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D:\CUARENTENA JEP\CUARENTENA JEP\2020\3. GESTION DE RIESGOS\RIESGOS DE CORRUPCION\2021\"/>
    </mc:Choice>
  </mc:AlternateContent>
  <xr:revisionPtr revIDLastSave="0" documentId="13_ncr:1_{369261FF-9322-4B86-9C50-4BE20870506D}" xr6:coauthVersionLast="46" xr6:coauthVersionMax="46" xr10:uidLastSave="{00000000-0000-0000-0000-000000000000}"/>
  <bookViews>
    <workbookView xWindow="-108" yWindow="-108" windowWidth="23256" windowHeight="12576" tabRatio="746" xr2:uid="{CBA0EE2C-F487-4942-A3FF-DE2C515A878C}"/>
  </bookViews>
  <sheets>
    <sheet name="Matriz de riesgos" sheetId="2" r:id="rId1"/>
    <sheet name="Matriz de riesgos publicada" sheetId="7" r:id="rId2"/>
    <sheet name="Instrucciones" sheetId="3" r:id="rId3"/>
    <sheet name="Criterios probabilidad impacto" sheetId="4" r:id="rId4"/>
    <sheet name="Evaluación controles" sheetId="5" r:id="rId5"/>
    <sheet name="Nivel de riesgo" sheetId="6" r:id="rId6"/>
  </sheets>
  <definedNames>
    <definedName name="_xlnm._FilterDatabase" localSheetId="0" hidden="1">'Matriz de riesgos'!$A$4:$AO$49</definedName>
    <definedName name="_xlnm._FilterDatabase" localSheetId="1" hidden="1">'Matriz de riesgos publicada'!$AD$4:$AF$4</definedName>
    <definedName name="_xlnm.Print_Area" localSheetId="0">'Matriz de riesgos'!$A$1:$AD$46</definedName>
    <definedName name="_xlnm.Print_Area" localSheetId="1">'Matriz de riesgos publicada'!$A$1:$AB$49</definedName>
    <definedName name="_xlnm.Criteria" localSheetId="0">'Matriz de riesgos'!$AH:$AH</definedName>
    <definedName name="_xlnm.Criteria" localSheetId="1">'Matriz de riesgos publicada'!$AD:$AD</definedName>
    <definedName name="_xlnm.Print_Titles" localSheetId="0">'Matriz de riesgos'!$3:$4</definedName>
    <definedName name="_xlnm.Print_Titles" localSheetId="1">'Matriz de riesgos publicada'!$3:$4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47" i="7" l="1"/>
  <c r="R47" i="7" s="1"/>
  <c r="S47" i="7" s="1"/>
  <c r="U47" i="7" s="1"/>
  <c r="AF47" i="7" s="1"/>
  <c r="AF48" i="7" s="1"/>
  <c r="AF49" i="7" s="1"/>
  <c r="Q49" i="7"/>
  <c r="R49" i="7"/>
  <c r="T47" i="7" s="1"/>
  <c r="AE47" i="7"/>
  <c r="AE48" i="7" s="1"/>
  <c r="AE49" i="7" s="1"/>
  <c r="AD47" i="7"/>
  <c r="AD48" i="7" s="1"/>
  <c r="AD49" i="7" s="1"/>
  <c r="J47" i="7"/>
  <c r="Q43" i="7"/>
  <c r="R43" i="7"/>
  <c r="S43" i="7" s="1"/>
  <c r="U43" i="7" s="1"/>
  <c r="AF43" i="7" s="1"/>
  <c r="AF44" i="7" s="1"/>
  <c r="AF45" i="7" s="1"/>
  <c r="AF46" i="7" s="1"/>
  <c r="Q46" i="7"/>
  <c r="R46" i="7" s="1"/>
  <c r="T43" i="7" s="1"/>
  <c r="AE43" i="7"/>
  <c r="AE44" i="7" s="1"/>
  <c r="AE45" i="7" s="1"/>
  <c r="AE46" i="7" s="1"/>
  <c r="AD43" i="7"/>
  <c r="AD44" i="7" s="1"/>
  <c r="AD45" i="7" s="1"/>
  <c r="AD46" i="7" s="1"/>
  <c r="J43" i="7"/>
  <c r="Q39" i="7"/>
  <c r="R39" i="7" s="1"/>
  <c r="S39" i="7" s="1"/>
  <c r="Q42" i="7"/>
  <c r="R42" i="7" s="1"/>
  <c r="T39" i="7" s="1"/>
  <c r="AE39" i="7"/>
  <c r="AE40" i="7" s="1"/>
  <c r="AE41" i="7" s="1"/>
  <c r="AE42" i="7" s="1"/>
  <c r="AD39" i="7"/>
  <c r="AD40" i="7" s="1"/>
  <c r="AD41" i="7" s="1"/>
  <c r="AD42" i="7" s="1"/>
  <c r="J39" i="7"/>
  <c r="Q34" i="7"/>
  <c r="R34" i="7"/>
  <c r="S34" i="7" s="1"/>
  <c r="Q38" i="7"/>
  <c r="R38" i="7" s="1"/>
  <c r="T34" i="7" s="1"/>
  <c r="AE34" i="7"/>
  <c r="AE35" i="7" s="1"/>
  <c r="AE36" i="7" s="1"/>
  <c r="AE37" i="7" s="1"/>
  <c r="AE38" i="7" s="1"/>
  <c r="AD34" i="7"/>
  <c r="AD35" i="7" s="1"/>
  <c r="AD36" i="7" s="1"/>
  <c r="AD37" i="7" s="1"/>
  <c r="AD38" i="7" s="1"/>
  <c r="J34" i="7"/>
  <c r="AF33" i="7"/>
  <c r="AE33" i="7"/>
  <c r="AD33" i="7"/>
  <c r="Q33" i="7"/>
  <c r="R33" i="7"/>
  <c r="Q32" i="7"/>
  <c r="R32" i="7" s="1"/>
  <c r="S32" i="7" s="1"/>
  <c r="U32" i="7" s="1"/>
  <c r="AF32" i="7" s="1"/>
  <c r="T32" i="7"/>
  <c r="AE32" i="7"/>
  <c r="AD32" i="7"/>
  <c r="J32" i="7"/>
  <c r="Q30" i="7"/>
  <c r="R30" i="7"/>
  <c r="S30" i="7"/>
  <c r="Q31" i="7"/>
  <c r="R31" i="7"/>
  <c r="T30" i="7" s="1"/>
  <c r="AE30" i="7"/>
  <c r="AE31" i="7"/>
  <c r="AD30" i="7"/>
  <c r="AD31" i="7"/>
  <c r="J30" i="7"/>
  <c r="Q27" i="7"/>
  <c r="R27" i="7" s="1"/>
  <c r="S27" i="7" s="1"/>
  <c r="Q29" i="7"/>
  <c r="R29" i="7"/>
  <c r="T27" i="7" s="1"/>
  <c r="AE27" i="7"/>
  <c r="AE28" i="7"/>
  <c r="AE29" i="7"/>
  <c r="AD27" i="7"/>
  <c r="AD28" i="7"/>
  <c r="AD29" i="7" s="1"/>
  <c r="J27" i="7"/>
  <c r="Q25" i="7"/>
  <c r="R25" i="7" s="1"/>
  <c r="S25" i="7" s="1"/>
  <c r="Q26" i="7"/>
  <c r="R26" i="7" s="1"/>
  <c r="T25" i="7" s="1"/>
  <c r="AE25" i="7"/>
  <c r="AE26" i="7"/>
  <c r="AD25" i="7"/>
  <c r="AD26" i="7" s="1"/>
  <c r="J25" i="7"/>
  <c r="Q22" i="7"/>
  <c r="R22" i="7"/>
  <c r="S22" i="7" s="1"/>
  <c r="U22" i="7" s="1"/>
  <c r="AF22" i="7" s="1"/>
  <c r="AF23" i="7" s="1"/>
  <c r="AF24" i="7" s="1"/>
  <c r="Q24" i="7"/>
  <c r="R24" i="7"/>
  <c r="T22" i="7"/>
  <c r="AE22" i="7"/>
  <c r="AE23" i="7" s="1"/>
  <c r="AE24" i="7" s="1"/>
  <c r="AD22" i="7"/>
  <c r="AD23" i="7" s="1"/>
  <c r="AD24" i="7" s="1"/>
  <c r="J22" i="7"/>
  <c r="Q18" i="7"/>
  <c r="R18" i="7" s="1"/>
  <c r="S18" i="7" s="1"/>
  <c r="Q21" i="7"/>
  <c r="R21" i="7"/>
  <c r="T18" i="7" s="1"/>
  <c r="AE18" i="7"/>
  <c r="AE19" i="7"/>
  <c r="AE20" i="7" s="1"/>
  <c r="AE21" i="7" s="1"/>
  <c r="AD18" i="7"/>
  <c r="AD19" i="7"/>
  <c r="AD20" i="7" s="1"/>
  <c r="AD21" i="7" s="1"/>
  <c r="J18" i="7"/>
  <c r="Q14" i="7"/>
  <c r="R14" i="7" s="1"/>
  <c r="S14" i="7" s="1"/>
  <c r="Q16" i="7"/>
  <c r="R16" i="7"/>
  <c r="T14" i="7" s="1"/>
  <c r="AE14" i="7"/>
  <c r="AE15" i="7"/>
  <c r="AE16" i="7" s="1"/>
  <c r="AE17" i="7" s="1"/>
  <c r="AD14" i="7"/>
  <c r="AD15" i="7"/>
  <c r="AD16" i="7" s="1"/>
  <c r="AD17" i="7" s="1"/>
  <c r="J14" i="7"/>
  <c r="Q11" i="7"/>
  <c r="R11" i="7" s="1"/>
  <c r="S11" i="7" s="1"/>
  <c r="Q13" i="7"/>
  <c r="R13" i="7"/>
  <c r="T11" i="7" s="1"/>
  <c r="AE11" i="7"/>
  <c r="AE12" i="7"/>
  <c r="AE13" i="7"/>
  <c r="AD11" i="7"/>
  <c r="AD12" i="7"/>
  <c r="AD13" i="7"/>
  <c r="J11" i="7"/>
  <c r="Q9" i="7"/>
  <c r="R9" i="7" s="1"/>
  <c r="S9" i="7" s="1"/>
  <c r="Q10" i="7"/>
  <c r="R10" i="7" s="1"/>
  <c r="T9" i="7" s="1"/>
  <c r="AE9" i="7"/>
  <c r="AE10" i="7"/>
  <c r="AD9" i="7"/>
  <c r="AD10" i="7" s="1"/>
  <c r="J9" i="7"/>
  <c r="Q5" i="7"/>
  <c r="R5" i="7"/>
  <c r="S5" i="7" s="1"/>
  <c r="U5" i="7" s="1"/>
  <c r="AF5" i="7" s="1"/>
  <c r="AF6" i="7" s="1"/>
  <c r="AF7" i="7" s="1"/>
  <c r="AF8" i="7" s="1"/>
  <c r="Q8" i="7"/>
  <c r="R8" i="7"/>
  <c r="T5" i="7"/>
  <c r="AE5" i="7"/>
  <c r="AE6" i="7"/>
  <c r="AE7" i="7"/>
  <c r="AE8" i="7" s="1"/>
  <c r="AD5" i="7"/>
  <c r="AD6" i="7" s="1"/>
  <c r="AD7" i="7" s="1"/>
  <c r="AD8" i="7" s="1"/>
  <c r="J5" i="7"/>
  <c r="J18" i="2"/>
  <c r="J43" i="2"/>
  <c r="Q11" i="2"/>
  <c r="R11" i="2" s="1"/>
  <c r="S11" i="2" s="1"/>
  <c r="Q30" i="2"/>
  <c r="R30" i="2" s="1"/>
  <c r="S30" i="2" s="1"/>
  <c r="Q16" i="2"/>
  <c r="Q14" i="2"/>
  <c r="R14" i="2" s="1"/>
  <c r="S14" i="2" s="1"/>
  <c r="Q46" i="2"/>
  <c r="R46" i="2" s="1"/>
  <c r="T43" i="2" s="1"/>
  <c r="Q43" i="2"/>
  <c r="R43" i="2" s="1"/>
  <c r="S43" i="2" s="1"/>
  <c r="Q13" i="2"/>
  <c r="R13" i="2" s="1"/>
  <c r="T11" i="2" s="1"/>
  <c r="AI11" i="2"/>
  <c r="AI12" i="2" s="1"/>
  <c r="AI13" i="2" s="1"/>
  <c r="AH11" i="2"/>
  <c r="AH12" i="2" s="1"/>
  <c r="AH13" i="2" s="1"/>
  <c r="AI43" i="2"/>
  <c r="AI44" i="2" s="1"/>
  <c r="AI45" i="2" s="1"/>
  <c r="AI46" i="2" s="1"/>
  <c r="AH43" i="2"/>
  <c r="AH44" i="2" s="1"/>
  <c r="AH45" i="2" s="1"/>
  <c r="AH46" i="2" s="1"/>
  <c r="Q39" i="2"/>
  <c r="R39" i="2" s="1"/>
  <c r="S39" i="2" s="1"/>
  <c r="Q42" i="2"/>
  <c r="R42" i="2" s="1"/>
  <c r="T39" i="2" s="1"/>
  <c r="AI39" i="2"/>
  <c r="AI40" i="2" s="1"/>
  <c r="AI41" i="2" s="1"/>
  <c r="AI42" i="2" s="1"/>
  <c r="AH39" i="2"/>
  <c r="AH40" i="2" s="1"/>
  <c r="AH41" i="2" s="1"/>
  <c r="AH42" i="2" s="1"/>
  <c r="Q34" i="2"/>
  <c r="R34" i="2" s="1"/>
  <c r="S34" i="2" s="1"/>
  <c r="Q38" i="2"/>
  <c r="R38" i="2" s="1"/>
  <c r="T34" i="2" s="1"/>
  <c r="AI34" i="2"/>
  <c r="AI35" i="2" s="1"/>
  <c r="AI36" i="2" s="1"/>
  <c r="AI37" i="2" s="1"/>
  <c r="AI38" i="2" s="1"/>
  <c r="AH34" i="2"/>
  <c r="AH35" i="2" s="1"/>
  <c r="AH36" i="2" s="1"/>
  <c r="AH37" i="2" s="1"/>
  <c r="AH38" i="2" s="1"/>
  <c r="Q27" i="2"/>
  <c r="R27" i="2" s="1"/>
  <c r="S27" i="2" s="1"/>
  <c r="Q29" i="2"/>
  <c r="R29" i="2" s="1"/>
  <c r="T27" i="2" s="1"/>
  <c r="AI27" i="2"/>
  <c r="AI28" i="2" s="1"/>
  <c r="AI29" i="2" s="1"/>
  <c r="AH27" i="2"/>
  <c r="AH28" i="2" s="1"/>
  <c r="AH29" i="2" s="1"/>
  <c r="Q25" i="2"/>
  <c r="R25" i="2" s="1"/>
  <c r="S25" i="2" s="1"/>
  <c r="Q26" i="2"/>
  <c r="R26" i="2" s="1"/>
  <c r="T25" i="2" s="1"/>
  <c r="AI25" i="2"/>
  <c r="AI26" i="2" s="1"/>
  <c r="AH25" i="2"/>
  <c r="AH26" i="2" s="1"/>
  <c r="Q32" i="2"/>
  <c r="R32" i="2" s="1"/>
  <c r="S32" i="2" s="1"/>
  <c r="Q33" i="2"/>
  <c r="R33" i="2" s="1"/>
  <c r="T32" i="2" s="1"/>
  <c r="AJ33" i="2"/>
  <c r="AI32" i="2"/>
  <c r="AI33" i="2"/>
  <c r="AH32" i="2"/>
  <c r="AH33" i="2"/>
  <c r="Q9" i="2"/>
  <c r="R9" i="2" s="1"/>
  <c r="S9" i="2" s="1"/>
  <c r="Q10" i="2"/>
  <c r="R10" i="2" s="1"/>
  <c r="T9" i="2" s="1"/>
  <c r="AI9" i="2"/>
  <c r="AI10" i="2" s="1"/>
  <c r="AH9" i="2"/>
  <c r="AH10" i="2" s="1"/>
  <c r="Q5" i="2"/>
  <c r="R5" i="2" s="1"/>
  <c r="S5" i="2" s="1"/>
  <c r="Q8" i="2"/>
  <c r="R8" i="2" s="1"/>
  <c r="T5" i="2" s="1"/>
  <c r="AI5" i="2"/>
  <c r="AI6" i="2" s="1"/>
  <c r="AI7" i="2" s="1"/>
  <c r="AI8" i="2" s="1"/>
  <c r="AH5" i="2"/>
  <c r="AH6" i="2" s="1"/>
  <c r="AH7" i="2" s="1"/>
  <c r="AH8" i="2" s="1"/>
  <c r="Q22" i="2"/>
  <c r="R22" i="2" s="1"/>
  <c r="S22" i="2" s="1"/>
  <c r="Q24" i="2"/>
  <c r="R24" i="2" s="1"/>
  <c r="T22" i="2" s="1"/>
  <c r="AI22" i="2"/>
  <c r="AI23" i="2" s="1"/>
  <c r="AI24" i="2" s="1"/>
  <c r="AH22" i="2"/>
  <c r="AH23" i="2" s="1"/>
  <c r="AH24" i="2" s="1"/>
  <c r="Q47" i="2"/>
  <c r="R47" i="2" s="1"/>
  <c r="S47" i="2" s="1"/>
  <c r="Q49" i="2"/>
  <c r="R49" i="2" s="1"/>
  <c r="T47" i="2" s="1"/>
  <c r="AI47" i="2"/>
  <c r="AI48" i="2" s="1"/>
  <c r="AI49" i="2" s="1"/>
  <c r="AH47" i="2"/>
  <c r="AH48" i="2" s="1"/>
  <c r="AH49" i="2" s="1"/>
  <c r="Q18" i="2"/>
  <c r="R18" i="2" s="1"/>
  <c r="S18" i="2" s="1"/>
  <c r="Q21" i="2"/>
  <c r="R21" i="2" s="1"/>
  <c r="T18" i="2" s="1"/>
  <c r="AI18" i="2"/>
  <c r="AI19" i="2" s="1"/>
  <c r="AI20" i="2" s="1"/>
  <c r="AI21" i="2" s="1"/>
  <c r="AH18" i="2"/>
  <c r="AH19" i="2" s="1"/>
  <c r="AH20" i="2" s="1"/>
  <c r="AH21" i="2" s="1"/>
  <c r="R16" i="2"/>
  <c r="T14" i="2" s="1"/>
  <c r="AI14" i="2"/>
  <c r="AI15" i="2" s="1"/>
  <c r="AI16" i="2" s="1"/>
  <c r="AI17" i="2" s="1"/>
  <c r="AH14" i="2"/>
  <c r="AH15" i="2" s="1"/>
  <c r="AH16" i="2" s="1"/>
  <c r="AH17" i="2" s="1"/>
  <c r="F6" i="5"/>
  <c r="D13" i="5" s="1"/>
  <c r="F7" i="5"/>
  <c r="F8" i="5"/>
  <c r="F9" i="5"/>
  <c r="F10" i="5"/>
  <c r="F11" i="5"/>
  <c r="F12" i="5"/>
  <c r="J11" i="2"/>
  <c r="P20" i="4"/>
  <c r="P21" i="4" s="1"/>
  <c r="J39" i="2"/>
  <c r="J34" i="2"/>
  <c r="J27" i="2"/>
  <c r="J25" i="2"/>
  <c r="J32" i="2"/>
  <c r="J9" i="2"/>
  <c r="J5" i="2"/>
  <c r="J22" i="2"/>
  <c r="J47" i="2"/>
  <c r="J14" i="2"/>
  <c r="Q31" i="2"/>
  <c r="R31" i="2" s="1"/>
  <c r="T30" i="2" s="1"/>
  <c r="AI30" i="2"/>
  <c r="AI31" i="2" s="1"/>
  <c r="AH30" i="2"/>
  <c r="AH31" i="2" s="1"/>
  <c r="J30" i="2"/>
  <c r="U27" i="7" l="1"/>
  <c r="AF27" i="7" s="1"/>
  <c r="AF28" i="7" s="1"/>
  <c r="AF29" i="7" s="1"/>
  <c r="U30" i="7"/>
  <c r="AF30" i="7" s="1"/>
  <c r="AF31" i="7" s="1"/>
  <c r="U25" i="7"/>
  <c r="AF25" i="7" s="1"/>
  <c r="AF26" i="7" s="1"/>
  <c r="U39" i="7"/>
  <c r="AF39" i="7" s="1"/>
  <c r="AF40" i="7" s="1"/>
  <c r="AF41" i="7" s="1"/>
  <c r="AF42" i="7" s="1"/>
  <c r="U11" i="7"/>
  <c r="AF11" i="7" s="1"/>
  <c r="AF12" i="7" s="1"/>
  <c r="AF13" i="7" s="1"/>
  <c r="U18" i="7"/>
  <c r="AF18" i="7" s="1"/>
  <c r="AF19" i="7" s="1"/>
  <c r="AF20" i="7" s="1"/>
  <c r="AF21" i="7" s="1"/>
  <c r="U34" i="7"/>
  <c r="AF34" i="7" s="1"/>
  <c r="AF35" i="7" s="1"/>
  <c r="AF36" i="7" s="1"/>
  <c r="AF37" i="7" s="1"/>
  <c r="AF38" i="7" s="1"/>
  <c r="U14" i="7"/>
  <c r="AF14" i="7" s="1"/>
  <c r="AF15" i="7" s="1"/>
  <c r="AF16" i="7" s="1"/>
  <c r="AF17" i="7" s="1"/>
  <c r="U9" i="7"/>
  <c r="AF9" i="7" s="1"/>
  <c r="AF10" i="7" s="1"/>
  <c r="U25" i="2"/>
  <c r="AJ25" i="2" s="1"/>
  <c r="AJ26" i="2" s="1"/>
  <c r="U27" i="2"/>
  <c r="AJ27" i="2" s="1"/>
  <c r="AJ28" i="2" s="1"/>
  <c r="AJ29" i="2" s="1"/>
  <c r="U14" i="2"/>
  <c r="AJ14" i="2" s="1"/>
  <c r="AJ15" i="2" s="1"/>
  <c r="AJ16" i="2" s="1"/>
  <c r="AJ17" i="2" s="1"/>
  <c r="U5" i="2"/>
  <c r="AJ5" i="2" s="1"/>
  <c r="AJ6" i="2" s="1"/>
  <c r="AJ7" i="2" s="1"/>
  <c r="AJ8" i="2" s="1"/>
  <c r="U32" i="2"/>
  <c r="AJ32" i="2" s="1"/>
  <c r="U30" i="2"/>
  <c r="AJ30" i="2" s="1"/>
  <c r="AJ31" i="2" s="1"/>
  <c r="U39" i="2"/>
  <c r="AJ39" i="2" s="1"/>
  <c r="AJ40" i="2" s="1"/>
  <c r="AJ41" i="2" s="1"/>
  <c r="AJ42" i="2" s="1"/>
  <c r="U43" i="2"/>
  <c r="AJ43" i="2" s="1"/>
  <c r="AJ44" i="2" s="1"/>
  <c r="AJ45" i="2" s="1"/>
  <c r="AJ46" i="2" s="1"/>
  <c r="U47" i="2"/>
  <c r="AJ47" i="2" s="1"/>
  <c r="AJ48" i="2" s="1"/>
  <c r="AJ49" i="2" s="1"/>
  <c r="U18" i="2"/>
  <c r="AJ18" i="2" s="1"/>
  <c r="AJ19" i="2" s="1"/>
  <c r="AJ20" i="2" s="1"/>
  <c r="AJ21" i="2" s="1"/>
  <c r="U34" i="2"/>
  <c r="AJ34" i="2" s="1"/>
  <c r="AJ35" i="2" s="1"/>
  <c r="AJ36" i="2" s="1"/>
  <c r="AJ37" i="2" s="1"/>
  <c r="AJ38" i="2" s="1"/>
  <c r="U9" i="2"/>
  <c r="AJ9" i="2" s="1"/>
  <c r="AJ10" i="2" s="1"/>
  <c r="U22" i="2"/>
  <c r="AJ22" i="2" s="1"/>
  <c r="AJ23" i="2" s="1"/>
  <c r="AJ24" i="2" s="1"/>
  <c r="U11" i="2"/>
  <c r="AJ11" i="2" s="1"/>
  <c r="AJ12" i="2" s="1"/>
  <c r="AJ13"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 de Microsoft Office</author>
  </authors>
  <commentList>
    <comment ref="H3" authorId="0" shapeId="0" xr:uid="{BA6D2DD1-5C42-4271-A407-7F7708852C25}">
      <text>
        <r>
          <rPr>
            <sz val="9"/>
            <color rgb="FF000000"/>
            <rFont val="Palatino Linotype"/>
            <family val="1"/>
          </rPr>
          <t>Es aquel al que se enfrenta una entidad en ausencia de acciones o controles de la dirección para modificar su probabilidad o impacto</t>
        </r>
      </text>
    </comment>
    <comment ref="S3" authorId="0" shapeId="0" xr:uid="{CE44AF5F-6DC3-469C-9B01-964A7B9A77C0}">
      <text>
        <r>
          <rPr>
            <sz val="9"/>
            <color rgb="FF000000"/>
            <rFont val="Palatino Linotype"/>
            <family val="1"/>
          </rPr>
          <t xml:space="preserve">Nivel de riesgo que permanece luego de tomar sus correspondientes medidas de tratamiento y de la definición de controles </t>
        </r>
      </text>
    </comment>
    <comment ref="E4" authorId="0" shapeId="0" xr:uid="{FB86FB30-C96A-472D-9109-152BCD81912E}">
      <text>
        <r>
          <rPr>
            <sz val="9"/>
            <color rgb="FF000000"/>
            <rFont val="Palatino Linotype"/>
            <family val="1"/>
          </rPr>
          <t xml:space="preserve">Las preguntas clave para la identificación del riesgo son:
</t>
        </r>
        <r>
          <rPr>
            <sz val="9"/>
            <color rgb="FF000000"/>
            <rFont val="Palatino Linotype"/>
            <family val="1"/>
          </rPr>
          <t xml:space="preserve">¿Qué puede suceder? - ¿Cómo puede suceder? - ¿Cuándo puede suceder? - ¿Qué consecuencias tendría su materialización?
</t>
        </r>
        <r>
          <rPr>
            <sz val="9"/>
            <color rgb="FF000000"/>
            <rFont val="Palatino Linotype"/>
            <family val="1"/>
          </rPr>
          <t xml:space="preserve">
</t>
        </r>
        <r>
          <rPr>
            <sz val="9"/>
            <color rgb="FF000000"/>
            <rFont val="Palatino Linotype"/>
            <family val="1"/>
          </rPr>
          <t xml:space="preserve">En cuanto a los riesgos de corrupción, adicional a las preguntas clave, se deberá verificar la concurrencia de:
</t>
        </r>
        <r>
          <rPr>
            <sz val="9"/>
            <color rgb="FF000000"/>
            <rFont val="Palatino Linotype"/>
            <family val="1"/>
          </rPr>
          <t>Una acción o omisión - El uso del poder  - La desviación de la gestión de lo público - Para el beneficio privado</t>
        </r>
      </text>
    </comment>
    <comment ref="F4" authorId="0" shapeId="0" xr:uid="{AD01C61E-ACF8-43D3-9E4B-A0DF3C841574}">
      <text>
        <r>
          <rPr>
            <sz val="9"/>
            <color rgb="FF000000"/>
            <rFont val="Palatino Linotype"/>
            <family val="1"/>
          </rPr>
          <t xml:space="preserve">Medios, circunstancias, situaciones o agentes generadores del riesgo </t>
        </r>
      </text>
    </comment>
    <comment ref="G4" authorId="0" shapeId="0" xr:uid="{D25B7833-D126-4D96-9E64-E6DE12E6FFA6}">
      <text>
        <r>
          <rPr>
            <sz val="9"/>
            <color rgb="FF000000"/>
            <rFont val="Palatino Linotype"/>
            <family val="1"/>
          </rPr>
          <t xml:space="preserve">Efectos generados por la ocurrencia de un riesgo que afecta los objetivos de un proceso de la entidad. Pueden ser entre otros, una pérdida, un daño, un perjuicio, un detrimento </t>
        </r>
      </text>
    </comment>
    <comment ref="H4" authorId="0" shapeId="0" xr:uid="{C1FD7F43-4F0A-44DC-ABF8-F68E1559C738}">
      <text>
        <r>
          <rPr>
            <sz val="9"/>
            <color rgb="FF000000"/>
            <rFont val="Palatino Linotype"/>
            <family val="1"/>
          </rPr>
          <t xml:space="preserve">Oportunidad de ocurrencia de un riesgo. Se mide según la frecuencia (número de veces en que se ha presentado el riesgo en un período determinado) o por la factibilidad (factores internos o externos que pueden determinar que el riesgo se presente) </t>
        </r>
      </text>
    </comment>
    <comment ref="I4" authorId="0" shapeId="0" xr:uid="{560460DC-C853-415D-B4EC-47F266FE7BDD}">
      <text>
        <r>
          <rPr>
            <sz val="9"/>
            <color rgb="FF000000"/>
            <rFont val="Palatino Linotype"/>
            <family val="1"/>
          </rPr>
          <t xml:space="preserve">Consecuencias o efectos que puede generar la materialización del riesgo en la entidad </t>
        </r>
      </text>
    </comment>
    <comment ref="K4" authorId="0" shapeId="0" xr:uid="{A5211543-0813-449F-B77A-18598A8151E2}">
      <text>
        <r>
          <rPr>
            <sz val="9"/>
            <color rgb="FF000000"/>
            <rFont val="Palatino Linotype"/>
            <family val="1"/>
          </rPr>
          <t>EVITAR: se abandonan las actividades que dan lugar al riesgo, es decir, no iniciar o no continuar con la actualidad que lo origina.
REDUCIR: se adoptan medidas para reducir la probabilidad o el impacto del riesgo o ambos. 
COMPARTIR O TRANSFERIR: se reduce la probabilidad o el impacto del riesgo transfiriendo o compartiendo una parte de este.
ACEPTAR: no se adopta ninguna medida que afecte la probabilidad o el impacto del riesgo (excepto para los riesgos de corrupción pues en este caso ninguno podrá ser aceptado)</t>
        </r>
      </text>
    </comment>
    <comment ref="L4" authorId="0" shapeId="0" xr:uid="{BB60AEFD-0608-48FC-B29D-56EDDCEEBE27}">
      <text>
        <r>
          <rPr>
            <sz val="9"/>
            <color rgb="FF000000"/>
            <rFont val="Palatino Linotype"/>
            <family val="1"/>
          </rPr>
          <t xml:space="preserve">Prevención: previenen la ocurrencia del riesgo, es decir, podrían estar asociados a las causas
</t>
        </r>
        <r>
          <rPr>
            <sz val="9"/>
            <color rgb="FF000000"/>
            <rFont val="Palatino Linotype"/>
            <family val="1"/>
          </rPr>
          <t xml:space="preserve">
</t>
        </r>
        <r>
          <rPr>
            <sz val="9"/>
            <color rgb="FF000000"/>
            <rFont val="Palatino Linotype"/>
            <family val="1"/>
          </rPr>
          <t>Mitigación: mitigan el impacto o consecuencia de la materialización, es decir, podrían estar asociados a las consecuencias</t>
        </r>
      </text>
    </comment>
    <comment ref="V4" authorId="0" shapeId="0" xr:uid="{86622BB5-437A-45B1-B582-A3202397E078}">
      <text>
        <r>
          <rPr>
            <sz val="9"/>
            <color rgb="FF000000"/>
            <rFont val="Palatino Linotype"/>
            <family val="1"/>
          </rPr>
          <t>EVITAR: se abandonan las actividades que dan lugar al riesgo, es decir, no iniciar o no continuar con la actualidad que lo origina.
REDUCIR: se adoptan medidas para reducir la probabilidad o el impacto del riesgo o ambos. 
COMPARTIR O TRANSFERIR: se reduce la probabilidad o el impacto del riesgo transfiriendo o compartiendo una parte de este.
ACEPTAR: no se adopta ninguna medida que afecte la probabilidad o el impacto del riesgo (excepto para los riesgos de corrupción pues en este caso ninguno podrá ser aceptado)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 de Microsoft Office</author>
  </authors>
  <commentList>
    <comment ref="H3" authorId="0" shapeId="0" xr:uid="{56C1510D-D634-46B2-B185-0B0C055C8E3A}">
      <text>
        <r>
          <rPr>
            <sz val="9"/>
            <color rgb="FF000000"/>
            <rFont val="Palatino Linotype"/>
            <family val="1"/>
          </rPr>
          <t>Es aquel al que se enfrenta una entidad en ausencia de acciones o controles de la dirección para modificar su probabilidad o impacto</t>
        </r>
      </text>
    </comment>
    <comment ref="S3" authorId="0" shapeId="0" xr:uid="{1212A36E-EED7-4173-9C6A-082531C9329C}">
      <text>
        <r>
          <rPr>
            <sz val="9"/>
            <color rgb="FF000000"/>
            <rFont val="Palatino Linotype"/>
            <family val="1"/>
          </rPr>
          <t xml:space="preserve">Nivel de riesgo que permanece luego de tomar sus correspondientes medidas de tratamiento y de la definición de controles </t>
        </r>
      </text>
    </comment>
    <comment ref="E4" authorId="0" shapeId="0" xr:uid="{08D7481A-75CB-4C77-949B-7C86630ED2AA}">
      <text>
        <r>
          <rPr>
            <sz val="9"/>
            <color rgb="FF000000"/>
            <rFont val="Palatino Linotype"/>
            <family val="1"/>
          </rPr>
          <t xml:space="preserve">Las preguntas clave para la identificación del riesgo son:
</t>
        </r>
        <r>
          <rPr>
            <sz val="9"/>
            <color rgb="FF000000"/>
            <rFont val="Palatino Linotype"/>
            <family val="1"/>
          </rPr>
          <t xml:space="preserve">¿Qué puede suceder? - ¿Cómo puede suceder? - ¿Cuándo puede suceder? - ¿Qué consecuencias tendría su materialización?
</t>
        </r>
        <r>
          <rPr>
            <sz val="9"/>
            <color rgb="FF000000"/>
            <rFont val="Palatino Linotype"/>
            <family val="1"/>
          </rPr>
          <t xml:space="preserve">
</t>
        </r>
        <r>
          <rPr>
            <sz val="9"/>
            <color rgb="FF000000"/>
            <rFont val="Palatino Linotype"/>
            <family val="1"/>
          </rPr>
          <t xml:space="preserve">En cuanto a los riesgos de corrupción, adicional a las preguntas clave, se deberá verificar la concurrencia de:
</t>
        </r>
        <r>
          <rPr>
            <sz val="9"/>
            <color rgb="FF000000"/>
            <rFont val="Palatino Linotype"/>
            <family val="1"/>
          </rPr>
          <t>Una acción o omisión - El uso del poder  - La desviación de la gestión de lo público - Para el beneficio privado</t>
        </r>
      </text>
    </comment>
    <comment ref="F4" authorId="0" shapeId="0" xr:uid="{850E3FC5-3573-419B-A6B5-C94879E64F00}">
      <text>
        <r>
          <rPr>
            <sz val="9"/>
            <color rgb="FF000000"/>
            <rFont val="Palatino Linotype"/>
            <family val="1"/>
          </rPr>
          <t xml:space="preserve">Medios, circunstancias, situaciones o agentes generadores del riesgo </t>
        </r>
      </text>
    </comment>
    <comment ref="G4" authorId="0" shapeId="0" xr:uid="{24DCF461-419D-4DA7-BA80-6A03D2A43D02}">
      <text>
        <r>
          <rPr>
            <sz val="9"/>
            <color rgb="FF000000"/>
            <rFont val="Palatino Linotype"/>
            <family val="1"/>
          </rPr>
          <t xml:space="preserve">Efectos generados por la ocurrencia de un riesgo que afecta los objetivos de un proceso de la entidad. Pueden ser entre otros, una pérdida, un daño, un perjuicio, un detrimento </t>
        </r>
      </text>
    </comment>
    <comment ref="H4" authorId="0" shapeId="0" xr:uid="{CC3FF9C9-F2C3-4077-89A6-DAAB5A4474CA}">
      <text>
        <r>
          <rPr>
            <sz val="9"/>
            <color rgb="FF000000"/>
            <rFont val="Palatino Linotype"/>
            <family val="1"/>
          </rPr>
          <t xml:space="preserve">Oportunidad de ocurrencia de un riesgo. Se mide según la frecuencia (número de veces en que se ha presentado el riesgo en un período determinado) o por la factibilidad (factores internos o externos que pueden determinar que el riesgo se presente) </t>
        </r>
      </text>
    </comment>
    <comment ref="I4" authorId="0" shapeId="0" xr:uid="{5F9D16CB-44D9-4FB3-BC96-6C1A962E3393}">
      <text>
        <r>
          <rPr>
            <sz val="9"/>
            <color rgb="FF000000"/>
            <rFont val="Palatino Linotype"/>
            <family val="1"/>
          </rPr>
          <t xml:space="preserve">Consecuencias o efectos que puede generar la materialización del riesgo en la entidad </t>
        </r>
      </text>
    </comment>
    <comment ref="K4" authorId="0" shapeId="0" xr:uid="{D8F51579-482B-4942-93C3-37D8AEDFA220}">
      <text>
        <r>
          <rPr>
            <sz val="9"/>
            <color rgb="FF000000"/>
            <rFont val="Palatino Linotype"/>
            <family val="1"/>
          </rPr>
          <t>EVITAR: se abandonan las actividades que dan lugar al riesgo, es decir, no iniciar o no continuar con la actualidad que lo origina.
REDUCIR: se adoptan medidas para reducir la probabilidad o el impacto del riesgo o ambos. 
COMPARTIR O TRANSFERIR: se reduce la probabilidad o el impacto del riesgo transfiriendo o compartiendo una parte de este.
ACEPTAR: no se adopta ninguna medida que afecte la probabilidad o el impacto del riesgo (excepto para los riesgos de corrupción pues en este caso ninguno podrá ser aceptado)</t>
        </r>
      </text>
    </comment>
    <comment ref="L4" authorId="0" shapeId="0" xr:uid="{4EC02D22-F7F4-4E92-9A93-688A94999442}">
      <text>
        <r>
          <rPr>
            <sz val="9"/>
            <color rgb="FF000000"/>
            <rFont val="Palatino Linotype"/>
            <family val="1"/>
          </rPr>
          <t xml:space="preserve">Prevención: previenen la ocurrencia del riesgo, es decir, podrían estar asociados a las causas
</t>
        </r>
        <r>
          <rPr>
            <sz val="9"/>
            <color rgb="FF000000"/>
            <rFont val="Palatino Linotype"/>
            <family val="1"/>
          </rPr>
          <t xml:space="preserve">
</t>
        </r>
        <r>
          <rPr>
            <sz val="9"/>
            <color rgb="FF000000"/>
            <rFont val="Palatino Linotype"/>
            <family val="1"/>
          </rPr>
          <t>Mitigación: mitigan el impacto o consecuencia de la materialización, es decir, podrían estar asociados a las consecuencias</t>
        </r>
      </text>
    </comment>
    <comment ref="V4" authorId="0" shapeId="0" xr:uid="{D29C72FB-DBC3-460E-B917-39B50E5317B9}">
      <text>
        <r>
          <rPr>
            <sz val="9"/>
            <color rgb="FF000000"/>
            <rFont val="Palatino Linotype"/>
            <family val="1"/>
          </rPr>
          <t>EVITAR: se abandonan las actividades que dan lugar al riesgo, es decir, no iniciar o no continuar con la actualidad que lo origina.
REDUCIR: se adoptan medidas para reducir la probabilidad o el impacto del riesgo o ambos. 
COMPARTIR O TRANSFERIR: se reduce la probabilidad o el impacto del riesgo transfiriendo o compartiendo una parte de este.
ACEPTAR: no se adopta ninguna medida que afecte la probabilidad o el impacto del riesgo (excepto para los riesgos de corrupción pues en este caso ninguno podrá ser aceptado)</t>
        </r>
      </text>
    </comment>
  </commentList>
</comments>
</file>

<file path=xl/sharedStrings.xml><?xml version="1.0" encoding="utf-8"?>
<sst xmlns="http://schemas.openxmlformats.org/spreadsheetml/2006/main" count="1399" uniqueCount="507">
  <si>
    <t>Matriz de riesgos de corrupción de la Jurisdicción Especial para la Paz</t>
  </si>
  <si>
    <t>Enero 2021</t>
  </si>
  <si>
    <t>Riesgo Inherente</t>
  </si>
  <si>
    <t>Acción de Control</t>
  </si>
  <si>
    <t>Evaluación controles</t>
  </si>
  <si>
    <t xml:space="preserve">Riesgo Residual </t>
  </si>
  <si>
    <t>COLUMNAS PAR FILTRAR Y TABLA DINÁMICA</t>
  </si>
  <si>
    <t>No.</t>
  </si>
  <si>
    <t>Proceso</t>
  </si>
  <si>
    <t>Objetivo del Proceso</t>
  </si>
  <si>
    <t>Líder del Proceso</t>
  </si>
  <si>
    <t>Descripción del Riesgo</t>
  </si>
  <si>
    <r>
      <t xml:space="preserve">Causas 
</t>
    </r>
    <r>
      <rPr>
        <b/>
        <sz val="9"/>
        <rFont val="Palatino Linotype"/>
        <family val="1"/>
      </rPr>
      <t>(Factores internos o externos que de ocurrir, podrian llevar a la materizlación del riesgo)</t>
    </r>
  </si>
  <si>
    <r>
      <t xml:space="preserve">Consecuencias 
</t>
    </r>
    <r>
      <rPr>
        <b/>
        <sz val="9"/>
        <rFont val="Palatino Linotype"/>
        <family val="1"/>
      </rPr>
      <t>(efectos o situaciones resultantes de la materialización del riesgo que impactan en el proceso)</t>
    </r>
  </si>
  <si>
    <t>Probabilidad</t>
  </si>
  <si>
    <t>Impacto</t>
  </si>
  <si>
    <t>Nivel de riesgo inherente</t>
  </si>
  <si>
    <t>Tratamiento del riesgo</t>
  </si>
  <si>
    <t>Tipo de control</t>
  </si>
  <si>
    <t>Control existente</t>
  </si>
  <si>
    <t>Periodicidad</t>
  </si>
  <si>
    <t>Soporte</t>
  </si>
  <si>
    <t>Calificación</t>
  </si>
  <si>
    <t>Promedio solidez</t>
  </si>
  <si>
    <t>Nivel a disminuir</t>
  </si>
  <si>
    <t>Nivel de riesgo residual</t>
  </si>
  <si>
    <t xml:space="preserve">Plan de Acción
(Acciones de mejoramiento de controles o nuevas actividades de control) </t>
  </si>
  <si>
    <r>
      <t xml:space="preserve">Fecha de inicio </t>
    </r>
    <r>
      <rPr>
        <b/>
        <sz val="8"/>
        <rFont val="Palatino Linotype"/>
        <family val="1"/>
      </rPr>
      <t>(dd/mm/aaaa)</t>
    </r>
  </si>
  <si>
    <r>
      <t xml:space="preserve">Fecha de terminación </t>
    </r>
    <r>
      <rPr>
        <b/>
        <sz val="8"/>
        <rFont val="Palatino Linotype"/>
        <family val="1"/>
      </rPr>
      <t>(dd/mm/aaaa)</t>
    </r>
  </si>
  <si>
    <t>Entregable</t>
  </si>
  <si>
    <t>Periodo Seguimiento</t>
  </si>
  <si>
    <t>Responsable</t>
  </si>
  <si>
    <t>Proceso Participantes</t>
  </si>
  <si>
    <t>PROCESO</t>
  </si>
  <si>
    <t>No. RIESGO</t>
  </si>
  <si>
    <t>RIESGO RESIDUAL</t>
  </si>
  <si>
    <t>1C</t>
  </si>
  <si>
    <t>Direccionamiento estratégico y planeación</t>
  </si>
  <si>
    <t>Definir y formular los lineamientos estratégicos institucionales; así como evaluar y hacer seguimiento a los planes, programas y proyectos orientados al logro de los objetivos de la Jurisdicción Especial para la Paz (JEP).</t>
  </si>
  <si>
    <t>Subdirector (a) de Planeación</t>
  </si>
  <si>
    <t>Discrecionalidad en la toma de decisiones en la planeación institucional para beneficio propio o de un tercero</t>
  </si>
  <si>
    <t>Deficiente comprensión y cumplimiento de criterios para la programación presupuestal.</t>
  </si>
  <si>
    <r>
      <rPr>
        <sz val="10"/>
        <color theme="1"/>
        <rFont val="Palatino Linotype"/>
        <family val="1"/>
      </rPr>
      <t>1. Impacto reputacional</t>
    </r>
    <r>
      <rPr>
        <sz val="10"/>
        <color rgb="FF00B050"/>
        <rFont val="Palatino Linotype"/>
        <family val="1"/>
      </rPr>
      <t xml:space="preserve"> </t>
    </r>
    <r>
      <rPr>
        <sz val="10"/>
        <color theme="5"/>
        <rFont val="Palatino Linotype"/>
        <family val="1"/>
      </rPr>
      <t xml:space="preserve">
</t>
    </r>
    <r>
      <rPr>
        <sz val="10"/>
        <color theme="1"/>
        <rFont val="Palatino Linotype"/>
        <family val="1"/>
      </rPr>
      <t>2. Procesos sancionatorios</t>
    </r>
    <r>
      <rPr>
        <sz val="10"/>
        <color theme="5"/>
        <rFont val="Palatino Linotype"/>
        <family val="1"/>
      </rPr>
      <t xml:space="preserve">
</t>
    </r>
    <r>
      <rPr>
        <sz val="10"/>
        <color theme="1"/>
        <rFont val="Palatino Linotype"/>
        <family val="1"/>
      </rPr>
      <t xml:space="preserve">3. Incumplimiento de los propósitos y objetivos de la entidad. </t>
    </r>
    <r>
      <rPr>
        <sz val="10"/>
        <color rgb="FFFF0000"/>
        <rFont val="Palatino Linotype"/>
        <family val="1"/>
      </rPr>
      <t xml:space="preserve">
</t>
    </r>
  </si>
  <si>
    <t>Reducir</t>
  </si>
  <si>
    <t>Prevención</t>
  </si>
  <si>
    <t>Difundir de criterios de la Secretaria Ejecutiva para la programación  presupuestal.</t>
  </si>
  <si>
    <t xml:space="preserve">Anual </t>
  </si>
  <si>
    <t>Registro de asistencia a sesiones de difusión o correos electrónicos a lideres de dependencia.</t>
  </si>
  <si>
    <t xml:space="preserve">Diseñara y socializar un cronograma que contenga el plan de trabajo vinculando las actividades claves en materia de direccionamiento estratégico y planeación </t>
  </si>
  <si>
    <t>* Cronograma con las actividades claves en materia de direccionamiento estratégico y planeación 
* Registro de la reunión (virtual o física)</t>
  </si>
  <si>
    <t>Semestral</t>
  </si>
  <si>
    <t xml:space="preserve">Subdirector de Planeación </t>
  </si>
  <si>
    <t>Concentración y centralización en la formulación y viabilidad de necesidades.</t>
  </si>
  <si>
    <t>*Elaborar la matriz que contiene el insumo de inversión para la formulación del Plan Anual de Adquisiciones (PAA)
*Aplicar controles de calidad para los proyectos de inversión.</t>
  </si>
  <si>
    <t>* Anual
* Cuando se requiera</t>
  </si>
  <si>
    <t>* Correo a los jefes de Órganos y dependencias que participan en el  Plan Anual de Adquisiciones (PAA) con la matriz que contiene el insumo de inversión para la formulación del PAA
* Ficha EBI del proyecto.</t>
  </si>
  <si>
    <t>Compartir</t>
  </si>
  <si>
    <t>Realizar capacitaciones en temas de transparencia y ética atendiendo la especificidad de los riesgos de las unidades de la JEP</t>
  </si>
  <si>
    <t>Listados de asistencia a capacitaciones o sensibilizaciones</t>
  </si>
  <si>
    <t>Profesional Experto</t>
  </si>
  <si>
    <t>Gestión del conocimiento e innovación</t>
  </si>
  <si>
    <t>Modificaciones extemporáneas o no sustentadas  de la planeación institucional (en planes y proyectos de inversión).</t>
  </si>
  <si>
    <t>* Emitir visto bueno a las modificaciones del  Plan Anual de Adquisiciones (PAA).
* Realizar la consolidación y verificación técnica de las modificaciones del Plan Operativo de Acción Anual (POA) y del Plan Anticorrupción y Atención al Ciudadano (PAAC).</t>
  </si>
  <si>
    <t>* Mensual 
* Trimestral</t>
  </si>
  <si>
    <t>*Correo o formato con visto bueno de la Subdirectora de Planeación a las  modificaciones del  Plan Anual de Adquisiciones (PAA)
* Correo en el cual se remiten las modificaciones para aprobación de la Secretaria Ejecutiva</t>
  </si>
  <si>
    <t>Mitigación</t>
  </si>
  <si>
    <t>2C</t>
  </si>
  <si>
    <t>Gestión de talento humano</t>
  </si>
  <si>
    <t>Seleccionar y vincular el talento humano idóneo para cumplir con la misión de la JEP, propiciando el bienestar y desarrollo de sus servidores y cumpliendo con los trámites administrativos y de compensación correspondientes.</t>
  </si>
  <si>
    <t>Subdirector (a) de Talento Humano</t>
  </si>
  <si>
    <t>Manipulación del  procedimiento de selección de personal para beneficio propio o de un tercero</t>
  </si>
  <si>
    <t>Posibilidad de que los servidores públicos que participan en proceso de selección alteren información</t>
  </si>
  <si>
    <t xml:space="preserve">
1. Procesos sancionatorios
2. Impacto reputacional
 </t>
  </si>
  <si>
    <t>Verificar el cumplimiento de documentos del postulado  y requisitos del cargo por parte de varios profesionales, según los dispuesto en el procedimiento JEP-PT-07-16 "vinculación y desvinculación"</t>
  </si>
  <si>
    <t>Cuando se requiera</t>
  </si>
  <si>
    <t>Acta de posesión</t>
  </si>
  <si>
    <t>No existe control</t>
  </si>
  <si>
    <t>3C</t>
  </si>
  <si>
    <t>Gestión contractual</t>
  </si>
  <si>
    <t>Adquirir bienes, obras y servicios que se requieren para el correcto funcionamiento de la Entidad y el desarrollo de sus proyectos, con criterios de oportunidad y transparencia, haciendo uso eficiente de los recursos.</t>
  </si>
  <si>
    <t>Subdirector (a) de Contratación</t>
  </si>
  <si>
    <t>Direccionamiento del proceso de contratación para beneficio propio o de un tercero</t>
  </si>
  <si>
    <t>Inadecuada planeación y estructuración de los procesos contractuales</t>
  </si>
  <si>
    <t xml:space="preserve">1. Impacto reputacional
2. Proceso sancionatorio  </t>
  </si>
  <si>
    <t>Revisar los documentos justificativos de la contratación</t>
  </si>
  <si>
    <t>Matriz de procesos revisados</t>
  </si>
  <si>
    <t>Debilidades en la revisión y evaluación de propuestas</t>
  </si>
  <si>
    <t>Presentar ante el comité de contratación las recomendaciones del comité evaluador de todos los procesos (excepto &lt; 45 SMLMV) y revisión del ordenador del gasto (solo para procesos &lt;45 SMLMV)</t>
  </si>
  <si>
    <t xml:space="preserve">Actas </t>
  </si>
  <si>
    <t>Aplicar la facultad de retracto conforme a lo establecido en el manual de contratación en el numeral 2,3,5.</t>
  </si>
  <si>
    <t>Documento de retracto</t>
  </si>
  <si>
    <t>4C</t>
  </si>
  <si>
    <t>Administración de bienes y servicios</t>
  </si>
  <si>
    <t>Administrar, proveer y mantener los recursos necesarios para la prestación de los servicios de infraestructura física, inventarios, gestión logística, servicios generales y seguridad física e integridad del personal de la Jurisdicción Especial para la Paz (JEP), en procura de la eficiencia y eficacia en la utilización de los mismos.</t>
  </si>
  <si>
    <t>Subdirector (a) de Recursos Físicos e Infraestructura</t>
  </si>
  <si>
    <t>Alteración de inventarios por perdida o robo de bienes para beneficio propio o de un tercero</t>
  </si>
  <si>
    <t>Debilidades en el control de inventarios</t>
  </si>
  <si>
    <t xml:space="preserve">
1. Procesos sancionatorios
2. Detrimento patrimonial
3. Impacto reputacional</t>
  </si>
  <si>
    <t>Realizar arqueo al inventario del almacén mediante muestra definida por el Subdirector de Recursos Físicos e Infraestructura.</t>
  </si>
  <si>
    <t xml:space="preserve">Semestral </t>
  </si>
  <si>
    <t xml:space="preserve">Informe ejecutivo con el estado de los inventarios de la JEP. </t>
  </si>
  <si>
    <t>Falta de responsabilidad por parte de los servidores públicos y contratistas sobre los bienes que le son asignados por la entidad</t>
  </si>
  <si>
    <t>Realizar suscripción de actas únicas de inventario por parte de los servidores.</t>
  </si>
  <si>
    <t xml:space="preserve">Cuando se requiera </t>
  </si>
  <si>
    <t>Actas únicas de inventarios suscritas.</t>
  </si>
  <si>
    <t>Contar con una póliza que ampara los bienes por perdida o robo</t>
  </si>
  <si>
    <t xml:space="preserve">Permanente </t>
  </si>
  <si>
    <t xml:space="preserve">Póliza de seguros todo riesgo vigente </t>
  </si>
  <si>
    <t>Reponer los bienes por parte de quien tiene oficializado su tenencia de su propio peculio</t>
  </si>
  <si>
    <t>Acta única de inventario, en calidad de ingreso al almacén.</t>
  </si>
  <si>
    <t>5C</t>
  </si>
  <si>
    <t>Pérdida de los recursos de la caja menor para beneficio propio o de un tercero</t>
  </si>
  <si>
    <t>Debilidades en los arqueos a caja menor</t>
  </si>
  <si>
    <t xml:space="preserve">
1. Procesos sancionatorios
2. Detrimento patrimonial</t>
  </si>
  <si>
    <t xml:space="preserve">Realizar los arqueos de caja menor, según lo dispuesto en el procedimiento JEP-PT-09-08 "caja menor" </t>
  </si>
  <si>
    <t xml:space="preserve">Cuatrimestral </t>
  </si>
  <si>
    <t>Informe de arqueo del caja menor, realizado por el proceso de Administración de bienes y servicios.</t>
  </si>
  <si>
    <t>Debilidades en la seguridad del sitio donde se guarda la caja menor</t>
  </si>
  <si>
    <t>Establecer mecanismos de seguridad física y tecnológica al sitio donde se guarda la caja menor.</t>
  </si>
  <si>
    <t>Permanente</t>
  </si>
  <si>
    <t>Informe mensual de medidas de seguridad.</t>
  </si>
  <si>
    <t xml:space="preserve">Inoportunidad en la solicitud de los reembolsos de gastos </t>
  </si>
  <si>
    <t>Verificar que los gastos efectuados en el mes cuenten con una solicitud de reembolso , según lo dispuesto en el procedimiento JEP-PT-09-08 "caja menor".</t>
  </si>
  <si>
    <t xml:space="preserve">Mensual </t>
  </si>
  <si>
    <t>* Resolución de reembolso caja menor.
* Documento control de los gastos efectuados.</t>
  </si>
  <si>
    <t xml:space="preserve">Contar con una póliza que ampara la caja menor ante perdida o robo </t>
  </si>
  <si>
    <t>6C</t>
  </si>
  <si>
    <t>Gestión financiera</t>
  </si>
  <si>
    <t>Gestionar los recursos financieros de la JEP a partir de la programación, ejecución, seguimiento y control de los mismos atendiendo la normatividad vigente.</t>
  </si>
  <si>
    <t>Subdirector (a) Financiero</t>
  </si>
  <si>
    <t>Uso indebido o manipulación de la información financiera o contable para beneficio propio o de un tercero</t>
  </si>
  <si>
    <t>Omisión o extralimitación de funciones</t>
  </si>
  <si>
    <t>1. Impacto reputacional
2. Procesos sancionatorios</t>
  </si>
  <si>
    <t>Socializar el código de integridad y el código único disciplinario.</t>
  </si>
  <si>
    <t>Listados de asistencia de socialización o acta de grupo de comité primario.</t>
  </si>
  <si>
    <t>Desconocimiento del proceso y normatividad</t>
  </si>
  <si>
    <t>* Realizar capacitación al personal sobre normatividad y procedimientos financieros.
* Definir y controlar el acceso al SIIF nación según perfil y con carácter personal e intransferible.</t>
  </si>
  <si>
    <t xml:space="preserve">* Trimestral
* Cuando se requiera </t>
  </si>
  <si>
    <t>* Listados de asistencia a capacitaciones o certificados
* Listado de usuarios para el  ingreso al SIIF nación.</t>
  </si>
  <si>
    <t>No existe control actual</t>
  </si>
  <si>
    <t>7C</t>
  </si>
  <si>
    <t>Gestión jurídica</t>
  </si>
  <si>
    <t>Efectuar la representación judicial y extrajudicial de la Jurisdicción Especial para la Paz (JEP); emitir conceptos o respuestas y brindar la asesoría jurídica a la administración de manera oportuna y eficiente en los asuntos que la puedan comprometer legalmente.</t>
  </si>
  <si>
    <t>Director (a) de Asuntos Jurídico</t>
  </si>
  <si>
    <t>Ocultamiento o filtración de información reservada o clasificada para beneficio propio o de un tercero</t>
  </si>
  <si>
    <r>
      <t xml:space="preserve"> </t>
    </r>
    <r>
      <rPr>
        <sz val="10"/>
        <color theme="1"/>
        <rFont val="Palatino Linotype"/>
        <family val="1"/>
      </rPr>
      <t>Omisión o extralimitación de funciones</t>
    </r>
  </si>
  <si>
    <t xml:space="preserve">1. Impacto reputacional
2. Condenas en contra de la Entidad
3. Proceso sancionatorio  </t>
  </si>
  <si>
    <t xml:space="preserve">Listado de asistencia de socialización </t>
  </si>
  <si>
    <t>8C</t>
  </si>
  <si>
    <t>Gestión documental</t>
  </si>
  <si>
    <t>Administrar la documentación generada o recibida por la entidad, desde su origen hasta su disposición final según las directrices dadas en la materia, asegurándose el trámite correspondiente a la misma y su respectivo archivo; garantizando la preservación, conservación, consulta y custodia de la memoria judicial de la Jurisdicción Especial para la Paz (JEP) en el marco de la justicia transicional y la Gestión del conocimiento.</t>
  </si>
  <si>
    <t>Subdirector (a) de Gestión Documental</t>
  </si>
  <si>
    <t>Uso indebido de la información reservada y clasificada para beneficio propio o de un tercero</t>
  </si>
  <si>
    <r>
      <rPr>
        <sz val="10"/>
        <rFont val="Palatino Linotype"/>
        <family val="1"/>
      </rPr>
      <t>1. Procesos sancionatorios</t>
    </r>
    <r>
      <rPr>
        <sz val="10"/>
        <color rgb="FF000000"/>
        <rFont val="Palatino Linotype"/>
        <family val="1"/>
      </rPr>
      <t xml:space="preserve">
2. Divulgación de información reservada y clasificada
3. Afectación en los derechos de los grupos de interés
4. Impacto reputacional</t>
    </r>
  </si>
  <si>
    <t>Realizar capacitaciones a los servidores que intervienen en el manejo y uso de información sobre el código de ética en ejercicio de la gestión documental y sobre la política de protección de datos</t>
  </si>
  <si>
    <t>Listados de asistencia a capacitaciones</t>
  </si>
  <si>
    <t>Jefe de Gestión Documental</t>
  </si>
  <si>
    <t>Gestión Documental</t>
  </si>
  <si>
    <t>No contar con el índice de información clasificada y reservada</t>
  </si>
  <si>
    <t>Verificar la aplicación de las Tablas de Retención Documental</t>
  </si>
  <si>
    <t>Formato Único de Inventario Documental diligenciado por los procesos.</t>
  </si>
  <si>
    <t>9C</t>
  </si>
  <si>
    <t>Gestión de asuntos disciplinarios</t>
  </si>
  <si>
    <t>Determinar la responsabilidad de los servidores públicos o ex servidor, en la realización de conductas disciplinariamente relevantes.</t>
  </si>
  <si>
    <t>Subdirector (a) Nacional de Asuntos Disciplinarios</t>
  </si>
  <si>
    <t>Posibilidad de adicionar o sustraer pruebas de un proceso disciplinario para beneficio propio o para un tercero</t>
  </si>
  <si>
    <t xml:space="preserve">Debilidades en los controles de custodia de los procesos disciplinarios </t>
  </si>
  <si>
    <t>1. Procesos sancionatorios
2. Impacto reputacional</t>
  </si>
  <si>
    <t>Realizar copia digital y backup de los expedientes  que hacen parte de los procesos disciplinarios</t>
  </si>
  <si>
    <t>*Certificación de la digitalización de expedientes
*Confirmación del backup de los expedientes disciplinarios</t>
  </si>
  <si>
    <t>10C</t>
  </si>
  <si>
    <t>Gestión de atención al ciudadano</t>
  </si>
  <si>
    <t>Brindar atención y orientación  a las víctimas, comparecientes, terceros intervinientes y ciudadanía en general en temas de la Jurisdicción Especial para la Paz (JEP), así como informar sobre las peticiones, quejas, reclamos, sugerencias, denuncias y felicitaciones PQRSDF, que hagan los mismos a través de los diferentes canales de atención en los términos enmarcados por la normatividad vigente; enfocado a la satisfacción por la información suministrada.</t>
  </si>
  <si>
    <t>Jefe del Departamento de Atención al Ciudadano</t>
  </si>
  <si>
    <t>Aceptar retribuciones o dádivas para el trámite o respuesta de PQRSDF o para la entrega de información reservada propia de la entidad para beneficio propio o de un tercero</t>
  </si>
  <si>
    <t>Falta de ética por parte de los servidores públicos y contratistas</t>
  </si>
  <si>
    <t>1. Fuga de información reservada y clasificada
2. Impacto reputacional
3. Procesos sancionatorios</t>
  </si>
  <si>
    <t>* Socializar el código de integridad y el código único disciplinario.
* Suscribir acuerdo de confidencialidad de los servidores públicos que ingresen al Departamento de Atención al Ciudadano</t>
  </si>
  <si>
    <t>* Semestral 
* Cuando se requiera</t>
  </si>
  <si>
    <t>* Listados de asistencia de socialización
* Acuerdo de confidencialidad suscrito</t>
  </si>
  <si>
    <t>11C</t>
  </si>
  <si>
    <t>Soporte para la administración de justicia</t>
  </si>
  <si>
    <t>Realizar acciones de soporte judicial, análisis de contexto, relatoría, de policía judicial y de protección a víctimas, testigos y demás intervinientes, con el fin de apoyar a las Salas de Justicia, al Tribunal para la Paz y a la Unidad de Investigación y Acusación (UIA) en el cumplimiento de la misión de la JEP.</t>
  </si>
  <si>
    <t>Director (a) de la  UIA</t>
  </si>
  <si>
    <r>
      <t xml:space="preserve">Direccionamiento </t>
    </r>
    <r>
      <rPr>
        <sz val="11"/>
        <color theme="1"/>
        <rFont val="Palatino Linotype"/>
        <family val="1"/>
      </rPr>
      <t>inadecuado</t>
    </r>
    <r>
      <rPr>
        <sz val="11"/>
        <color rgb="FFFF0000"/>
        <rFont val="Palatino Linotype"/>
        <family val="1"/>
      </rPr>
      <t xml:space="preserve"> </t>
    </r>
    <r>
      <rPr>
        <sz val="11"/>
        <color rgb="FF000000"/>
        <rFont val="Palatino Linotype"/>
        <family val="1"/>
      </rPr>
      <t xml:space="preserve">o manipulación de la investigación para beneficio </t>
    </r>
    <r>
      <rPr>
        <sz val="11"/>
        <color theme="1"/>
        <rFont val="Palatino Linotype"/>
        <family val="1"/>
      </rPr>
      <t>propio o de</t>
    </r>
    <r>
      <rPr>
        <sz val="11"/>
        <color rgb="FF00B050"/>
        <rFont val="Palatino Linotype"/>
        <family val="1"/>
      </rPr>
      <t xml:space="preserve"> </t>
    </r>
    <r>
      <rPr>
        <sz val="11"/>
        <color rgb="FF000000"/>
        <rFont val="Palatino Linotype"/>
        <family val="1"/>
      </rPr>
      <t>un tercero</t>
    </r>
  </si>
  <si>
    <t xml:space="preserve">Omisión, extralimitación de funciones </t>
  </si>
  <si>
    <t>1. Sanciones disciplinarias, penales o fiscales
2. Fuga de información
3. Impacto reputacional 
4. Inadecuada toma de decisiones 
5. Detrimento patrimonial</t>
  </si>
  <si>
    <t>Debilidades en los controles para el manejo de la información</t>
  </si>
  <si>
    <t>Suscribir actas de confidencialidad por los servidores públicos en cuanto al manejo de la información</t>
  </si>
  <si>
    <t>Actas suscritas</t>
  </si>
  <si>
    <t>Debilidades en la parametrización de los controles de seguridad del reparto en la herramienta tecnológica</t>
  </si>
  <si>
    <t>Revisar los parámetros establecidos en el control de seguridad de reparto</t>
  </si>
  <si>
    <t>Trimestral</t>
  </si>
  <si>
    <t>Informe de revisión de parámetros</t>
  </si>
  <si>
    <t xml:space="preserve">Posibilidad que los funcionarios que participan en todo el proceso de la investigación reciban dádivas o amenazas </t>
  </si>
  <si>
    <t>Realizar manejo de medios a partir de la explicación del  hecho ocurrido y las acciones que se tomarán</t>
  </si>
  <si>
    <t>Comunicaciones realizadas</t>
  </si>
  <si>
    <t>12C</t>
  </si>
  <si>
    <t>Pérdida o manipulación de los elementos materiales probatorios y evidencia física para favorecimiento propio o de un tercero</t>
  </si>
  <si>
    <t>Deficiencias en la seguridad de la infraestructura física y sistemas de seguridad donde se encuentra el almacén de evidencias</t>
  </si>
  <si>
    <t xml:space="preserve">1.Sanciones disciplinarias, penales o fiscales
2. Imagen reputacional
3. Atraso o afectación en las decisiones de los  procesos judiciales 
4. Detrimento patrimonial </t>
  </si>
  <si>
    <t>* Revisar en forma aleatoria las grabaciones  que envía la oficina de Seguridad de la vigilancia del almacén de evidencias físicas y material probatoria y realizar informe 
* Registrar la entrada y salida de los elementos materiales probatorios del almacén de evidencia</t>
  </si>
  <si>
    <t>Certificación donde se indica el manejo de bases de datos de registro de materiales y sobre la verificación aleatoria trimestral de las grabaciones de la cámara de seguridad.</t>
  </si>
  <si>
    <t xml:space="preserve">Diseñar y desarrollar software por medio del cual se registre la evidencia que ingresa y la que sale con un código de barras o código QR para que en el sistema SIGI sea incluida la que se almacena. </t>
  </si>
  <si>
    <t>Software parametrizado</t>
  </si>
  <si>
    <t>Investigador Experto (GRANCE)</t>
  </si>
  <si>
    <t>Debilidades en la formulación de lineamientos y parámetros para la custodia y control  de las evidencias</t>
  </si>
  <si>
    <t>Realizar revisión periódica del inventario de los Elementos Materiales de Prueba</t>
  </si>
  <si>
    <t>Certificación del estado del inventario</t>
  </si>
  <si>
    <t xml:space="preserve">Posibilidad de que los funcionarios reciban dádivas o amenazas </t>
  </si>
  <si>
    <t>13C</t>
  </si>
  <si>
    <r>
      <t xml:space="preserve">Manipulación de la ponderación de un </t>
    </r>
    <r>
      <rPr>
        <i/>
        <sz val="11"/>
        <color theme="1"/>
        <rFont val="Palatino Linotype"/>
        <family val="1"/>
      </rPr>
      <t xml:space="preserve">análisis de riesgos </t>
    </r>
    <r>
      <rPr>
        <sz val="11"/>
        <color theme="1"/>
        <rFont val="Palatino Linotype"/>
        <family val="1"/>
      </rPr>
      <t xml:space="preserve">para la adopción de medidas de protección para favorecimiento o afectación de un tercero </t>
    </r>
  </si>
  <si>
    <t>Subjetividad (percepciones personales del analista) en el análisis y ponderación de la evaluación de riesgos y la recomendación de la medida</t>
  </si>
  <si>
    <r>
      <rPr>
        <sz val="10"/>
        <color theme="1"/>
        <rFont val="Palatino Linotype"/>
        <family val="1"/>
      </rPr>
      <t>1.Afectación a la  vida integridad, libertad y seguridad de una victima, testigo o demás intervinientes</t>
    </r>
    <r>
      <rPr>
        <sz val="10"/>
        <color rgb="FF00B050"/>
        <rFont val="Palatino Linotype"/>
        <family val="1"/>
      </rPr>
      <t xml:space="preserve">
</t>
    </r>
    <r>
      <rPr>
        <sz val="10"/>
        <color theme="1"/>
        <rFont val="Palatino Linotype"/>
        <family val="1"/>
      </rPr>
      <t>2. Detrimento patrimonial</t>
    </r>
    <r>
      <rPr>
        <sz val="10"/>
        <color rgb="FF00B050"/>
        <rFont val="Palatino Linotype"/>
        <family val="1"/>
      </rPr>
      <t xml:space="preserve">
</t>
    </r>
    <r>
      <rPr>
        <sz val="10"/>
        <color rgb="FF000000"/>
        <rFont val="Palatino Linotype"/>
        <family val="1"/>
      </rPr>
      <t xml:space="preserve">3. </t>
    </r>
    <r>
      <rPr>
        <sz val="10"/>
        <color theme="1"/>
        <rFont val="Palatino Linotype"/>
        <family val="1"/>
      </rPr>
      <t>Impacto reputacional
4. Sanciones penales, legales, fiscales y disciplinarias</t>
    </r>
  </si>
  <si>
    <t>Realizar evaluación, análisis y validación del informe de ponderación por el comité de evaluación del riesgo y definición de medidas</t>
  </si>
  <si>
    <t>* Certificación de los comités que se presentaron en el mes 
* Listados de asistencia a los comités</t>
  </si>
  <si>
    <t>Falta de seguimiento y control al buen uso y a la idoneidad de la medida de protección</t>
  </si>
  <si>
    <t>Realizar seguimiento a las medidas de protección implementadas en aras a determinar su continuidad modificación o finalización</t>
  </si>
  <si>
    <t>Certificación de las medidas que se evaluaron en el periodo</t>
  </si>
  <si>
    <t xml:space="preserve">Posibilidad de que los funcionarios que intervienen en el proceso de protección reciban dádivas o amenazas </t>
  </si>
  <si>
    <t>14C</t>
  </si>
  <si>
    <t>Evaluación y control</t>
  </si>
  <si>
    <t>Verificar, asesorar y evaluar de manera independiente y objetiva la efectividad en el logro de los objetivos institucionales, con el fin de contribuir al mejoramiento continuo y cumplimiento de metas.</t>
  </si>
  <si>
    <t>Subdirector (a) de Control Interno</t>
  </si>
  <si>
    <t>Posibilidad de que se distorsione o se oculte situaciones observadas en las etapas de una auditoria por parte de algún auditor para beneficio propio o de un tercero</t>
  </si>
  <si>
    <t>Interés particular con el fin de distorsionar u ocultar la información y evidencias resultantes</t>
  </si>
  <si>
    <t>1. Resultados de la auditoría no acordes a la realidad.
2. Pérdida de credibilidad y reputación de la Subdirección de Control Interno.
3. Compulsar copias de las actuaciones que pueden dar lugar a investigaciones de carácter disciplinario, fiscal o penal</t>
  </si>
  <si>
    <t>Socializar la Resolución 2274 de 2019 por medio de la cual se adoptó el estatuto de auditoría interna y el código de Ética del Auditor de la JEP, para su apropiación antes de suscripción del compromiso ético.</t>
  </si>
  <si>
    <t>Listado de asistencia a reuniones internas</t>
  </si>
  <si>
    <t>Filtración de la información de carácter no oficial por parte de algún auditor antes de ser socializado y publicado el informe final de auditoría.</t>
  </si>
  <si>
    <t>Garantizar que los auditores de la SCI suscriban el compromiso ético antes de iniciar el ejercicio de sus funciones u obligaciones de conformidad con el Plan Anual de Auditoria aprobado para la vigencia.</t>
  </si>
  <si>
    <t>Compromiso ético suscrito</t>
  </si>
  <si>
    <t>Revisar el informe preliminar de auditoría realizado por el equipo auditor en el marco del Plan Anual de Auditoría, para garantizar que sea coherente y de cumplimiento a los criterios y lineamientos del proceso auditado, antes de su comunicación.</t>
  </si>
  <si>
    <t>Correos electrónico de revisión de los informes preliminares.</t>
  </si>
  <si>
    <r>
      <t xml:space="preserve">Causas 
</t>
    </r>
    <r>
      <rPr>
        <b/>
        <sz val="8"/>
        <rFont val="Palatino Linotype"/>
        <family val="1"/>
      </rPr>
      <t>(Factores internos o externos que de ocurrir, podrian llevar a la materizlación del riesgo)</t>
    </r>
  </si>
  <si>
    <r>
      <t xml:space="preserve">Consecuencias 
</t>
    </r>
    <r>
      <rPr>
        <b/>
        <sz val="8"/>
        <rFont val="Palatino Linotype"/>
        <family val="1"/>
      </rPr>
      <t>(efectos o situaciones resultantes de la materialización del riesgo que impactan en el proceso)</t>
    </r>
  </si>
  <si>
    <r>
      <t xml:space="preserve">Direccionamiento </t>
    </r>
    <r>
      <rPr>
        <sz val="10"/>
        <color theme="1"/>
        <rFont val="Palatino Linotype"/>
        <family val="1"/>
      </rPr>
      <t>inadecuado</t>
    </r>
    <r>
      <rPr>
        <sz val="10"/>
        <color rgb="FFFF0000"/>
        <rFont val="Palatino Linotype"/>
        <family val="1"/>
      </rPr>
      <t xml:space="preserve"> </t>
    </r>
    <r>
      <rPr>
        <sz val="10"/>
        <color rgb="FF000000"/>
        <rFont val="Palatino Linotype"/>
        <family val="1"/>
      </rPr>
      <t xml:space="preserve">o manipulación de la investigación para beneficio </t>
    </r>
    <r>
      <rPr>
        <sz val="10"/>
        <color theme="1"/>
        <rFont val="Palatino Linotype"/>
        <family val="1"/>
      </rPr>
      <t>propio o de</t>
    </r>
    <r>
      <rPr>
        <sz val="10"/>
        <color rgb="FF00B050"/>
        <rFont val="Palatino Linotype"/>
        <family val="1"/>
      </rPr>
      <t xml:space="preserve"> </t>
    </r>
    <r>
      <rPr>
        <sz val="10"/>
        <color rgb="FF000000"/>
        <rFont val="Palatino Linotype"/>
        <family val="1"/>
      </rPr>
      <t>un tercero</t>
    </r>
  </si>
  <si>
    <t>Certificación donde se indica el manejo de bases de datos de registro de materiales</t>
  </si>
  <si>
    <r>
      <t xml:space="preserve">Manipulación de la ponderación de un </t>
    </r>
    <r>
      <rPr>
        <i/>
        <sz val="10"/>
        <color theme="1"/>
        <rFont val="Palatino Linotype"/>
        <family val="1"/>
      </rPr>
      <t xml:space="preserve">análisis de riesgos </t>
    </r>
    <r>
      <rPr>
        <sz val="10"/>
        <color theme="1"/>
        <rFont val="Palatino Linotype"/>
        <family val="1"/>
      </rPr>
      <t xml:space="preserve">para la adopción de medidas de protección para favorecimiento o afectación de un tercero </t>
    </r>
  </si>
  <si>
    <t>INSTRUCCIONES PARA DILIGENCIAR LA MATRIZ DE RIESGOS INSTITUCIONAL DE LA JURISDICCIÓN ESPECIAL PARA LA PAZ</t>
  </si>
  <si>
    <t>NOTA: Para la aplicación de este instrumento tenga en cuenta lo dispuesto en el documento Política de Administración del Riesgo de la Jurisdicción Especial para la Paz.</t>
  </si>
  <si>
    <t>Campo</t>
  </si>
  <si>
    <t>Instrucción</t>
  </si>
  <si>
    <t>Concepto</t>
  </si>
  <si>
    <t>Ejemplo</t>
  </si>
  <si>
    <t>Nr.</t>
  </si>
  <si>
    <t>Consecutivo</t>
  </si>
  <si>
    <t>Númeración consecutiva para la identificación del riesgo.</t>
  </si>
  <si>
    <t>Seleccionar de la lista desplegada</t>
  </si>
  <si>
    <t>Procesos misionales, de relacionamiento, de gestión y de evaluación y control</t>
  </si>
  <si>
    <t>Registrar el objetivo del proceso conforme a la caracterización de este</t>
  </si>
  <si>
    <t>Intensión y finalidad del proceso seleccionado.</t>
  </si>
  <si>
    <t>Registrar el lider del proceso conforme a la caracterización de este</t>
  </si>
  <si>
    <t>Responsable del proceso seleccionado.</t>
  </si>
  <si>
    <t>Diligenciar</t>
  </si>
  <si>
    <t>Evento que tendrá un impacto sobre los objetivos de la entidad, pudiendo entorpecer el desarrollo de sus funciones. Inserte filas adicionales en caso de requerirlo. Al insertar el nuevo riesgo asegúrese de copiar las totalidad de las filas formuladas y combinadas.</t>
  </si>
  <si>
    <t>Inoportunidad en la adquisición de los bienes y servicios requeridos por la entidad</t>
  </si>
  <si>
    <t>Causas</t>
  </si>
  <si>
    <t>Medios, circunstancias, situaciones o agentes generadores del riesgo. Inserte filas adicionales en caso de requerirlo. Al insertar la fila hágalo debajo de la primera causa para no alterar el cálculo del promedio.</t>
  </si>
  <si>
    <t>Insuficiente capacitación del personal de contratos</t>
  </si>
  <si>
    <t>Consecuencias</t>
  </si>
  <si>
    <t>Efectos generados por la ocurrencia de un riesgo que afecta los objetivos de un proceso de la entidad. Pueden ser entre otros, una pérdida, un daño, un perjuicio, un detrimento.</t>
  </si>
  <si>
    <t>Incumplimiento en la entrega de bienes y servicios</t>
  </si>
  <si>
    <r>
      <t xml:space="preserve">Valoración de la oportunidad de ocurrencia de un riesgo en ausencia de controles, la cual arroja el riesgo inherente. Se mide según la frecuencia (número de veces en que se ha presentado el riesgo en un período determinado) o por la factibilidad (factores internos o externos que pueden determinar que el riesgo se presente). Para determinar el valor utilice la tabla de criterios de probabilidad ubicada en la hoja </t>
    </r>
    <r>
      <rPr>
        <b/>
        <sz val="11"/>
        <color rgb="FF000000"/>
        <rFont val="Calibri"/>
        <family val="2"/>
      </rPr>
      <t>"Criterios probabilidad impacto"</t>
    </r>
    <r>
      <rPr>
        <sz val="11"/>
        <color rgb="FF000000"/>
        <rFont val="Calibri"/>
        <family val="2"/>
      </rPr>
      <t>.</t>
    </r>
  </si>
  <si>
    <r>
      <t xml:space="preserve">Valoración de las consecuencias o efectos que puede generar la materialización del riesgo en la entidad en ausencia de controles, la cual arroja el riesgo inherente. Para determinar el valor utilice la tabla de criterios de impacto (para riesgos de gestión o para riesgos de corrupción según sea el caso) ubicada en la hoja </t>
    </r>
    <r>
      <rPr>
        <b/>
        <sz val="11"/>
        <color rgb="FF000000"/>
        <rFont val="Calibri"/>
        <family val="2"/>
      </rPr>
      <t>"Criterios probabilidad impacto"</t>
    </r>
    <r>
      <rPr>
        <sz val="11"/>
        <color rgb="FF000000"/>
        <rFont val="Calibri"/>
        <family val="2"/>
      </rPr>
      <t>.</t>
    </r>
  </si>
  <si>
    <t>No modificar - Celda formulada</t>
  </si>
  <si>
    <r>
      <t xml:space="preserve">Zona de ubicación del riesgo en el mapa de calor tras la valoración de probabilidad e impacto. La referencia de se encuentra ubicada en la hoja </t>
    </r>
    <r>
      <rPr>
        <b/>
        <sz val="11"/>
        <color rgb="FF000000"/>
        <rFont val="Calibri"/>
        <family val="2"/>
      </rPr>
      <t>"Nivel de riesgo"</t>
    </r>
    <r>
      <rPr>
        <sz val="11"/>
        <color rgb="FF000000"/>
        <rFont val="Calibri"/>
        <family val="2"/>
      </rPr>
      <t>.</t>
    </r>
  </si>
  <si>
    <t>Extremo</t>
  </si>
  <si>
    <t>Respuestas para dar manejo al riesgo:
EVITAR: se abandonan, eliminan o cancelan las actividades que dan lugar al riesgo, es decir, no iniciar o no continuar con la actividad que lo origina.
REDUCIR: se adoptan medidas para reducir la probabilidad o el impacto del riesgo o ambos. 
COMPARTIR O TRANSFERIR: se reduce la probabilidad o el impacto del riesgo transfiriendo o compartiendo una parte de éste.
ACEPTAR: no se adopta ninguna medida que afecte la probabilidad o el impacto del riesgo (excepto para los riesgos de corrupción pues en este caso ninguno podrá ser aceptado y siempre se deberán definir medidas o controles para reducir el riesgo).</t>
  </si>
  <si>
    <t>Categorización de las acciones o controles:
Prevención: previenen la ocurrencia del riesgo, es decir, podrían estar asociados a las causas.
Mitigación: mitigan el impacto o consecuencia de la materialización, es decir, podrían estar asociados a las consecuencias.</t>
  </si>
  <si>
    <t>Control Existente</t>
  </si>
  <si>
    <t xml:space="preserve">Acciones que prevengan la ocurrencia del riesgo, detecten su materialización o mitiguen el impacto o consecuencias del mismo. </t>
  </si>
  <si>
    <t>Esquema de capacitación en protocolos y procedimientos de contratación para la adquisición de bienes y servicios</t>
  </si>
  <si>
    <t>Evaluación de controles</t>
  </si>
  <si>
    <r>
      <t xml:space="preserve">Calificación
Controles de </t>
    </r>
    <r>
      <rPr>
        <b/>
        <sz val="11"/>
        <color rgb="FF1E4E79"/>
        <rFont val="Calibri (Cuerpo)_x0000_"/>
      </rPr>
      <t>prevención</t>
    </r>
  </si>
  <si>
    <r>
      <t xml:space="preserve">Evaluación de la calidad o efectividad de los controles de prevención. Para determinar la calificación de los controles de prevención utilice la tabla de evaluación de los controles de riesgos ubicada en la hoja </t>
    </r>
    <r>
      <rPr>
        <b/>
        <sz val="11"/>
        <color rgb="FF000000"/>
        <rFont val="Calibri"/>
        <family val="2"/>
      </rPr>
      <t>"Evaluación controles"</t>
    </r>
    <r>
      <rPr>
        <sz val="11"/>
        <color rgb="FF000000"/>
        <rFont val="Calibri"/>
        <family val="2"/>
      </rPr>
      <t>. Recuerde evaluar cada uno de los controles propuestos por separado.
En caso de que alguna causa de las identificadas no cuente con un control, inserte una fila en blanco y otorgue una valoración de "0".</t>
    </r>
  </si>
  <si>
    <r>
      <t xml:space="preserve">Calificación
Controles de </t>
    </r>
    <r>
      <rPr>
        <b/>
        <sz val="11"/>
        <color rgb="FF7F6000"/>
        <rFont val="Calibri (Cuerpo)_x0000_"/>
      </rPr>
      <t>mitigación</t>
    </r>
  </si>
  <si>
    <t>Evaluación de la calidad o efectividad de los controles de prevención. Para determinar la calificación de los controles de mitigación utilice la tabla de evaluación de los controles de riesgos ubicada en la hoja "Evaluación controles". Recuerde evaluar cada uno de los controles propuestos por separado.
En caso de que alguna causa de las identificadas no cuente con un control, inserte una fila en blanco y otorgue una valoración de "0".</t>
  </si>
  <si>
    <r>
      <t xml:space="preserve">Promedio solidez Controles de </t>
    </r>
    <r>
      <rPr>
        <b/>
        <sz val="11"/>
        <color rgb="FF1E4E79"/>
        <rFont val="Calibri (Cuerpo)_x0000_"/>
      </rPr>
      <t>prevención</t>
    </r>
  </si>
  <si>
    <t>Evaluación promedio del conjunto de controles de prevención. Asegúrese de que la celda esté tomando todas las celdas correspondientes a la calificación de controles de prevención.</t>
  </si>
  <si>
    <r>
      <t xml:space="preserve">Promedio solidez Controles de </t>
    </r>
    <r>
      <rPr>
        <b/>
        <sz val="11"/>
        <color rgb="FF7F6000"/>
        <rFont val="Calibri (Cuerpo)_x0000_"/>
      </rPr>
      <t>mitigación</t>
    </r>
  </si>
  <si>
    <t>Evaluación promedio del conjunto de controles de mitigación. Asegúrese de que la celda esté tomando todas las celdas correspondientes a la calificación de controles de mitigación.</t>
  </si>
  <si>
    <r>
      <t xml:space="preserve">Nivel a disminuir  </t>
    </r>
    <r>
      <rPr>
        <b/>
        <sz val="11"/>
        <color rgb="FF1E4E79"/>
        <rFont val="Calibri (Cuerpo)_x0000_"/>
      </rPr>
      <t>Probabilidad</t>
    </r>
  </si>
  <si>
    <t>Número de niveles a disminuir en la probabilidad según el promedio de solidez de los controles de prevención.</t>
  </si>
  <si>
    <t>0</t>
  </si>
  <si>
    <r>
      <t xml:space="preserve">Nivel a disminuir </t>
    </r>
    <r>
      <rPr>
        <b/>
        <sz val="11"/>
        <color rgb="FF7F6000"/>
        <rFont val="Calibri (Cuerpo)_x0000_"/>
      </rPr>
      <t>Impacto</t>
    </r>
  </si>
  <si>
    <t>Número de niveles a disminuir en el impacto según el promedio de solidez de los controles de mitigación.</t>
  </si>
  <si>
    <t>Nueva valoración de la probabilidad tras tener en cuenta la solidez de los controles de prevención, la cual arroja el riesgo residual.</t>
  </si>
  <si>
    <t>Nueva valoración del impacto tras tener en cuenta la solidez de los controles de mitigación, la cual arroja el riesgo residual.</t>
  </si>
  <si>
    <t>Respuestas para dar manejo al riesgo tras la valoración del riesgo residual:
EVITAR: se abandonan, eliminan o cancelan las actividades que dan lugar al riesgo, es decir, no iniciar o no continuar con la actividad que lo origina.
REDUCIR: se adoptan medidas para reducir la probabilidad o el impacto del riesgo o ambos. 
COMPARTIR O TRANSFERIR: se reduce la probabilidad o el impacto del riesgo transfiriendo o compartiendo una parte de éste.
ACEPTAR: no se adopta ninguna medida que afecte la probabilidad o el impacto del riesgo (excepto para los riesgos de corrupción pues en este caso ninguno podrá ser aceptado y siempre se deberán definir medidas o controles para reducir el riesgo).</t>
  </si>
  <si>
    <t xml:space="preserve">Plan de Acción
(Acciones de mejoramiento de controles o Actividades de control) </t>
  </si>
  <si>
    <t>Acciones de mejoramiento de controles o nuevas actividades de control.</t>
  </si>
  <si>
    <t xml:space="preserve">Realizar convenios con entidades educativas para capacitar al personal de contratos. </t>
  </si>
  <si>
    <t>Fecha de Inicio 
(DD/MM/AAAA)</t>
  </si>
  <si>
    <t>Fecha de inicio de la acción en formato día, mes y año.</t>
  </si>
  <si>
    <t>Fecha de terminación (DD/MM/AAAA)</t>
  </si>
  <si>
    <t>Fecha de terminación de la acción en formato día, mes y año.</t>
  </si>
  <si>
    <t>Producto, evidencia o resultado de la ejecución de la acción.</t>
  </si>
  <si>
    <t>Convenios firmados</t>
  </si>
  <si>
    <t>Periodicidad para realizar seguimiento al cumplimiento de la acción.</t>
  </si>
  <si>
    <t>Trimestralmente de 01/01/2020 al 31/10/2020</t>
  </si>
  <si>
    <t>Encargado de la ejecucción de la acción.</t>
  </si>
  <si>
    <t>Andrea Novoa</t>
  </si>
  <si>
    <t>Impacto RIESGOS DE GESTIÓN</t>
  </si>
  <si>
    <t>Impacto RIESGOS DE CORRUPCIÓN</t>
  </si>
  <si>
    <t>Nivel</t>
  </si>
  <si>
    <t>Descriptor</t>
  </si>
  <si>
    <t xml:space="preserve">Factibilidad </t>
  </si>
  <si>
    <t>Frecuencia</t>
  </si>
  <si>
    <t>Impacto (consecuencias)</t>
  </si>
  <si>
    <t>PREGUNTA : Si el riesgo de corrupción se materializara podría:</t>
  </si>
  <si>
    <t>Respuesta</t>
  </si>
  <si>
    <t>Casi seguro</t>
  </si>
  <si>
    <t>Se espera que el evento ocurra en la mayoría de las circunstancias.</t>
  </si>
  <si>
    <t>Más de 1 vez al año.</t>
  </si>
  <si>
    <t>Cuantitativo</t>
  </si>
  <si>
    <t>Cualitativo</t>
  </si>
  <si>
    <t>Si</t>
  </si>
  <si>
    <t>No</t>
  </si>
  <si>
    <t>Probable</t>
  </si>
  <si>
    <t>Es viable que el evento ocurra en la mayoría de las circunstancias.</t>
  </si>
  <si>
    <t>Al menos 1 vez en el último año.</t>
  </si>
  <si>
    <t>Catastrófico
5</t>
  </si>
  <si>
    <t>Impacto que afecte la ejecución presupuestal en un valor ≥50%</t>
  </si>
  <si>
    <t xml:space="preserve">Interrupción de las operaciones de la entidad por más de cinco (5) días. </t>
  </si>
  <si>
    <t>¿Afectar al grupo de funcionarios del proceso?</t>
  </si>
  <si>
    <t>X</t>
  </si>
  <si>
    <t>Posible</t>
  </si>
  <si>
    <t>La probabilidad de que el evento ocurra en algún momento es igual a la de que no ocurra.</t>
  </si>
  <si>
    <t>Al menos 1 vez en los últimos dos años.</t>
  </si>
  <si>
    <t>Pérdida de cobertura en la prestación de los servicios de la entidad ≥50%</t>
  </si>
  <si>
    <t xml:space="preserve">Intervención por parte de un ente de control u otro ente regulador. </t>
  </si>
  <si>
    <t>¿Afectar el cumplimiento de metas y objetivos de la dependencia?</t>
  </si>
  <si>
    <t>Improbable</t>
  </si>
  <si>
    <t>Es probable que el evento no ocurra, es poco común o frecuente.</t>
  </si>
  <si>
    <t>Al menos 1 vez en los últimos cinco años.</t>
  </si>
  <si>
    <t>Pago de indemnizaciones a terceros por acciones legales que pueden afectar el presupuesto total de la entidad en un va­lor ≥50%</t>
  </si>
  <si>
    <t xml:space="preserve">Pérdida de información crítica para la entidad que no se puede recuperar. </t>
  </si>
  <si>
    <t>¿Afectar el cumplimiento de la misión de la JEP?</t>
  </si>
  <si>
    <t>Rara vez</t>
  </si>
  <si>
    <t>El evento puede ocurrir solo en circunstancias excepcionales (poco comunes o anormales).</t>
  </si>
  <si>
    <t>No se ha presentado en los últimos cinco años.</t>
  </si>
  <si>
    <t xml:space="preserve">Pago de sanciones económicas por incum­plimiento en la normatividad aplicable ante un ente regulador, las cuales afectan en un valor ≥50% del presupuesto general de la entidad. </t>
  </si>
  <si>
    <t xml:space="preserve">Incumplimiento en las metas y objetivo institucionales afectando de forma grave la ejecución presupuestal. </t>
  </si>
  <si>
    <t>¿Generar pérdida de confianza en la JEP, afectando su reputación?</t>
  </si>
  <si>
    <t>Imagen institucional afectada en el orden nacional o regional por actos o hechos de corrupción comprobados.</t>
  </si>
  <si>
    <t>¿Generar pérdida de recursos económicos?</t>
  </si>
  <si>
    <t>Mayor
4</t>
  </si>
  <si>
    <t xml:space="preserve">Impacto que afecte la ejecución presu­puestal en un valor ≥20%. </t>
  </si>
  <si>
    <t xml:space="preserve">Interrupción de las operaciones de la entidad por más de dos (2) días. </t>
  </si>
  <si>
    <t>¿Afectar la generación de los productos o la prestación de servicios?</t>
  </si>
  <si>
    <t xml:space="preserve">Pérdida de cobertura en la prestación de los servicios de la entidad ≥20%. </t>
  </si>
  <si>
    <t>Pérdida de información crítica que puede ser recuperada de forma parcial o incompleta.</t>
  </si>
  <si>
    <t>¿Dar lugar al detrimento de calidad de vida de la comunidad por la pérdida del bien, servicios o recursos públicos?</t>
  </si>
  <si>
    <t xml:space="preserve">Pago de indemnizaciones a terceros por acciones legales que pueden afectar el presupuesto total de la entidad en un va­lor ≥20%. </t>
  </si>
  <si>
    <t>Sanción por parte del ente de control y otro entre regulador.</t>
  </si>
  <si>
    <t>¿Generar pérdida de información de la JEP?</t>
  </si>
  <si>
    <t xml:space="preserve">Pago de sanciones económicas por incum­plimiento en la normatividad aplicable ante un ente regulador, las cuales afectan en un valor ≥20% del presupuesto general de la entidad. </t>
  </si>
  <si>
    <t>Incumplimiento de las metas y objetivos institucionales afectando el cumplimiento en las metas de gobierno.</t>
  </si>
  <si>
    <t>¿Generar intervención de los órganos de control, de la Fiscalía u otro ente?</t>
  </si>
  <si>
    <t xml:space="preserve">Imagen institucional afectada en el orden nacional o regional por incumplimientos en la prestación del servicio a los usuarios o ciudadanos. </t>
  </si>
  <si>
    <t>¿Dar lugar a procesos sancionatorios (disciplinarios, fiscales o penales)?</t>
  </si>
  <si>
    <t>Moderado
3</t>
  </si>
  <si>
    <t xml:space="preserve">Impacto que afecte la ejecución presu­puestal en un valor ≥5%. </t>
  </si>
  <si>
    <t xml:space="preserve">Interrupción de las operaciones de la entidad por un (1) día. </t>
  </si>
  <si>
    <t>¿Ocasionar lesiones físicas o pérdidas de vidas humanas?</t>
  </si>
  <si>
    <t xml:space="preserve">Pérdida de cobertura en la prestación de los servicios de la entidad ≥10%. </t>
  </si>
  <si>
    <t>Reclamaciones o quejas de los usuarios que podrían implicar una denuncia ante los entes reguladores o una demanda de largo alcance para la entidad.</t>
  </si>
  <si>
    <t>¿Afectar la imagen nacional?</t>
  </si>
  <si>
    <t xml:space="preserve">Pago de indemnizaciones a terceros por acciones legales que pueden afectar el pre­supuesto total de la entidad en un valor ≥5%. </t>
  </si>
  <si>
    <t>Inoportunidad en la información, ocasionando retrasos en la atención a los usuarios.</t>
  </si>
  <si>
    <t>¿Generar daño ambiental?</t>
  </si>
  <si>
    <t xml:space="preserve">Pago de sanciones económicas por incum­plimiento en la normatividad aplicable ante un ente regulador, las cuales afectan en un valor ≥5% del presupuesto general de la entidad. </t>
  </si>
  <si>
    <t>Retrocesos  de actividades y aumento de cargas operativas.</t>
  </si>
  <si>
    <t>Total preguntas afirmativas</t>
  </si>
  <si>
    <t xml:space="preserve">Imagen institucional afectada en el orden nacional o regional por retrasos en la prestación del servicio a los usuarios o ciudadanos. </t>
  </si>
  <si>
    <t>Nivel de impacto</t>
  </si>
  <si>
    <t>Investigaciones penales, fiscales o disciplinarias.</t>
  </si>
  <si>
    <t>Menor
2</t>
  </si>
  <si>
    <t>Impacto que afecte la ejecución presu­puestal en un valor ≥1%.</t>
  </si>
  <si>
    <t>Interrupción de las operaciones de la entidad por algunas horas.</t>
  </si>
  <si>
    <t xml:space="preserve">Pérdida de cobertura en la prestación de los servicios de la entidad ≥5%. </t>
  </si>
  <si>
    <t>Reclamaciones o quejas de los usuarios, que implican investigaciones internas disciplinarias.</t>
  </si>
  <si>
    <t>Pago de indemnizaciones a terceros por acciones legales que pueden afectar el presupuesto total de la entidad en un valor  ≥1%.</t>
  </si>
  <si>
    <t xml:space="preserve">Imagen institucional afectada localmente por retrasos en la prestación del servicio a los usuarios o ciudadanos. </t>
  </si>
  <si>
    <t>Pago de sanciones económicas por incumpli­miento en la normatividad aplicable ante un ente regulador, las cuales afectan en un valor ≥1% del presupuesto general de la entidad.</t>
  </si>
  <si>
    <t>Insignificante
1</t>
  </si>
  <si>
    <t>Impacto que afecte la ejecución presu­puestal en un valor ≥0,5%.</t>
  </si>
  <si>
    <t>No hay interrupción de las operaciones de la entidad.</t>
  </si>
  <si>
    <t xml:space="preserve">Pérdida de cobertura en la prestación de los servicios de la entidad ≥1%. </t>
  </si>
  <si>
    <t>No se generan sanciones económicas o administrativas.</t>
  </si>
  <si>
    <t>Pago de indemnizaciones a terceros por acciones legales que pueden afectar el presupuesto total de la entidad en un valor  ≥0,5%.</t>
  </si>
  <si>
    <t>No se afecta la imagen institucional de forma significativa.</t>
  </si>
  <si>
    <t>Pago de sanciones económicas por incumpli­miento en la normatividad aplicable ante un ente regulador, las cuales afectan en un valor ≥0,5% del presupuesto general de la entidad.</t>
  </si>
  <si>
    <t>Evaluación de los controles de riesgos</t>
  </si>
  <si>
    <t>Calificación de los controles</t>
  </si>
  <si>
    <t>Niveles de riesgo a disminuir</t>
  </si>
  <si>
    <t>Criterios para la evaluación</t>
  </si>
  <si>
    <t>Evaluación</t>
  </si>
  <si>
    <t>De 0 a 50 - DÉBIL</t>
  </si>
  <si>
    <t>Criterios de medición</t>
  </si>
  <si>
    <t>Valor</t>
  </si>
  <si>
    <t>De 51 a 75 - MODERADO</t>
  </si>
  <si>
    <t>¿Existen manuales, instructivos o procedimientos para el manejo del control?</t>
  </si>
  <si>
    <t>De 76 a 100 - FUERTE</t>
  </si>
  <si>
    <t>¿Están definidos los responsables de la ejecución del control y del seguimiento?</t>
  </si>
  <si>
    <t>¿El control es automático?</t>
  </si>
  <si>
    <t>¿El control es manual?</t>
  </si>
  <si>
    <t>¿La frecuencia de ejecución del control y seguimiento es adecuada?</t>
  </si>
  <si>
    <t>¿Se cuenta con evidencias de la ejecución y seguimiento del control?</t>
  </si>
  <si>
    <t>¿En el tiempo que lleva la herramienta  ha demostrado ser efectiva?</t>
  </si>
  <si>
    <t>TOTAL</t>
  </si>
  <si>
    <t>MAPA DE CALOR</t>
  </si>
  <si>
    <t>PROBABILIDAD</t>
  </si>
  <si>
    <t>Casi seguro
5</t>
  </si>
  <si>
    <t>ALTO</t>
  </si>
  <si>
    <t>EXTREMO</t>
  </si>
  <si>
    <t>Probable
4</t>
  </si>
  <si>
    <t>MODERADO</t>
  </si>
  <si>
    <t>Posible
3</t>
  </si>
  <si>
    <t>BAJO</t>
  </si>
  <si>
    <t>Improbable
2</t>
  </si>
  <si>
    <t>Rara vez
1</t>
  </si>
  <si>
    <t>IMPACTO</t>
  </si>
  <si>
    <t>EVALUACION DE CONTROLES 
TERCERA LINEA DE DEFENSA 
(SUBDIRECCION DE CONTROL INTERNO)</t>
  </si>
  <si>
    <t>EVALUACION DE ACTIVIDADES DEL PLAN DE ACCION
TERCERA LINEA DE DEFENSA 
(SUBDIRECCION DE CONTROL INTERNO)</t>
  </si>
  <si>
    <t>N/A 
reporte considerando la periodicidad anual. 
No obstante como avance, se adjunta la presentación con el punto (3) de las pautas para el anteproyecto de presupuestos 2022.  De igual manera se apoyo a la SFI preparando y difundiendo dos temas: Modelo de Gestión JEP y Código de Integridad, actividades cumplidas  el 17 y 18 de marzo de 2021 (soportes en carpetas compartidas 1er. Control de prevención).</t>
  </si>
  <si>
    <t xml:space="preserve">N/A 
reporte considerando la periodicidad semestral. 
No obstante como avance,  insumos del cronograma para el anteproyecto de presupuesto 2022 (soporte en carpetas compartidas Actividad 1 de 2021). </t>
  </si>
  <si>
    <t>De acuerdo con el monitoreo del proceso correspondiente al I cuatrimestre del 2021,  se indicó que la periodicidad  de seguimiento para la actividad del plan de acción es semestral, no obstante, como avance y teniendo en cuenta las evidencias cargadas, se observan acciones adelantadas por el proceso en cumplimiento del plan de acción, toda vez que suminitró un cronograma normativo para la programación presupuestal en el presupuesto general de la Nación para el anteproyecto de presupuesto 2022.
Con respecto a lo anterior, la Subdirección de Control Interno recomienda continuar con las acciones tendientes al cumplimiento de la actividad descrita en el plan de acción.</t>
  </si>
  <si>
    <t>N/A 
reporte considerando la periodicidad semestral y fecha de inicio prevista para mayo de 2021</t>
  </si>
  <si>
    <t>Dado que la periodicidad de la actividad propuesta en el plan de acción es semestral con fecha de inicio prevista para mayo de 2021, la evaluación por parte de la SCI no aplica.</t>
  </si>
  <si>
    <t>N/A</t>
  </si>
  <si>
    <t xml:space="preserve">Dado que la periodicidad de seguimiento de la actividad propuesta en el plan de acción es  semestral, la evaluación por parte de la SCI no aplica. </t>
  </si>
  <si>
    <t>El reporte de avance de esta actividad, comenzará como lo establece esta matriz a partir del 1 de mayo.  Cabe resaltar que en el mes de mayo se tiene programada una capacitación en los temas de transparencia y ética.</t>
  </si>
  <si>
    <t>la herramienta la empezaran a trabajar a parti del mes de mayo de 2021 .sin embargo  se realizó reunión a través de Microsoft Teams, con los ingenieros del GRANCE y el suscrito Coordinador del GETIJ con el fin de conocer dos opciones de Software, que pueden ser ejecutados al interior del almacén; nos encontramos a la espera de que la ingeniera Mary Trujillo, nos proyecte propuesta donde se pueda ejecutar el Sistema que maneja el Almacén de Inventarios de la JEP</t>
  </si>
  <si>
    <t>No se registra monitoreo por parte del proceso. Se observa que la periodicidad del control se estableció "Cuando se requiera".</t>
  </si>
  <si>
    <t xml:space="preserve">La capacitaciones las realiza Fortalecimiento institucional y las realizara apartir del mes de mayo de 2021 </t>
  </si>
  <si>
    <r>
      <t xml:space="preserve">Dado que la periodicidad de seguimiento de la actividad propuesta en el plan de acción es  </t>
    </r>
    <r>
      <rPr>
        <sz val="11"/>
        <rFont val="Palatino Linotype"/>
        <family val="1"/>
      </rPr>
      <t xml:space="preserve">semestral, la </t>
    </r>
    <r>
      <rPr>
        <sz val="11"/>
        <color rgb="FF000000"/>
        <rFont val="Palatino Linotype"/>
        <family val="1"/>
      </rPr>
      <t xml:space="preserve">evaluación por parte de la Subdirección de Control Interno no aplica. </t>
    </r>
  </si>
  <si>
    <t xml:space="preserve">Las capacitaciones las realiza Fortalecimiento institucional y las realizará apartir del mes de mayo de 2021 </t>
  </si>
  <si>
    <t xml:space="preserve">Dado que la periodicidad de seguimiento de la actividad propuesta en el plan de acción es  semestral, la evaluación por parte de la Subdirección de Control Interno no aplica. </t>
  </si>
  <si>
    <r>
      <rPr>
        <b/>
        <sz val="11"/>
        <rFont val="Palatino Linotype"/>
        <family val="1"/>
      </rPr>
      <t xml:space="preserve">Se ubica en carpeta </t>
    </r>
    <r>
      <rPr>
        <sz val="11"/>
        <rFont val="Palatino Linotype"/>
        <family val="1"/>
      </rPr>
      <t xml:space="preserve">"2. Capacitación al personal sobre normatividad y procedimientos financieros" </t>
    </r>
    <r>
      <rPr>
        <b/>
        <sz val="11"/>
        <rFont val="Palatino Linotype"/>
        <family val="1"/>
      </rPr>
      <t xml:space="preserve">Subcarpeta I Trimestre 
</t>
    </r>
    <r>
      <rPr>
        <sz val="11"/>
        <rFont val="Palatino Linotype"/>
        <family val="1"/>
      </rPr>
      <t xml:space="preserve">Durante los meses  febrero y marzo los funcionarios de la Subdirección Financiera  recibieron capacitaciones así:
12 de febrero "Nuevo proceso de pago de nomina"
04 de marzo " Gestión de Viaticos"
26 de marzo "Facturacion electronica"
</t>
    </r>
    <r>
      <rPr>
        <b/>
        <sz val="11"/>
        <rFont val="Palatino Linotype"/>
        <family val="1"/>
      </rPr>
      <t xml:space="preserve">Se ubica en carpeta </t>
    </r>
    <r>
      <rPr>
        <sz val="11"/>
        <rFont val="Palatino Linotype"/>
        <family val="1"/>
      </rPr>
      <t xml:space="preserve">"3. Listado de usuarios para el ingreso SIIF Nación" </t>
    </r>
    <r>
      <rPr>
        <b/>
        <sz val="11"/>
        <rFont val="Palatino Linotype"/>
        <family val="1"/>
      </rPr>
      <t>Subcarpeta I Trimestre</t>
    </r>
    <r>
      <rPr>
        <b/>
        <u/>
        <sz val="11"/>
        <rFont val="Palatino Linotype"/>
        <family val="1"/>
      </rPr>
      <t xml:space="preserve"> </t>
    </r>
    <r>
      <rPr>
        <b/>
        <sz val="11"/>
        <rFont val="Palatino Linotype"/>
        <family val="1"/>
      </rPr>
      <t xml:space="preserve"> </t>
    </r>
    <r>
      <rPr>
        <sz val="11"/>
        <rFont val="Palatino Linotype"/>
        <family val="1"/>
      </rPr>
      <t xml:space="preserve">Usuarios del SIIF Nación de la JEP a 31 de marzo de 2021                   </t>
    </r>
  </si>
  <si>
    <r>
      <t xml:space="preserve">Dado que la periodicidad del monitoreo de la actividad propuesta en el plan de acción es </t>
    </r>
    <r>
      <rPr>
        <i/>
        <sz val="11"/>
        <color rgb="FF000000"/>
        <rFont val="Palatino Linotype"/>
        <family val="1"/>
      </rPr>
      <t>"Semestral"</t>
    </r>
    <r>
      <rPr>
        <sz val="11"/>
        <color rgb="FF000000"/>
        <rFont val="Palatino Linotype"/>
        <family val="1"/>
      </rPr>
      <t xml:space="preserve">, la evaluación por parte de la Subdirección de Control Interno no aplica. </t>
    </r>
  </si>
  <si>
    <r>
      <t>Conforme al monitoreo generado por el proceso, el control no operó, toda vez que, la periodicidad establecida es</t>
    </r>
    <r>
      <rPr>
        <i/>
        <sz val="11"/>
        <rFont val="Palatino Linotype"/>
        <family val="1"/>
      </rPr>
      <t xml:space="preserve"> "Cuando se requiera" </t>
    </r>
    <r>
      <rPr>
        <sz val="11"/>
        <rFont val="Palatino Linotype"/>
        <family val="1"/>
      </rPr>
      <t xml:space="preserve">e informó que durante el primer cuatrimestre del 2021 no se presentaron situaciones que requieran ejercer la facultad de retracto, por consiguiente, la evaluación por parte de la Subdirección de Control Interno no aplica.
</t>
    </r>
  </si>
  <si>
    <t>Durante el periodo objeto de evaluación  no se realizó arqueo de inventarios del almacén, de lo cual es importante mencionar que la periodicidad es semestral y a la fecha del presente monitoreo no se ha vencido el termino de oportunidad para su cumplimiento.</t>
  </si>
  <si>
    <r>
      <t>Dado que la periodicidad del monitoreo de la actividad propuesta en el plan de acción es</t>
    </r>
    <r>
      <rPr>
        <i/>
        <sz val="11"/>
        <rFont val="Palatino Linotype"/>
        <family val="1"/>
      </rPr>
      <t xml:space="preserve"> "Semestral"</t>
    </r>
    <r>
      <rPr>
        <sz val="11"/>
        <rFont val="Palatino Linotype"/>
        <family val="1"/>
      </rPr>
      <t xml:space="preserve">, la evaluación por parte de la Subdirección de Control Interno no aplica. 
</t>
    </r>
  </si>
  <si>
    <t xml:space="preserve">Durante el periodo objeto de evaluación  no se han presentado daños o perdidas de los bienes asignados, por lo que no se ha requerido su reposición por parte de quienes tienen oficializada la tenencia de los mismos. </t>
  </si>
  <si>
    <r>
      <t xml:space="preserve">Conforme al monitoreo generado por el proceso, el control no operó, toda vez que, la periodicidad establecida es </t>
    </r>
    <r>
      <rPr>
        <i/>
        <sz val="11"/>
        <rFont val="Palatino Linotype"/>
        <family val="1"/>
      </rPr>
      <t>"Cuando se requiera"</t>
    </r>
    <r>
      <rPr>
        <sz val="11"/>
        <rFont val="Palatino Linotype"/>
        <family val="1"/>
      </rPr>
      <t xml:space="preserve"> e informó que durante el primer cuatrimestre del 2021 no se han presentado daños o perdidas de los bienes asignados por lo que no se ha requerido su reposición, por consiguiente, la evaluación por parte de la Subdirección de Control Interno no aplica.
</t>
    </r>
  </si>
  <si>
    <t xml:space="preserve">De acuerdo a lo programado en el  primer trimestre del año 2021,  el Departamento de Gestión Documental realizó un cronograma de actividades, en el cual, se registra los eventos de capacitaciones que se realizará a los servidores que intervienen en el manejo y uso de información sobre el código de ética en ejercicio de la gestión documental y sobre la política de protección de datos. No obstante, se tiene programado el inicio de esta actividad en el segundo trimestre del año 2021.
Por lo anterior, se adjutna a la presente actividad el cronograma de capacitaciones. </t>
  </si>
  <si>
    <t>Durante el primer trimestre del año 2021, el Departamento de Gestión Documental realizó la organización y clasificación de 27 cajas X-200 que corresponde a 6,75 metros lineales de documentos. Esta organización se realizó conforme a las Tablas de Retención Documental y se diligenció correctamente esta actividad en el Formato Único de Inventarios Documentales - FUID.
Por lo anterior, se adjunta como evidencia el FUID debidamente diligenciado y firmado por el área encargada.</t>
  </si>
  <si>
    <r>
      <t xml:space="preserve">Dado que la periodicidad del monitoreo de la actividad propuesta en el plan de acción es </t>
    </r>
    <r>
      <rPr>
        <i/>
        <sz val="11"/>
        <color rgb="FF000000"/>
        <rFont val="Palatino Linotype"/>
        <family val="1"/>
      </rPr>
      <t>"Semestral",</t>
    </r>
    <r>
      <rPr>
        <sz val="11"/>
        <color rgb="FF000000"/>
        <rFont val="Palatino Linotype"/>
        <family val="1"/>
      </rPr>
      <t xml:space="preserve"> la evaluación por parte de la Subdirección de Control Interno no aplica.
Sin embargo, el proceso aportó un reporte del monitoreo y evidencias correspondientes a las gestiones adelantadas durante el primer cuatrimestre del 2021, de lo cual se observó un cronograma de actividades que registra las capacitaciones programadas y dirigidas a diferentes dependencias para realizar durante los meses de junio y julio del 2021 sobre </t>
    </r>
    <r>
      <rPr>
        <i/>
        <sz val="11"/>
        <color rgb="FF000000"/>
        <rFont val="Palatino Linotype"/>
        <family val="1"/>
      </rPr>
      <t xml:space="preserve">"Capacitación del código ejercicio de la gestión documental y sobre la política de protección de datos". </t>
    </r>
    <r>
      <rPr>
        <sz val="11"/>
        <color rgb="FF000000"/>
        <rFont val="Palatino Linotype"/>
        <family val="1"/>
      </rPr>
      <t xml:space="preserve">No obstante, se requiere que el proceso para el II cuatrimestre informe las gestiones realizadas en el marco del plan de acción establecido </t>
    </r>
    <r>
      <rPr>
        <i/>
        <sz val="11"/>
        <color rgb="FF000000"/>
        <rFont val="Palatino Linotype"/>
        <family val="1"/>
      </rPr>
      <t xml:space="preserve">"Realizar capacitaciones a los servidores que intervienen en el manejo y uso de información sobre el código de ética en ejercicio de la gestión documental y sobre la política de protección de datos", </t>
    </r>
    <r>
      <rPr>
        <sz val="11"/>
        <color rgb="FF000000"/>
        <rFont val="Palatino Linotype"/>
        <family val="1"/>
      </rPr>
      <t>toda vez que, el monitoreo reportado para el plan de acción y el control son el mismo y no permite evidenciar ni es claro el enfoque especifico que da cumplimiento a cada actividad "Temática".
Así mismo, realizar el reporte del monitoreo de acuerdo con la periodicidad establecida</t>
    </r>
    <r>
      <rPr>
        <i/>
        <sz val="11"/>
        <color rgb="FF000000"/>
        <rFont val="Palatino Linotype"/>
        <family val="1"/>
      </rPr>
      <t xml:space="preserve"> "Semestral"</t>
    </r>
    <r>
      <rPr>
        <sz val="11"/>
        <color rgb="FF000000"/>
        <rFont val="Palatino Linotype"/>
        <family val="1"/>
      </rPr>
      <t xml:space="preserve"> y el cargue de las evidencias de manera organizada en el One Drive de tal forma que se identifique con precisión.</t>
    </r>
  </si>
  <si>
    <t>Para el presente trimestre, este plan no aplica dado a su fecha de inicio, no obstante, el Departamento de Gestión Documental se encuentra trabajando en la planeación de estas capacitaciones.</t>
  </si>
  <si>
    <r>
      <t xml:space="preserve">Conforme al monitoreo generado por el proceso, el control no operó, toda vez que, la periodicidad establecida es </t>
    </r>
    <r>
      <rPr>
        <i/>
        <sz val="11"/>
        <rFont val="Palatino Linotype"/>
        <family val="1"/>
      </rPr>
      <t>"Cuando se requiera"</t>
    </r>
    <r>
      <rPr>
        <sz val="11"/>
        <rFont val="Palatino Linotype"/>
        <family val="1"/>
      </rPr>
      <t xml:space="preserve"> e informó que el ciclo de auditorias definidas en el Plan Anual de Auditoria, se contempló para iniciar a partir del mes de abril del 2021 y la primera auditoria planificada presenta cierre para el mes de mayo de 2021, por tal razón no se ha realizado la presentación preliminar del informe para el primer cuatrimestre del 2021, por consiguiente, la evaluación por parte de la Subdirección de Control Interno no aplica.
</t>
    </r>
  </si>
  <si>
    <t>Conforme con el monitoreo presentado, la herramienta se empezará a desarrollar a partir del mes de mayo de 2021, teniendo en cuenta la fecha de inicio de la activdad, la cual está programada para el 01/05/2021. Sin embargo, la UIA presenta detalles de las actividades que han venido desarrollando para  el diseño y desarrollo del software, mediante reunión realizada el 09/03/2021 con el GRANCE y el Coordinador del GETIJ con el fin de conocer dos opciones de Software, que pueden ser ejecutados al interior del almacén.</t>
  </si>
  <si>
    <t>Durante el I cuatrimestre del 2021, la actividad planificada para el Plan de acción no operó, toda vez que, no se realizaron capacitaciones en el tema de transparencia y ética. Por cuanto la actividad planificada tiene fecha de inicio el 01 de mayo del 2021.</t>
  </si>
  <si>
    <t>Conforme al monitoreo y cargue de evidencias realizado por el proceso para el primer cuatrimestre del 2021, se observa un total de 226 formatos JEP-FR-09-19 versión 2.0 del 10 de junio del 2020 correspondiente a las actas únicas de inventarios suscritas por las partes, así:
- 24 actas suscritas en enero de 2021.
- 40 actas suscritas en febrero de 2021
- 71 actas suscritas en marzo de 2021. 
- 91 actas suscritas en abril de 2021.</t>
  </si>
  <si>
    <r>
      <t xml:space="preserve">Conforme al monitoreo y cargue de evidencias realizado por el proceso para el primer cuatrimestre del 2021, se observa que se realizó arqueo a la caja menor el 29 de abril de 2021 soportado mediante el </t>
    </r>
    <r>
      <rPr>
        <i/>
        <sz val="11"/>
        <rFont val="Palatino Linotype"/>
        <family val="1"/>
      </rPr>
      <t xml:space="preserve">"INFORME ARQUEO CAJA MENOR SUBDIRECCIÓN RECURSOS FÍSICOS E INFRAESTRUCTURA" cuyo alcance de verificación a los movimientos y legalizaciones realizadas comprende el periodo entre el 4 de enero de 2021 y el 29 de abril del 2021 </t>
    </r>
    <r>
      <rPr>
        <sz val="11"/>
        <rFont val="Palatino Linotype"/>
        <family val="1"/>
      </rPr>
      <t xml:space="preserve">reportando la existencia de coherencia entre la información registrada y los soportes aportados de gastos efectuados en el mes de febrero de 2021,  así mismo se verificó el saldo en la cuenta bancaria y efectivo en la caja menor sin evidenciar diferencia en las cifras presentadas, concluyendo en general un manejo adecuado de los recursos de la caja menor. 
Adicional a esto, se observan documentos correspondientes a las polizas de manejo No. 1005902 y 1006114, la Resolución 03 de 2021 </t>
    </r>
    <r>
      <rPr>
        <i/>
        <sz val="11"/>
        <rFont val="Palatino Linotype"/>
        <family val="1"/>
      </rPr>
      <t>"Por la cual se constituye la Caja Menor de GASTOS GENERALES de la Jurisdicción Especial para la Paz para la vigencia 2021"</t>
    </r>
    <r>
      <rPr>
        <sz val="11"/>
        <rFont val="Palatino Linotype"/>
        <family val="1"/>
      </rPr>
      <t xml:space="preserve"> y entre otros soportes asociados a las actividades del procedimiento de caja menor.</t>
    </r>
  </si>
  <si>
    <t>Conforme al monitoreo y cargue de evidencias realizado por el proceso para el primer cuatrimestre del 2021, se observa que se implementaron medidas de seguridad física (vigilancia) y tecnológica (cámaras) a los recursos de la caja menor que se encuentran en las instalaciones de la JEP, a través del control de medios electrónicos visuales y realizando reportes o informes mensuales (enero, febrero, marzo y abril) con registros fotográficos en los cuales se menciona que no se evidenciaron novedades de eventos inseguros en el lugar en donde reposa la caja menor.
Es preciso mencionar, que dichos informes contienen un registro fotográfico diario y el reporte de revista con las respectivas observaciones para el cada día según corresponda.</t>
  </si>
  <si>
    <r>
      <t xml:space="preserve">Conforme al monitoreo y cargue de evidencias realizado por el proceso para el primer cuatrimestre del 2021, se observa que para el mes de febrero del 2021 se efectuaron gastos con recursos de la caja menor aportando Resolución 121 del 19 de febrero del 2021 </t>
    </r>
    <r>
      <rPr>
        <i/>
        <sz val="11"/>
        <rFont val="Palatino Linotype"/>
        <family val="1"/>
      </rPr>
      <t>"Por la cual se legaliza y se ordena el reembolso de la caja menor de "GASTOS GENERALES" de la Jurisdicción Especial para la Paz"</t>
    </r>
    <r>
      <rPr>
        <sz val="11"/>
        <rFont val="Palatino Linotype"/>
        <family val="1"/>
      </rPr>
      <t xml:space="preserve"> y un documento que da cuenta del control de los gastos efectuados de fecha  01 al 19 de febrero de 2021 concordante con el valor reembolsado.
Se recomienda al proceso revisar la necesidad y/o pertinencia de modificar la periodicidad establecida para el control </t>
    </r>
    <r>
      <rPr>
        <i/>
        <sz val="11"/>
        <rFont val="Palatino Linotype"/>
        <family val="1"/>
      </rPr>
      <t>"Mensual"</t>
    </r>
    <r>
      <rPr>
        <sz val="11"/>
        <rFont val="Palatino Linotype"/>
        <family val="1"/>
      </rPr>
      <t>, toda vez que, de acuerdo con el reporte del monitoreo para los meses de enero, marzo y abril del 2021 no se presentaron gastos y por lo tanto no fue necesario realizar resoluciones de reembolso o control de gastos efectuados, de manera que el control opera cuando es requerido.</t>
    </r>
  </si>
  <si>
    <t>Conforme al monitoreo y cargue de evidencias realizado por el proceso para el primer cuatrimestre del 2021, se observa el documento que da constancia de la constitución de la póliza de daños materiales combinados No. 1003323 vigente hasta el 26 de marzo del 2021 e igualmente el certificado de la nueva póliza de daños materiales combinados expedido por Previsora Seguros el 20 de abril del 2021  bajo el No. 1003534  con vigencia desde el 26 de marzo del 2021 hasta las 00:00 horas del 26 de marzo de 2022.</t>
  </si>
  <si>
    <t>Conforme al monitoreo y cargue de evidencias realizado por el proceso para el primer cuatrimestre del 2021, se observa el documento que da constancia de la constitución de la póliza de manejo global No. 1005902 vigente hasta el 26 de marzo del 2021 que contiene como amparo contratado el concepto "MANEJO DE CAJA MENOR" e igualmente el certificado de la nueva póliza de manejo global sector oficial expedido por Previsora Seguros el 30 de marzo del 2021  bajo el No. 1006114  con vigencia desde el 26 de marzo del 2021 hasta las 00:00 horas del 26 de marzo de 2022.</t>
  </si>
  <si>
    <r>
      <t xml:space="preserve">Conforme al monitoreo y cargue de evidencias realizado por el proceso para el primer cuatrimestre del 2021, se aportó los listados de asistencia de los meses de enero y febrero del 2021 que relacionan la participación once (11) servidores entre personal de planta y contratistas en la socialización del siguiente tema: </t>
    </r>
    <r>
      <rPr>
        <i/>
        <sz val="11"/>
        <rFont val="Palatino Linotype"/>
        <family val="1"/>
      </rPr>
      <t>“Socialización de la Resolución No. 2274 de 2019, por medio de la cual se adopta el Estatuto de Auditoría Interna y el Código de Ética del Auditor de la Jurisdicción Especial para la Paz - JEP"</t>
    </r>
    <r>
      <rPr>
        <sz val="11"/>
        <rFont val="Palatino Linotype"/>
        <family val="1"/>
      </rPr>
      <t xml:space="preserve"> así:
*04 de enero del 2021: dos (2) servidores profesionales especializados II.
*08 de enero del 2021: dos (2) servidores Subdirectora Nacional y Secretario Administrativo I.
*18 de enero del 2021: una (1) contratista.
*19 de enero del 2021: una (1) servidora profesional especializado I.
*01 de febrero del 2021: cinco (5) contratistas.</t>
    </r>
  </si>
  <si>
    <t>Conforme al monitoreo y cargue de evidencias realizado por el proceso para el primer cuatrimestre del 2021, se aportó los formatos de compromiso ético del auditor suscritos  por once (11) servidores entre personal de planta y contratistas durante los meses de enero y febrero del 2021, así:
*04 de enero del 2021: un (1) servidor profesional especializado II.
*08 de enero del 2021: dos (2) servidores Subdirectora Nacional y Secretario Administrativo I.
*19 de enero del 2021: una (1) servidora profesional especializado I.
*01 de febrero del 2021: tres (3) contratistas.
Se recomienda al proceso verificar la inclusión en el diligenciamiento del formato de la fecha de suscripción del mismo, toda vez que, se evidenciaron cuatro (4) formatos de compromiso ético tres (3) contratistas y un (1) servidor de planta que no registran la fecha en la que se suscribió y el control establece que este debe ser firmado antes de iniciar el ejercicio de sus funciones u obligaciones.</t>
  </si>
  <si>
    <t>De acuerdo con el monitoreo y evidencias aportadas por el proceso para el primer cuatrimestre del 2021, se observó una matriz en excel que contiene la relación de 488 procesos de contratación, de los cuales de conformidad con lo informado por Gestión Contractual para cada uno de los procesos de contratación el documento justificativo fue revisado, verificado y publicado en la plataforma SECOP (Sistema Electrónico de Contratación Pública) ,  garantizando la transparencia y eficacia del proceso.  
Se recomienda al proceso realizar el cargue de las evidencias de manera organizada en el One Drive de tal forma que se identifique con precisión que control soporta en el marco de su operatividad.</t>
  </si>
  <si>
    <t>De acuerdo con el monitoreo y evidencias aportadas por el proceso para el primer cuatrimestre del 2021, se observó constancia de fecha 06/05/2021, suscrita por el Subdirector de Contratación indicando que el proceso ha efectuado diez (10) Comités de Contratación durante lo corrido del año  presentando al Comité Evaluador asuntos que han sido sometidos para aprobación del Comité de Contratación. Así mismo, se detalla las fechas en que tuvieron lugar y los temas tratados.
A la fecha no se aportaron los soportes "Actas", toda vez que se informó a la SCI que las mismas se encuentran en trámite de firma. No obstante, se recomienda al proceso, agilizar el trámite tendiente a obtener la firma de las actas del Comité de Contratación o contemplar la necesidad y pertinencia de modificar el entregable definido en la columna O (Soporte) teniendo en cuenta que existe la posibilidad de presentarse nuevamente retrasos en la oportunidad para la firma de las actas.
Se recomienda al proceso realizar el cargue de las evidencias de manera organizada en el One Drive de tal forma que se identifique con precisión que control soporta en el marco de su operatividad.</t>
  </si>
  <si>
    <r>
      <t xml:space="preserve">De acuerdo con el monitoreo del proceso correspondiente al I cuatrimestre del 2021, se indica que la periodicidad  de seguimiento del control es anual,  no obstante, como avance y teniendo en cuenta las evidencias cargadas, se observan acciones adelantadas por el proceso en cumplimiento del control existente, toda vez que aportó:
</t>
    </r>
    <r>
      <rPr>
        <b/>
        <sz val="11"/>
        <color theme="1"/>
        <rFont val="Palatino Linotype"/>
        <family val="1"/>
      </rPr>
      <t>a</t>
    </r>
    <r>
      <rPr>
        <sz val="11"/>
        <color theme="1"/>
        <rFont val="Palatino Linotype"/>
        <family val="1"/>
      </rPr>
      <t xml:space="preserve">. Programación del anteproyecto de presupuesto 2022, en su contenido abarca los siguientes temas: 1.Tiempos para la programación presupuestal en PGN, 2. Presupuesto de la JEP 2018 –2022(P), 3. Pautas para el Anteproyecto 2022 y 4. Necesidades de presupuesto 2022.
</t>
    </r>
    <r>
      <rPr>
        <b/>
        <sz val="11"/>
        <color theme="1"/>
        <rFont val="Palatino Linotype"/>
        <family val="1"/>
      </rPr>
      <t>b.</t>
    </r>
    <r>
      <rPr>
        <sz val="11"/>
        <color theme="1"/>
        <rFont val="Palatino Linotype"/>
        <family val="1"/>
      </rPr>
      <t xml:space="preserve"> El proceso manifestó que: </t>
    </r>
    <r>
      <rPr>
        <i/>
        <sz val="11"/>
        <color theme="1"/>
        <rFont val="Palatino Linotype"/>
        <family val="1"/>
      </rPr>
      <t>"apoyó a la SFI preparando y difundiendo dos temas: Modelo de Gestión JEP y Código de Integridad, actividades cumplidas  el 17 y 18 de marzo de 2021 "</t>
    </r>
    <r>
      <rPr>
        <sz val="11"/>
        <color theme="1"/>
        <rFont val="Palatino Linotype"/>
        <family val="1"/>
      </rPr>
      <t>, al respecto se  observó correo electrónico del 11 de marzo de 2021 con asunto "Progama de Inducción 2021", envíado por la Subdirección de Planeación a la Subdirección de Fortalecimiento, en el cual se remitió a presentacion del Modelo de Gestión de la JEP para curso inducción SFI.
Conforme a la información reportada por el proceso, la Subdirección de Control Interno recomienda tener en cuenta para los próximos monitoreos, el soporte que se definió en la acción de control, el cual es, "</t>
    </r>
    <r>
      <rPr>
        <i/>
        <sz val="11"/>
        <color theme="1"/>
        <rFont val="Palatino Linotype"/>
        <family val="1"/>
      </rPr>
      <t>Registro de asistencia a sesiones de difusión o correos electrónicos a lideres de dependencia."</t>
    </r>
    <r>
      <rPr>
        <sz val="11"/>
        <color theme="1"/>
        <rFont val="Palatino Linotype"/>
        <family val="1"/>
      </rPr>
      <t xml:space="preserve"> .
De otra parte, se hace necesario revisar la periodicidad del control, toda vez que el mismo se establece como Anual, o informar si por el contrario la actividad se continúa realizando durante el año de forma permanente.</t>
    </r>
  </si>
  <si>
    <t>REPORTE DE MONITOREO DE ACTIVIDADES DEL PLAN DE ACCION ENERO, FEBRERO,  MARZO Y ABRIL
PRIMERA LINEA DE DEFENSA 
(LIDERES DE PROCESOS)</t>
  </si>
  <si>
    <t>N/A 
reporte considerando la periodicidad anual. 
No obstante como avance, durante el 20 de enero de 2021 se compartió el insumo del PAA a la DAJ (dos soportes e-mail y matriz de inversión en carpetas compartidas 2do. Control de prevención).  El 16 de febrero de 2021 se realizó el registro actualizado del Proyecto de Fortalecimiento (soporte Ficha EBI en PDF).  
En el  mes de abril de 2021 se realizó la actualización de 6 Proyectos de Inversión de la JEP para la programación de 2022 (controles JEP). Como soporte en carpetas compartidas seis Fichas EBI.</t>
  </si>
  <si>
    <t xml:space="preserve">Durante el mes de marzo se realizó una modificación al PAA, la cual fue avalada mediante correo electrónico de la Subdirectora de Planeación del 12 de marzo de 2021 (soporte en carpetas compartidas 3er. Control de prevención).  Frente al POA en el primer trimestre se recibió una solicitud de actualización de una actividad de la UIA, la cual se encuentra en proceso de análisis (imagen de soporte). 
El 16 de  abril de 2021 se emitieron dos correos con modificaciones al Plan Anual de Adquisiciones (PAA). Como soportes se comparte el Excel con las modificaciones de abril y los dos correos referidos. </t>
  </si>
  <si>
    <r>
      <t xml:space="preserve">Se informa que de acuerdo con el proceso de gestión contractual y en prevención de la materialización del riesgo, la Subdirección de Contratación hace la revisión y verificación de los documentos de justificación, con el fin de garantizar la transparencia y eficacia del proceso. 
Se anexa matriz que contiene la relación de los contratos cuyos documentos justificativos fueron revisados y aprobados  dentro del proceso de gestión contractual y que al día de hoy se encuentra suscritos y publicados en SECOP II, teniendo en cuenta que para que un proceso esté publicado debe contar primero con el visto bueno del respectivo abogado de la Subdirección.
</t>
    </r>
    <r>
      <rPr>
        <b/>
        <sz val="11"/>
        <rFont val="Palatino Linotype"/>
        <family val="1"/>
      </rPr>
      <t>ABRIL:</t>
    </r>
    <r>
      <rPr>
        <sz val="11"/>
        <rFont val="Palatino Linotype"/>
        <family val="1"/>
      </rPr>
      <t xml:space="preserve"> Se informa que de acuerdo con el proceso de gestión contractual y en prevención de la materialización del riesgo, la Subdirección de Contratación hace la revisión y verificación de los documentos de justificación, con el fin de garantizar la transparencia y eficacia del proceso. 
Se anexa matriz que contiene la relación de los contratos cuyos documentos justificativos fueron revisados y aprobados  dentro del proceso de gestión contractual y que al día de hoy se encuentra suscritos y publicados en SECOP II, teniendo en cuenta que para que un proceso esté publicado debe contar primero con el visto bueno del respectivo abogado de la Subdirección.</t>
    </r>
  </si>
  <si>
    <r>
      <t xml:space="preserve">Se informa que, la Subdirección de Contratación ha efectuado en el transcurso del año un total de 8 comités de contratación en los cuales se han presentado las recomendaciones del comité evaluador.
Dado que al corte del presente reporte las actas se encuentran en trámite de firmas, se anexa certificación que da cuenta de los comités y recomentaciones presentadas. 
</t>
    </r>
    <r>
      <rPr>
        <b/>
        <sz val="11"/>
        <rFont val="Palatino Linotype"/>
        <family val="1"/>
      </rPr>
      <t xml:space="preserve">ABRIL: </t>
    </r>
    <r>
      <rPr>
        <sz val="11"/>
        <rFont val="Palatino Linotype"/>
        <family val="1"/>
      </rPr>
      <t>Se informa que, la Subdirección de Contratación ha efectuado en el transcurso del año un total de 10 comités de contratación, de los cuales 2 se desarrollaron en el mes de abril,  y en ambos se presentaron  las recomendaciones del comité evaluador.
Se anexa certificación que da cuenta de los comités y recomentaciones presentadas</t>
    </r>
  </si>
  <si>
    <r>
      <t xml:space="preserve">El numeral 2.3.5 del Manual del Contratación de la JEP establece que "En caso de que, con posterioridad a la expedición de la aceptación de la oferta y en todo caso antes de la firma del respectivo contrato, la Entidad detecte error o inconsistencia grave en la evaluación que sirvió de fundamento para dicha selección, la JEP podrá retractarse de la misma. En caso de ser posible corregir el error o la inconsistencia, a criterio de la Entidad, se solicitará al oferente que proceda de conformidad, situación que una vez verificada le permitirá a la JEP, continuar con la decisión que corresponda."
De acuerdo con lo anterior, se informa que no se han presentado situaciones que requieran ejercer la facultad de retracto hasta el momento por parte la entidad.
</t>
    </r>
    <r>
      <rPr>
        <b/>
        <sz val="11"/>
        <rFont val="Palatino Linotype"/>
        <family val="1"/>
      </rPr>
      <t xml:space="preserve">
ABRIL:</t>
    </r>
    <r>
      <rPr>
        <sz val="11"/>
        <rFont val="Palatino Linotype"/>
        <family val="1"/>
      </rPr>
      <t xml:space="preserve"> El numeral 2.3.5 del Manual del Contratación de la JEP establece que "En caso de que, con posterioridad a la expedición de la aceptación de la oferta y en todo caso antes de la firma del respectivo contrato, la Entidad detecte error o inconsistencia grave en la evaluación que sirvió de fundamento para dicha selección, la JEP podrá retractarse de la misma. En caso de ser posible corregir el error o la inconsistencia, a criterio de la Entidad, se solicitará al oferente que proceda de conformidad, situación que una vez verificada le permitirá a la JEP, continuar con la decisión que corresponda."
De acuerdo con lo anterior, se informa que no se han presentado situaciones que requieran ejercer la facultad de retracto hasta el momento por parte la entidad.</t>
    </r>
  </si>
  <si>
    <r>
      <t xml:space="preserve">Durante el primer trimestre del 2021, se suscribieron 135 actas, así : 24  acta suscritas en enero, 40 actas suscritas en febrero y 71 en marzo de 2021. 
Evidencia: Se adjunta para su verificación carpeta denominada </t>
    </r>
    <r>
      <rPr>
        <b/>
        <i/>
        <sz val="11"/>
        <rFont val="Palatino Linotype"/>
        <family val="1"/>
      </rPr>
      <t xml:space="preserve">"1. Riesgo No. 3. Pérdida o robo de bienes" </t>
    </r>
    <r>
      <rPr>
        <sz val="11"/>
        <rFont val="Palatino Linotype"/>
        <family val="1"/>
      </rPr>
      <t xml:space="preserve">  subcarpeta denominada "</t>
    </r>
    <r>
      <rPr>
        <b/>
        <i/>
        <sz val="11"/>
        <rFont val="Palatino Linotype"/>
        <family val="1"/>
      </rPr>
      <t>1. Actas suscritas"</t>
    </r>
    <r>
      <rPr>
        <sz val="11"/>
        <rFont val="Palatino Linotype"/>
        <family val="1"/>
      </rPr>
      <t xml:space="preserve">
</t>
    </r>
    <r>
      <rPr>
        <b/>
        <sz val="11"/>
        <rFont val="Palatino Linotype"/>
        <family val="1"/>
      </rPr>
      <t>ABRIL</t>
    </r>
    <r>
      <rPr>
        <sz val="11"/>
        <rFont val="Palatino Linotype"/>
        <family val="1"/>
      </rPr>
      <t>: Durante el primer cuatrimestre del 2021, se suscribieron 226 actas, así : 24  acta suscritas en enero, 40 actas suscritas en febrero ,71 en marzo y 91 en abril de 2021.</t>
    </r>
  </si>
  <si>
    <r>
      <t>Se constituyó póliza de daños materiales combinados No.1003323,  la cual estuvo vigente hasta el 26 de marzo de 2021, se realizó proceso contractual, por medio del cual se constituyó  nueva póliza de daños materiales combinados,  la cual se encuentra vigente con una cobertura actual desde el 26 de marzo de 2021  hasta el 26 de marzo de 2022. 
Evidencia: Se adjunta póliza de daños materiales combinados No.1003323 y nota de cobertura actual en carpeta denominada "1. Riesgo No. 3. Pérdida o robo de bienes"   subcarpeta denominada "</t>
    </r>
    <r>
      <rPr>
        <b/>
        <i/>
        <sz val="11"/>
        <rFont val="Palatino Linotype"/>
        <family val="1"/>
      </rPr>
      <t>2. Amparo Póliza de bienes"</t>
    </r>
    <r>
      <rPr>
        <sz val="11"/>
        <rFont val="Palatino Linotype"/>
        <family val="1"/>
      </rPr>
      <t xml:space="preserve">
</t>
    </r>
    <r>
      <rPr>
        <b/>
        <sz val="11"/>
        <rFont val="Palatino Linotype"/>
        <family val="1"/>
      </rPr>
      <t>ABRIL</t>
    </r>
    <r>
      <rPr>
        <sz val="11"/>
        <rFont val="Palatino Linotype"/>
        <family val="1"/>
      </rPr>
      <t>: Se constituyó póliza de daños materiales combinados No.1003323,  la cual estuvo vigente hasta el 26 de marzo de 2021, se realizó proceso contractual, por medio del cual se constituyó  nueva póliza de daños materiales combinados No. 1003534,  la cual se encuentra vigente con una cobertura actual desde el 26 de marzo de 2021  hasta el 26 de marzo de 2022. 
Evidencia: Se adjunta póliza de daños materiales combinados No.1003323 y nota de cobertura actual en carpeta denominada "1. Riesgo No. 3. Pérdida o robo de bienes"   subcarpeta denominada "2. Amparo Póliza de bienes"</t>
    </r>
  </si>
  <si>
    <r>
      <t xml:space="preserve">Se implementaron mecanismos de seguridad Física y tecnológica  al sitio donde se guarda la caja menor y de manera articulada con la Oficina Asesora de Seguridad y Protección-OASP, se realizan revistas presenciales al lugar donde se encuentra la caja menor para verificar que no se presenten novedades, además de monitoreos que se realizan mediante el CCTV desde las cámaras instaladas. 
Evidencia: Se adjuntan los Informe de implementación de medidas de seguridad realizados por el responsable de la caja menor durante  el periodo objeto de evaluación (Enero, Febrero y Marzo ) en la carpeta denominada </t>
    </r>
    <r>
      <rPr>
        <b/>
        <i/>
        <sz val="11"/>
        <rFont val="Palatino Linotype"/>
        <family val="1"/>
      </rPr>
      <t xml:space="preserve">"2.Riesgo No. 4. Pérdida de recursos de caja menor" </t>
    </r>
    <r>
      <rPr>
        <sz val="11"/>
        <rFont val="Palatino Linotype"/>
        <family val="1"/>
      </rPr>
      <t>en la subcarpeta denominada</t>
    </r>
    <r>
      <rPr>
        <b/>
        <i/>
        <sz val="11"/>
        <rFont val="Palatino Linotype"/>
        <family val="1"/>
      </rPr>
      <t xml:space="preserve"> "1. Mecanismos de seguridad"</t>
    </r>
    <r>
      <rPr>
        <sz val="11"/>
        <rFont val="Palatino Linotype"/>
        <family val="1"/>
      </rPr>
      <t xml:space="preserve">
ABRIL: Se implementaron mecanismos de seguridad Física y tecnológica  al sitio donde se guarda la caja menor y de manera articulada con la Oficina Asesora de Seguridad y Protección-OASP, se realizan revistas presenciales al lugar donde se encuentra la caja menor para verificar que no se presenten novedades, además de monitoreos que se realizan mediante el CCTV desde las cámaras instaladas. 
Evidencia: Se adjuntan los Informe de implementación de medidas de seguridad realizados por el responsable de la caja menor durante  el periodo objeto de evaluación (Enero, Febrero, Marzo y Abril ) en la carpeta denominada "2.Riesgo No. 4. Pérdida de recursos de caja menor" en la subcarpeta denominada "2. Mecanismos de seguridad"</t>
    </r>
  </si>
  <si>
    <r>
      <t>No se presentaron gastos con recursos de la caja menor durante los meses de enero y marzo de 2021, razón por la cual no fue necesario realizar resoluciones de reembolso o control de gastos efectuados  durante los citados meses. Para el caso del mes de febrero se efectuaron gastos con recursos de la caja menor, razón por la cual se adjunta resolución de reembolso y documento de control de gastos efectuados para el citado mes. 
Evidencia: Resolución No. 121  del 19 de febrero de 2021 de reembolso de la caja menor y documento control de los gastos efectuados en la carpeta denominada</t>
    </r>
    <r>
      <rPr>
        <b/>
        <i/>
        <sz val="11"/>
        <rFont val="Palatino Linotype"/>
        <family val="1"/>
      </rPr>
      <t xml:space="preserve">"2.Riesgo No. 4. Pérdida de recursos de caja menor" </t>
    </r>
    <r>
      <rPr>
        <sz val="11"/>
        <rFont val="Palatino Linotype"/>
        <family val="1"/>
      </rPr>
      <t xml:space="preserve">en la subcarpeta denominada </t>
    </r>
    <r>
      <rPr>
        <b/>
        <i/>
        <sz val="11"/>
        <rFont val="Palatino Linotype"/>
        <family val="1"/>
      </rPr>
      <t>"2. Verificación de gastos"</t>
    </r>
    <r>
      <rPr>
        <sz val="11"/>
        <rFont val="Palatino Linotype"/>
        <family val="1"/>
      </rPr>
      <t xml:space="preserve"> .
</t>
    </r>
    <r>
      <rPr>
        <b/>
        <sz val="11"/>
        <rFont val="Palatino Linotype"/>
        <family val="1"/>
      </rPr>
      <t xml:space="preserve">ABRIL:  </t>
    </r>
    <r>
      <rPr>
        <sz val="11"/>
        <rFont val="Palatino Linotype"/>
        <family val="1"/>
      </rPr>
      <t>No se presentaron gastos con recursos de la caja menor durante los meses de enero, marzo y abril de 2021, razón por la cual no fue necesario realizar resoluciones de reembolso o control de gastos efectuados  durante los citados meses. Para el caso del mes de febrero se efectuaron gastos con recursos de la caja menor, razón por la cual se adjunta resolución de reembolso y documento de control de gastos efectuados para el citado mes. 
Evidencia: Resolución No. 121  del 19 de febrero de 2021 de reembolso de la caja menor y documento control de los gastos efectuados en la carpeta denominada"2.Riesgo No. 4. Pérdida de recursos de caja menor" en la subcarpeta denominada "3. Verificación de gastos" .</t>
    </r>
  </si>
  <si>
    <r>
      <t>Se constituyó póliza de manejo global  No. 1005902,  la cual estuvo vigente hasta el 26 de marzo de 2021, se realizó proceso contractual, por medio del cual se constituyó nueva póliza de manejo global,  la cual se encuentra vigente con una cobertura actual desde el 26 de marzo de 2021  hasta el 26 de marzo de 2022.
Evidencia: Se adjunta  póliza de manejo global  No. 1005902 y nota de cobertura actual en carpeta denominada "</t>
    </r>
    <r>
      <rPr>
        <b/>
        <i/>
        <sz val="11"/>
        <rFont val="Palatino Linotype"/>
        <family val="1"/>
      </rPr>
      <t>2.Riesgo No. 4. Pérdida de recursos de caja menor"</t>
    </r>
    <r>
      <rPr>
        <sz val="11"/>
        <rFont val="Palatino Linotype"/>
        <family val="1"/>
      </rPr>
      <t xml:space="preserve"> en la subcarpeta denominada "</t>
    </r>
    <r>
      <rPr>
        <b/>
        <i/>
        <sz val="11"/>
        <rFont val="Palatino Linotype"/>
        <family val="1"/>
      </rPr>
      <t>3. Amparo póliza caja menor"</t>
    </r>
    <r>
      <rPr>
        <sz val="11"/>
        <rFont val="Palatino Linotype"/>
        <family val="1"/>
      </rPr>
      <t xml:space="preserve">
</t>
    </r>
    <r>
      <rPr>
        <b/>
        <sz val="11"/>
        <rFont val="Palatino Linotype"/>
        <family val="1"/>
      </rPr>
      <t>ABRIL:</t>
    </r>
    <r>
      <rPr>
        <sz val="11"/>
        <rFont val="Palatino Linotype"/>
        <family val="1"/>
      </rPr>
      <t xml:space="preserve"> Se constituyó póliza de manejo global  No. 1005902,  la cual estuvo vigente hasta el 26 de marzo de 2021, se realizó proceso contractual, por medio del cual se constituyó nueva póliza de manejo global No. 1006114,  la cual se encuentra vigente con una cobertura actual desde el 26 de marzo de 2021  hasta el 26 de marzo de 2022.
Evidencia: Se adjunta  póliza de manejo global  No. 1005902 y nota de cobertura actual en carpeta denominada "2.Riesgo No. 4. Pérdida de recursos de caja menor" en la subcarpeta denominada "3. Amparo póliza caja menor"</t>
    </r>
  </si>
  <si>
    <r>
      <t xml:space="preserve">De acuerdo a lo programado en el  primer trimestre del año 2021,  el Departamento de Gestión Documental realizó un cronograma de actividades, en el cual, se registra los eventos de capacitaciones que se realizará a los servidores que intervienen en el manejo y uso de información sobre el código de ética en ejercicio de la gestión documental y sobre la política de protección de datos. No obstante, se tiene programado el inicio de esta actividad en el segundo trimestre del año 2021.
Por lo anterior, se adjutna a la presente actividad el cronograma de capacitaciones. 
</t>
    </r>
    <r>
      <rPr>
        <b/>
        <sz val="11"/>
        <rFont val="Palatino Linotype"/>
        <family val="1"/>
      </rPr>
      <t xml:space="preserve">ABRIL:  </t>
    </r>
    <r>
      <rPr>
        <sz val="11"/>
        <rFont val="Palatino Linotype"/>
        <family val="1"/>
      </rPr>
      <t>Para el mes de abril del año 2021, esta actividad no fue requerida por parte de las Dependencias de la JEP, razón por la cual, para este periodo de tiempo no se reporta evidencias de esta actividad, no obstante, en el reporte del I trimestre del presente año se organizaron y clasificacron 6.75 ML conforme a las Tablas de Retención Documental de la JEP y se realizó el diligencimiento del Formato Unico de Inventario Documental - FUID, lo cual, se adjunto como evidencias del pasado reporte.</t>
    </r>
  </si>
  <si>
    <t>En el monitoreo del primer trimestre por parte de esta subdireccion, me permito informar que se realizo la copia digital y backup de los expedientes de los procesos disciplinarios en curso y  parametrizados en la herramienta digital Conti.  Para evidenciar esto se cargo en el One Drive el certificado de digitalizacion de los expedientes en curso.
ABRIL: En el monitoreo del mes de abril de 2021, me permito informar que, se realizó copia digital y backup de los expedientes de los procesos disciplinarios en curso y parametrizados en la herramienta digital Conti.  Para evidenciar esto, se cargó en el One Drive el certificado de digitalización de los expedientes y confirmación del backup de los documentos disciplinarios.
Lo anterior, indicando específicamente que se cumplió con lo establecido por el control existente, por lo cual el Subdirector Nacional de Asuntos Disciplinarios expidió un certificado dando  veracidad de la revisión que se realiza desde la herramienta digital Conti. Adicionalmente,  una matriz en documento Excel como control adicional el cual permite visualizar la trazabilidad de las actuaciones disciplinarias, en el momento que así se requiera.</t>
  </si>
  <si>
    <t>Para el trimestre informado, se adjuntan firma de acuerdos de confidencialidad de 4 contratistas del Departamento de Atención al Ciudadano: Patricia Reyes, Martha Niño, Nora Ibarra y José Fernando Bermeo.  También, de 13 agentes que ingresaron en el 2021 que brindan atención telefónica a través del contact center.
ABRIL: Para el mes de abril no se suscribieron acuerdos de confidencialidad.</t>
  </si>
  <si>
    <r>
      <t>PRIMER TRIMESTRE: Durante el primer trimestre: Se están suscribiendo las actas de confidencialidad, las cuales se  vienen  realizando con los responsables de los grupos , a la fecha se tiene listos los del grupo GRANCE, género  y protección , el resto está pendiente de firma  del Director . s</t>
    </r>
    <r>
      <rPr>
        <b/>
        <sz val="11"/>
        <color theme="1"/>
        <rFont val="Palatino Linotype"/>
        <family val="1"/>
      </rPr>
      <t>e adjunta avance de las actas firmadas por los responsables y el director de Unida d de investigación y acusación. (se aclara que dichas actas son información confidencial.)</t>
    </r>
    <r>
      <rPr>
        <sz val="11"/>
        <rFont val="Palatino Linotype"/>
        <family val="1"/>
      </rPr>
      <t xml:space="preserve">
PRIMER CUATRIMESTRE: Durante el Cuatrimestre : Se están suscribiendo las actas de confidencialidad, las cuales se  vienen  realizando con los responsables de los grupos , a la fecha se tiene listos los del grupo GRANCE, género  y protección , el resto está pendiente de firma  del Director . se adjunta avance de las actas firmadas por los responsables y el director de Unida d de investigación y acusación. (se aclara que dichas actas son información confidencial.)</t>
    </r>
  </si>
  <si>
    <r>
      <t xml:space="preserve">PRIMER TRIMESTRE: Se hace control el reparto a través de SIGI  y próximamente el legali.,  Donde se identifica  en el reparto actas asignadas a cada fiscal tanto del nivel central como de las regiones . Se adjunta listado de reporto que se realiza en el sistema de reparto de actas de asignación y se da claridad de la ficha técnica con que se realiza y se verifica el reporte de informes en el sistema, lo cual lo hace la unidad como gestión de autocontrol,
</t>
    </r>
    <r>
      <rPr>
        <sz val="11"/>
        <rFont val="Palatino Linotype"/>
        <family val="1"/>
      </rPr>
      <t xml:space="preserve">
PRIMER CUATRIMESTRE: Se hace control al  reparto a través de SIGI  y desde abril en legali.,  Donde se identifica  en el reparto actas asignadas a cada fiscal tanto del nivel central como de las regiones . Se adjunta listado de reporto que se realiza en el sistema de reparto de actas de asignación </t>
    </r>
  </si>
  <si>
    <t xml:space="preserve">PRIMER TRIMESTRE: Se realiza verificación de bases de datos de los registros de los materiales, se adjuntas certificaciones de los diferentes meses  y adicional se informa  que se solicito  las gravaciones de la camara del almacen para hacer segumiento . se adjunta correo de requerimiento a la oficina  de seguridad de la Jurisdcción especial para la Paz. 
PRIMER CUATRIMESTRE: Se realiza verificación de bases de datos de los registros de los materiales, se adjuntas certificaciones de los diferentes meses  y adicional se informa  que se solicito  las gravaciones de la camara del almacen para hacer segumiento . se adjunta correo de requerimiento a la oficina  de seguridad de la Jurisdcción especial para la Paz. </t>
  </si>
  <si>
    <t>PRIMER TRIMESTRE: Se realiza en forma trimestral informe sobre el inventario de elementos materiales probatorios del almacén. se adjunta certificado con listado de inventarios codificados tal cual se deben marcar de acuerdo con el procedimiento de almacén de evidencias.
PRIMER CUATRIMESTRE: Se realiza en forma Cuatrimestral informe sobre el inventario de elementos materiales probatorios del almacén. se adjunta certificado con listado de inventarios codificados tal cual se deben marcar de acuerdo con el procedimiento de almacén de evidencias.</t>
  </si>
  <si>
    <t xml:space="preserve">PRIMER TRIMESTRE: Se realizan durante el trimestre varios comités donde se evalúan los informes de ponderación y definición de medidas. Se adjunta certificado de los comités que se presentaron en el trimestre y adicional los listados de asistencia 
PRIMER CUATRIMESTRE: Se realizan durante el Cuatrimestre varios comités donde se evalúan los informes de ponderación y definición de medidas. Se adjunta certificado de los comités que se presentaron en el trimestre y adicional los listados de asistencia </t>
  </si>
  <si>
    <t xml:space="preserve">PRIMER TRIMESTRE: Durante el primer trimestre se realizaron veintidós (22) verificaciones acerca del uso de las medidas de protección implementadas a los beneficiarios a cargo del programa que lidera la Unidad de Investigación y Acusación, se adjunta certificación 
PRIMER CUATRIMESTRE: Durante el primer Cuatrimestre se cerficación de la verificaciones acerca del uso de las medidas de protección implementadas a los beneficiarios a cargo del programa que lidera la Unidad de Investigación y Acusación, se adjunta certificación </t>
  </si>
  <si>
    <r>
      <t xml:space="preserve">Durante el I cuatrimestre del 2021 el control opero toda vez que, se realizó la socialización de la resolución 2274 del 10 de julio del 2019, </t>
    </r>
    <r>
      <rPr>
        <i/>
        <sz val="11"/>
        <rFont val="Palatino Linotype"/>
        <family val="1"/>
      </rPr>
      <t>"Por medio de la cual se adopta el Estatuto de Auditoría Interna y el Código de Ética del Auditor de la Jurisdicción Especial para la Paz - JEP"</t>
    </r>
    <r>
      <rPr>
        <sz val="11"/>
        <rFont val="Palatino Linotype"/>
        <family val="1"/>
      </rPr>
      <t>, a los cinco (5) funcionarios y seis (6) contratistas profesionales de la Subdirección de Control Interno en ejercicio de sus obligaciones de conformidad con el Plan Anual de Auditoria aprobado para la vigencia.
Contrato No. 186 del 2021.
Contrato No. 187 del 2021
Contrato No. 197 del 2021
Contrato No. 185 del 2021
Contrato No. 027 del 2021
Contrato No. 184 del 2021
Por lo anterior, las evidencias correspondientes se encuentran en el Drive habilitado para tal fin.
Durante el mes de abril el control no opero, toda vez, no se presentaron contrataciones de profesionales en la SCI, por lo tanto, no hubo necesidad de realizar la socialización de la resolución 2274 del 2019. 
así mismo es preciso mencionar que la periodicidad del control es cuando se requiera.</t>
    </r>
  </si>
  <si>
    <t>Durante el I cuatrimestre del 2021 el control opero toda vez que, se diligencio el compromiso ético del auditor por parte de los   cinco (5) funcionarios y  Seis (6) contratistas de la Subdirección de Control Interno, en ejercicio de sus obligaciones de conformidad con el Plan Anual de Auditoria aprobado para la vigencia.
Contrato No. 186 del 2021.
Contrato No. 187 del 2021
Contrato No. 197 del 2021
Contrato No. 185 del 2021
Contrato No. 027 del 2021
Contrato No. 184 del 2021
por lo anterior, las evidencias correspondientes se encuentran en el Drive habilitado para tal fin.
Durante el mes de abril el control no opero, toda vez, no se presentaron contrataciones de profesionales en la SCI, por lo tanto, no hubo necesidad de realizar la suscripción del compromiso ético del auditor.
así mismo es preciso mencionar que la periodicidad del control es cuando se requiera.</t>
  </si>
  <si>
    <t>Durante el I cuatrimestre del 2021, el control no operó toda vez que, el inicio del ciclo de las auditorias definidas en el Plan Anual de Auditoria, se contempló la iniciación a partir del mes de abril, por tal razón no se ha realizado la presentación preliminar del informes.
Durante el mes de abril el control no opero, toda vez que, el inicio del ciclo de la primera auditoria se programó en el PAA para el mes de abril con fecha de finalización en mayo, por lo tanto, no se realizó la presentación del informe preliminar del mismo, dicha presentación será reportado en el monitoreo del II cuatrimestre del 2021. 
así mismo es preciso mencionar que la periodicidad del control es cuando se requiera.</t>
  </si>
  <si>
    <t>REPORTE DE MONITOREO DE CONTROLES ENERO, FEBRERO, MARZO Y ABRIL
PRIMERA LINEA DE DEFENSA 
(LIDERES DE PROCESOS)</t>
  </si>
  <si>
    <r>
      <t xml:space="preserve">La periodicidad para una de las actividades de control es "anual", no obstante, el proceso reportó monitoreo correspondiente al I cuatrimestre del 2021, como avance y teniendo en cuenta las evidencias cargadas, se observan acciones adelantadas por el proceso en cumplimiento del control existente, toda vez que suministraron correo electrónico del 20 de enero de 2021 envíado de la Subdirección de Planeación a la Dirección de Asuntos Jurídicos, mediante el cual se compartió el insumo de inversión para el Plan Anual de Adquisiciones 2021, así como la matriz en Excel de la información de insumos del PAA 2021. Adicionalmente, reportaron que:  </t>
    </r>
    <r>
      <rPr>
        <i/>
        <sz val="11"/>
        <rFont val="Palatino Linotype"/>
        <family val="1"/>
      </rPr>
      <t>"El 16 de febrero de 2021 se realizó el registro actualizado del Proyecto de Fortalecimiento"</t>
    </r>
    <r>
      <rPr>
        <sz val="11"/>
        <rFont val="Palatino Linotype"/>
        <family val="1"/>
      </rPr>
      <t>. Se aportaron las evidencias de seis (6) fichas EBI correspondientes a la actualización de los siguientes proyectos de inversión, así:
• Difusión estructura, funciones y logros de la JEP Nacional.
• Mejoramiento de la capacidad de gestión institucional de la JEP Bogotá.
• Implementación del sistema integral de verdad justicia reparación y garantías de no repetición en el componente de justicia transicional y restaurativa con enfoques de género y diferenciales Nacional.
• Implementación de medidas de protección a la vida, integridad y seguridad personal de los sujetos de protección de la JEP Nacional.
• Adecuación dotación y puesta en funcionamiento de las sedes de la Jurisdicción Especial para la Paz Nacional.
• Desarrollo e implementación de herramientas de tecnología e información en la jurisdicción especial para la Paz Nacional.
En cuanto a la descripción del control</t>
    </r>
    <r>
      <rPr>
        <i/>
        <sz val="11"/>
        <rFont val="Palatino Linotype"/>
        <family val="1"/>
      </rPr>
      <t xml:space="preserve"> "Aplicar controles de calidad para los proyectos de inversión"</t>
    </r>
    <r>
      <rPr>
        <sz val="11"/>
        <rFont val="Palatino Linotype"/>
        <family val="1"/>
      </rPr>
      <t>, se recomienda complementarlo con los detalles que permiten identificar claramente el objeto del control (la acción de este). Así mismo, se hace necesario revisar la periodicidad de la actividad de control</t>
    </r>
    <r>
      <rPr>
        <i/>
        <sz val="11"/>
        <rFont val="Palatino Linotype"/>
        <family val="1"/>
      </rPr>
      <t xml:space="preserve"> "Elaborar la matriz que contiene el insumo de inversión para la formulación del Plan Anual de Adquisiciones (PAA)"</t>
    </r>
    <r>
      <rPr>
        <sz val="11"/>
        <rFont val="Palatino Linotype"/>
        <family val="1"/>
      </rPr>
      <t>, toda vez que se establece como Anual, o informar si por el contrario la actividad se continúa realizando durante el año de forma permanente.
De otra parte, se recomienda al proceso analizar la pertinencia de separar las dos actividades de control registradas, toda vez que, corresponden a dos actividades con diseño distinto, por tal motivo deben valorarse de forma independiente. Lo anterior, atendiendo lo dispuesto en la Guía para la administración del riesgo y el diseño de controles en entidades públicas del DAFP versión 5 de diciembre de 2020, en relación con los atributos específicos que deben tenerse en cuenta para la valoración de controles.
Finalmente es necesario disminuir el nivel de exposición del riesgo residual, toda vez que el mismo es Alto.  Por lo anterior se requiere fortalecer los controles de prevención y crear controles de Mitigación.</t>
    </r>
  </si>
  <si>
    <r>
      <t xml:space="preserve">De acuerdo con el monitoreo del proceso correspondiente al I cuatrimestre del 2021, se informó que se realizaron tres (3) modificaciones al Plan Anual de Adquisiciones y al respecto se suministró 1 correo electrónico de fecha 12/03/2021 y 2 correos del 16/04/2021 mediante los cuales se dio visto bueno por parte de la Subdirectora de Planeación a la solicitudes de modificación presentadas. Adicionalmente, se suministró matriz en Excel con las actualizaciones realizadas al Plan Anual de Adquisiciones 2021.
Por otra parte, para la actividad de control  </t>
    </r>
    <r>
      <rPr>
        <i/>
        <sz val="11"/>
        <rFont val="Palatino Linotype"/>
        <family val="1"/>
      </rPr>
      <t>"Realizar la consolidación y verificación técnica de las modificaciones del Plan Operativo de Acción Anual (POA) y del Plan Anticorrupción y Atención al Ciudadano (PAAC)"</t>
    </r>
    <r>
      <rPr>
        <sz val="11"/>
        <rFont val="Palatino Linotype"/>
        <family val="1"/>
      </rPr>
      <t xml:space="preserve">, el proceso suministró información de avance respecto de una solicitud en el primer trimestre de modificación solicitada al Plan Operativo Anual 2021 por parte de la UIA , de la cual manifestaron que se encuentra en proceso de análisis. Al respecto, se recomienda al proceso tener en cuenta para los próximos monitoreos, el soporte que se definió en la acción de control, el cual es, </t>
    </r>
    <r>
      <rPr>
        <i/>
        <sz val="11"/>
        <rFont val="Palatino Linotype"/>
        <family val="1"/>
      </rPr>
      <t>"Correo en el cual se remiten las modificaciones para aprobación de la Secretaria Ejecutiva" .</t>
    </r>
    <r>
      <rPr>
        <sz val="11"/>
        <rFont val="Palatino Linotype"/>
        <family val="1"/>
      </rPr>
      <t xml:space="preserve">
</t>
    </r>
    <r>
      <rPr>
        <i/>
        <sz val="11"/>
        <rFont val="Palatino Linotype"/>
        <family val="1"/>
      </rPr>
      <t xml:space="preserve">
</t>
    </r>
    <r>
      <rPr>
        <sz val="11"/>
        <rFont val="Palatino Linotype"/>
        <family val="1"/>
      </rPr>
      <t>De otra parte, se recomienda al proceso analizar la pertinencia de separar las dos actividades de control registradas, toda vez que, corresponden a dos actividades con diseño distinto, por tal motivo deben valorarse de forma independiente. Lo anterior, atendiendo lo dispuesto en la Guía para la administración del riesgo y el diseño de controles en entidades públicas del DAFP versión 5 de diciembre de 2020, en relación con los atributos específicos que deben tenerse en cuenta para la valoración de controles.
Finalmente es necesario disminuir el nivel de exposición del riesgo residual, toda vez que el mismo es Alto.  Por lo anterior se requiere fortalecer los controles de prevención y crear controles de Mitigación.</t>
    </r>
  </si>
  <si>
    <r>
      <t xml:space="preserve">La Subdirección de Talento Humano  dio cumplimiento al procedimiento de vinculación y desvinculación "JEP-PT-0716- V.1.0 del 16-07-2020", en esa medida, procedió con las vinculaciones solicitadas por los funcionarios competentes en los meses de enero a marzo que corresponden con un total de 34 personas.
En aplicación del mencionado procedimiento, se verificó el cumplimiento de requisitos de estudios y experiencia exigido en el Manual de Funciones de la JEP, con lo cual se dio cumplimiento al punto de control, con las revisiones de los servidores responsables involucrados en la Dirección Administrativa y Financiera y en el Despacho de la Secretaría Ejecutiva, lo cual se verifica con la suscripción del Acta de Posesión por parte de la Secretaria Ejecutiva y del Director de la Unidad, según sea el caso.   (Ver RC 2C - Anexo No. 01 -JEP-PT-07-16 Vinculación y desvinculación. V1.0) y (Ver RC 02- Anexo No. 02 -Actas de Posesión Enero a Marzo)
</t>
    </r>
    <r>
      <rPr>
        <b/>
        <sz val="11"/>
        <rFont val="Palatino Linotype"/>
        <family val="1"/>
      </rPr>
      <t>ABRIL:</t>
    </r>
    <r>
      <rPr>
        <sz val="11"/>
        <rFont val="Palatino Linotype"/>
        <family val="1"/>
      </rPr>
      <t xml:space="preserve"> La Subdirección de Talento Humano  dio cumplimiento al procedimiento de vinculación y desvinculación "JEP-PT-0716- V.1.0 del 16-07-2020", en esa medida, procedió con las vinculaciones solicitadas por los funcionarios competentes  en el mes de abril que correspondieron con 9 servidores públicos, quienes se integraron a la Unidad de Investigación y Acusación, la Secretaría Ejecutiva y la Magistatura. 
En aplicación del mencionado procedimiento, se verificó el cumplimiento de requisitos de estudios y experiencia exigido en el Manual de Funciones de la JEP, con lo cual se dio cumplimiento al punto de control, con las revisiones de los servidores responsables involucrados en la Dirección Administrativa y Financiera,  el Despacho de la Secretaría Ejecutiva o el Despacho del Director de la Unidad de Investigación según fue el caso, lo cual se verifica con la suscripción del Acta de Posesión por parte de la Secretaria Ejecutiva y del Director de la Unidad, correspondientemente.   (Ver RC 2C - Anexo No. 01 -JEP-PT-07-16 Vinculación y desvinculación. V1.0) y (Ver RC 02- Anexo No. 02 -Actas de Posesión Abril)</t>
    </r>
  </si>
  <si>
    <r>
      <t xml:space="preserve">De acuerdo con el monitoreo del proceso y las evidencias suministradas se observó que durante el primer cuatrimestre de 2021 se realizaron cuarenta y tres (43) posesiones, para lo cual indicaron que en cumplimiento del procedimiento de vinculación y desvinculación "JEP-PT-07-16- V.1.0 del 16-07-2020", verificaron los requisitos de estudios y experiencia exigidos en el Manual de Funciones de la JEP. Para lo anterior, se aportaron las actas de posesión, al respecto se observó que en cada acta se deja constancia que la persona acreditó el cumplimiento de requisitos para dar posesión, las cuales se encuentran firmadas por la Secretaría Ejecutiva y funcionarios que intervinieron en el flujo de elaboración, revisión y aprobación, así:
- Enero/2021: ocho (8) actas de posesión No. 0006, 0007, 007, 0008, 008, 009, 0011 y 0012.
- Febrero/2021: once (11) actas de posesión No. 0025, 0026, 0027, 0028, 0029, 0030, 0031, 0049, 0050, 0051 y 0052.
- Marzo/2021: quince (15) actas de posesión No. 0069, 0070, 0071, 0072, 0073, 0095, 0096, 0097, 0098, 0105, 0106, 903, 024, 025 y 026.
- Abril/2021: nueve (9) actas de posesión de posesión No. 049, 050, 0109, 0110, 0111, 0112, 0113, 0114 y 0115.
De otra parte, en cuanto al soporte que se definió en la acción de control </t>
    </r>
    <r>
      <rPr>
        <i/>
        <sz val="11"/>
        <rFont val="Palatino Linotype"/>
        <family val="1"/>
      </rPr>
      <t>"Acta de posesión"</t>
    </r>
    <r>
      <rPr>
        <sz val="11"/>
        <rFont val="Palatino Linotype"/>
        <family val="1"/>
      </rPr>
      <t>,  la Subdirección de Control Interno recomienda revisar la misma y si es el caso complementarla, teniendo en cuenta que la evidencia ayuda a evaluar a que el control realmente fue ejecutado de acuerdo con el propósito del control o los parámetros establecidos en el mismo, es decir, que el soporte permita evidenciar la verificación del cumplimiento de documentos del postulado  y requisitos del cargo por parte los profesionales, según los dispuesto en el procedimiento JEP-PT-07-16.
Finalmente es necesario disminuir el nivel de exposición del riesgo residual, toda vez que el mismo es Moderado.  Por lo anterior se requiere fortalecer los controles de prevención y crear controles de Mitigación.</t>
    </r>
  </si>
  <si>
    <t>Conforme al monitoreo realizado y de acuerdo con las evidencias suministradas, se observa que la Subdirección Financiera ejecutó la primera actividad de control, para lo cual aportó 14 correos electrónicos de los meses de febrero y marzo de 2021 que contienen las capturas de pantalla o registros del diligenciamiento por parte de los colaboradores del formulario de Google para el control de asistencia a las capacitaciones en la siguiente temática: (i)  Proceso de Recepción de Facturas Electrónicas de Venta, Notas Débito y Notas Crédito, (ii) Nuevo proceso pago de nómina a beneficiario final y (iii) Gestión Viáticos. Así mismo, como evidencia de la ejecución de la segunda actividad de control, se observó documento en Excel que contiene el listado de Usuarios del SIIF Nación de la JEP a 31 de marzo de 2021.
De otra parte, se recomienda al proceso analizar la pertinencia de separar las dos actividades de control registradas, toda vez que, corresponden a dos actividades con diseño distinto, por tal motivo deben valorarse de forma independiente. Lo anterior, atendiendo lo dispuesto en la Guía para la administración del riesgo y el diseño de controles en entidades públicas del DAFP versión 5 de diciembre de 2020, en relación con los atributos específicos que deben tenerse en cuenta para la valoración de controles.
Finalmente es necesario disminuir el nivel de exposición del riesgo residual, toda vez que el mismo es Alto.  Por lo anterior se requiere fortalecer los controles de prevención y crear controles de Mitigación.</t>
  </si>
  <si>
    <t>Dado que la periodicidad de la actividad de control es semestral, la evaluación por parte de la Subdirección de Control Interno no aplica. Sin embargo, se hace claridad que la socialización del código de integridad y el código único disciplinario, son funciones propias de otros procesos y no un control de Gestión Financiera.
Finalmente es necesario disminuir el nivel de exposición del riesgo residual, toda vez que el mismo es Alto.  Por lo anterior se requiere fortalecer los controles de prevención y crear controles de Mitigación.</t>
  </si>
  <si>
    <t>Dado que la periodicidad de la actividad de control es semestral, la evaluación por parte de la Subdirección de Control Interno no aplica. Sin embargo, se hace claridad que la socialización del código de integridad y el código único disciplinario, son funciones propias de otros procesos y no un control de Gestión Juridica.
Finalmente es necesario disminuir el nivel de exposición del riesgo residual, toda vez que el mismo es Alto.  Por lo anterior se requiere fortalecer los controles de prevención y crear controles de Mitigación.</t>
  </si>
  <si>
    <r>
      <t>Dado que la periodicidad del monitoreo de la actividad propuesta en el plan de acción es</t>
    </r>
    <r>
      <rPr>
        <i/>
        <sz val="11"/>
        <rFont val="Palatino Linotype"/>
        <family val="1"/>
      </rPr>
      <t xml:space="preserve"> "Semestral"</t>
    </r>
    <r>
      <rPr>
        <sz val="11"/>
        <rFont val="Palatino Linotype"/>
        <family val="1"/>
      </rPr>
      <t xml:space="preserve">, la evaluación por parte de la Subdirección de Control Interno no aplica. Sin embargo, el proceso aportó un reporte del monitoreo y evidencias correspondientes a las gestiones adelantadas durante el primer cuatrimestre del 2021, de lo cual se observó un cronograma de actividades que registra las capacitaciones programadas y dirigidas a diferentes dependencias para realizar durante los meses de junio y julio del 2021 sobre </t>
    </r>
    <r>
      <rPr>
        <i/>
        <sz val="11"/>
        <rFont val="Palatino Linotype"/>
        <family val="1"/>
      </rPr>
      <t xml:space="preserve">"Capacitación del código ejercicio de la gestión documental y sobre la política de protección de datos".
</t>
    </r>
    <r>
      <rPr>
        <sz val="11"/>
        <rFont val="Palatino Linotype"/>
        <family val="1"/>
      </rPr>
      <t xml:space="preserve">
Se recomienda al proceso para el II cuatrimestre informar las gestiones realizadas en el marco del control establecido guardando correspondencia con </t>
    </r>
    <r>
      <rPr>
        <i/>
        <sz val="11"/>
        <rFont val="Palatino Linotype"/>
        <family val="1"/>
      </rPr>
      <t xml:space="preserve">"Socializar el código de integridad y el código único disciplinario." </t>
    </r>
    <r>
      <rPr>
        <sz val="11"/>
        <rFont val="Palatino Linotype"/>
        <family val="1"/>
      </rPr>
      <t xml:space="preserve">de manera que se pueda evidenciar las acciones ejecutadas abarcando lo planificado. Así mismo, realizar el reporte del monitoreo de acuerdo con la periodicidad establecida </t>
    </r>
    <r>
      <rPr>
        <i/>
        <sz val="11"/>
        <rFont val="Palatino Linotype"/>
        <family val="1"/>
      </rPr>
      <t xml:space="preserve">"Semestral" </t>
    </r>
    <r>
      <rPr>
        <sz val="11"/>
        <rFont val="Palatino Linotype"/>
        <family val="1"/>
      </rPr>
      <t>y el cargue de las evidencias de manera organizada en el One Drive de tal forma que se identifique con precisión que control soporta.
Finalmente es necesario disminuir el nivel de exposición del riesgo residual, toda vez que el mismo es Alto.  Por lo anterior se requiere fortalecer los controles de prevención y crear controles de Mitigación.</t>
    </r>
  </si>
  <si>
    <r>
      <t xml:space="preserve">Conforme al monitoreo y cargue de evidencias realizado por el proceso para el primer cuatrimestre del 2021, se observa un documento en formato pdf denominado </t>
    </r>
    <r>
      <rPr>
        <i/>
        <sz val="11"/>
        <rFont val="Palatino Linotype"/>
        <family val="1"/>
      </rPr>
      <t>“FUID- archivo de Gestión-DGD”</t>
    </r>
    <r>
      <rPr>
        <sz val="11"/>
        <rFont val="Palatino Linotype"/>
        <family val="1"/>
      </rPr>
      <t>, en el cual se relaciona un inventario con la descripción del código de la serie, nombre de la serie, firmas  de los responsables al final del documento (quien elaboro, entrego y recibió), entre otra información, dicho formato muestra la relación detallada en el marco de la gestión documental realizada a 27 cajas que contienen información de la vigencia 2020 y que fueron clasificadas y organizadas en el mes de febrero del 2021, lo anterior equivale a un total de 6,75 ML.
Finalmente es necesario disminuir el nivel de exposición del riesgo residual, toda vez que el mismo es Alto.  Por lo anterior se requiere fortalecer los controles de prevención y crear controles de Mitigación.</t>
    </r>
  </si>
  <si>
    <t>Conforme al monitoreo y cargue de evidencias por parte de la Subdirección de Asuntos Disciplinarios, se observa la ejecución de actividades relacionadas con el cumplimiento del control, lo cual guarda relación con el soporte planificado.  así:
(i) 27 bases de datos en Excel con trámites de los expedientes.
(ii) Certificación expedida el 12/04/2021 que da cuenta de actividades realizadas por el proceso en los meses de enero, febrero y marzo de 2021 y certificación de fecha 05/05/2021 en lo correspondiente al mes de abril de 2021, relacionadas con  elaboración de una copia digital y backup desde la herramienta digital CONTI conforme a los expedientes disciplinarios en curso, dejando constancia que se encuentran  parametrizados en dicha herramienta según el flujo de trabajo establecido por el equipo contratista de Sevisoft a cargo del Departamento de Gestión Documental de la JEP y con los cuales durante el I cuatrimestre de 2021 se han realizado mesas de trabajo para lograr un ajuste acorde con la medición en los  tiempos y las etapas inmersas en cada proceso disciplinario establecido en la ley 734/2002. 
(iii) Matriz en excel que contiene el seguimiento de los procesos disciplinarios que actualmente se adelantan en la JEP.  
Finalmente es necesario disminuir el nivel de exposición del riesgo residual, toda vez que el mismo es Moderado.  Por lo anterior se requiere fortalecer los controles de prevención y crear controles de Mitigación.</t>
  </si>
  <si>
    <t>Conforme con el monitoreo del proceso correspondiente al I cuatrimestre del 2021 y el cargue de evidencias, se observan acciones adelantadas por el proceso en cumplimiento de la segunda actividad de control, cuya periodicidad es "Cuando se requiera", toda vez que, se evidenció un total de 17 acuerdos de confidencialidad suscritos así:
- Cuatro (4) acuerdos de confidencialidad de contratistas del Departamento de Atención al Ciudadano.
-  Trece (13)  acuerdos de confidencialidad seguridad información contractual de agentes telefónicos.
Así mismo, se evidenció registro de la programación de una capacitación vía Microsoft Teams para el 05/05/2021 sobre el código de integridad - DAFP, así como correo electrónico de fecha 16/04/2021 dirigido a la Subdirección de Asuntos Disciplinarios solicitando una una capacitación en materia disciplinaria a los integrantes del Departamento de Atención al Ciudadano incluido el contact center, para el mes de Junio de 2021.
De otra parte, se recomienda al proceso analizar la pertinencia de separar las dos actividades de control registradas, toda vez que, corresponden a actividades con diseño distinto, por tal motivo deben valorarse de forma independiente. Lo anterior, atendiendo lo dispuesto en la Guía para la administración del riesgo y el diseño de controles en entidades públicas del DAFP versión 5 de diciembre de 2020, en relación con los atributos específicos que deben tenerse en cuenta para la valoración de controles.
Finalmente es necesario disminuir el nivel de exposición del riesgo residual, toda vez que el mismo es Alto.  Por lo anterior se requiere fortalecer los controles de prevención y crear controles de Mitigación.</t>
  </si>
  <si>
    <t>Conforme con el monitoreo  realizado y  de acuerdo con las evidencias suministradas, se observa que la UIA ejecutó la actividad del control, para lo cual aportó los acuerdos de confidencialidad en los cuales se ha avanzado durante el período objeto de evaluación, correspondiente a los grupos de: Protección (51 acuerdos), Violencia sexual (2 acuerdos), Territorial Florencia (4 acuerdos), Técnico forense (9 acuerdos), GRANCE (31 acuerdos), Género (3 acuerdos), EIDORA (7 acuerdos), Comunicaciones (4 acuerdos), Administrativo (11 acuerdos), Policía Judicial (18 acuerdos), Territorial Bucaramanga (5 acuerdos), Territorial Villavicencia (6 acuerdos), Víctimas (2 acuerdos).
Finalmente es necesario disminuir el nivel de exposición del riesgo residual, toda vez que el mismo es Alto.  Por lo anterior se requiere fortalecer los controles de prevención y crear controles de Mitigación.</t>
  </si>
  <si>
    <r>
      <t xml:space="preserve">Conforme con el monitoreo realizado y de acuerdo con las evidencias suministradas, se observa que la UIA realizó acciones relacionadas con la actividad de control, para lo cual aportó  el documento en archivo word titulado </t>
    </r>
    <r>
      <rPr>
        <i/>
        <sz val="11"/>
        <rFont val="Palatino Linotype"/>
        <family val="1"/>
      </rPr>
      <t>"Reporte control de actas de asignación del primer trimestre 2021 -  Reparto de actas por fiscal"</t>
    </r>
    <r>
      <rPr>
        <sz val="11"/>
        <rFont val="Palatino Linotype"/>
        <family val="1"/>
      </rPr>
      <t>, el cual da cuenta del control que realiza la UIA  al reparto de actas  de asignación a los diferentes fiscales  para la verificación de soportes que le permiten evidenciar el cumplimiento de la respectiva acta  mediante la ficha técnica diseñada para tal fin.  
Finalmente es necesario disminuir el nivel de exposición del riesgo residual, toda vez que el mismo es Alto.  Por lo anterior se requiere fortalecer los controles de prevención y crear controles de Mitigación.</t>
    </r>
  </si>
  <si>
    <t>Conforme con el monitoreo realizado y de acuerdo con las evidencias suministradas, se observa que la UIA ejecutó la actividad de control, para lo cual aportó certificación suscrita por el responsable  del Grupo  Especializado  Técnico  Investigativo  Judicial (GETIJ), de fecha 31/03/2021, donde hace constar que al interior del Almacén Transitorio de Evidencias se  maneja base  de  datos  en formato  Excel,  donde  se  incluye  toda  la información relacionada  con  elementos materiales probatorios y evidencias físicas que ingresan o salen del almacén, además certifica que se diligencian libros de control de ingreso y salida y formatos  previamente establecidos por el Grupo de Fortalecimiento de la UIA, aclarando que, para la vigencia 2021 solo ha ingresado un elemento, con consecutivo interno No. JEP-UIA-2021-00001. Igualmente se aportó el correo electrónico de fecha 19/04/2021 a través del cual se requiere a la Oficina Asesora de Seguridad y Protección de la JEP la autorización para revisar las grabaciones de la cámara que se encuentra en el almacén de evidencias de la UIA - GETIJ Piso 7, en respuesta la persona a cargo de las cámaras de seguridad agendó reunión para el 10 de mayo  con el fin de realizar la auditoría y verificar imágenes del almacén de evidencias.
Finalmente es necesario disminuir el nivel de exposición del riesgo residual, toda vez que el mismo es Moderado.  Por lo anterior se requiere fortalecer los controles de prevención y crear controles de Mitigación.</t>
  </si>
  <si>
    <t>Conforme con el monitoreo realizado y de acuerdo con las evidencias suministradas, se observa que la UIA ejecutó la actividad de control, para lo cual aportó 2 certificaciones suscritas por el responsable del Grupo  Especializado Técnico Investigativo Judicial (GETIJ), de fechas 31/03/2021 y 30/04/2021, en las cuales se relaciona el inventario de 31 elementos materiales probatorios con la respectiva codificación a través de la cual se realiza el control de dichos elementos.
Finalmente es necesario disminuir el nivel de exposición del riesgo residual, toda vez que el mismo es Moderado.  Por lo anterior se requiere fortalecer los controles de prevención y crear controles de Mitigación.</t>
  </si>
  <si>
    <t>Conforme con el monitoreo realizado y de acuerdo con las evidencias suministradas, se observa que la UIA ejecutó la actividad de control, para lo cual aportó 2 certificaciones suscritas por el responsable del Grupo de protección a víctimas, testigos y demás intervinientes, de fechas 13/04/2021 y 04/05/2021, donde consta que durante el primer cuatrimestre de 2021 en  las 19 sesiones realizadas del Comité de Evaluación de Riesgo y Definición de  Medidas, se presentaron 197 estudios de nivel de riesgo, los cuales se validaron y/o ponderaron de acuerdo con los siguientes conceptos: ponderación extraordinario, ponderación ordinario, inadmisiones, finalización de medidas y suspensión de medidas. Así mismo, se aportaron los listados de asistencia de los diferentes comités.
Finalmente es necesario disminuir el nivel de exposición del riesgo residual, toda vez que el mismo es Moderado.  Por lo anterior se requiere fortalecer los controles de prevención y crear controles de Mitigación.</t>
  </si>
  <si>
    <t>Conforme con el monitoreo realizado y de acuerdo con las evidencias suministradas, se observa que la UIA ejecutó la actividad de control, para lo cual aportó 2 certificaciones suscritas por el responsable del Grupo de protección a víctimas, testigos y demás intervinientes, de fechas 06/04/2021 y 06/05/2021, donde consta que durante el primer cuatrimestre de 2021 se realizaron 35 verificaciones acerca del uso de las medidas de protección  implementadas a los beneficiarios a cargo del programa que lidera la UIA,  distribuidas de la siguiente manera:
-A medidas blandas, dieciséis (16) verificaciones.
-A medidas duras, cuatro (4) verificaciones. 
-A medidas blandas + duras, quince (15) verificaciones. 
Finalmente es necesario disminuir el nivel de exposición del riesgo residual, toda vez que el mismo es Moderado.  Por lo anterior se requiere fortalecer los controles de prevención y crear controles de Mitigación.</t>
  </si>
  <si>
    <t>Durante el periodo objeto de evaluación  no se realizó arqueo de la caja menor, de lo cual es importante mencionar que la periodicidad es cuatrimestral y a la fecha del presente monitoreo no se ha vencido el termino de oportunidad para su cumplimiento.
ABRIL: "Durante el primer cuatrimestre se realizó arqueo a la caja menor el 29 de abril de 2021, encontrando coherencia entre la información registrada y los soportes aportados de gastos efectuados en el mes de febrero de 2021, así mismo se verificó el saldo en la cuenta bancaria y efectivo en la caja menor  sin evidenciar diferencia en las cifras encontradas, concluyendo en general un manejo adecuado de los recursos de la caja menor.
Evidencia: Se adjuntan los Informe y anexos en la carpeta denominada ""2.Riesgo No. 4. Pérdida de recursos de caja menor"" en la subcarpeta denominada ""1. Arqueo de la caja menor"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</si>
</sst>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dd/mm/yyyy;@"/>
    <numFmt numFmtId="166" formatCode="yyyy\-mm\-dd"/>
  </numFmts>
  <fonts count="47">
    <font>
      <sz val="11"/>
      <color theme="1"/>
      <name val="Calibri"/>
      <family val="2"/>
      <scheme val="minor"/>
    </font>
    <font>
      <b/>
      <sz val="16"/>
      <color rgb="FF0070C0"/>
      <name val="Palatino Linotype"/>
      <family val="1"/>
    </font>
    <font>
      <sz val="11"/>
      <name val="Palatino Linotype"/>
      <family val="1"/>
    </font>
    <font>
      <sz val="11"/>
      <color rgb="FF0070C0"/>
      <name val="Palatino Linotype"/>
      <family val="1"/>
    </font>
    <font>
      <b/>
      <sz val="11"/>
      <name val="Palatino Linotype"/>
      <family val="1"/>
    </font>
    <font>
      <b/>
      <sz val="11"/>
      <color theme="1"/>
      <name val="Palatino Linotype"/>
      <family val="1"/>
    </font>
    <font>
      <b/>
      <sz val="8"/>
      <name val="Palatino Linotype"/>
      <family val="1"/>
    </font>
    <font>
      <sz val="12"/>
      <color rgb="FF000000"/>
      <name val="Calibri"/>
      <family val="2"/>
    </font>
    <font>
      <sz val="11"/>
      <color rgb="FF000000"/>
      <name val="Palatino Linotype"/>
      <family val="1"/>
    </font>
    <font>
      <sz val="11"/>
      <color theme="1"/>
      <name val="Palatino Linotype"/>
      <family val="1"/>
    </font>
    <font>
      <sz val="9"/>
      <color rgb="FF000000"/>
      <name val="Palatino Linotype"/>
      <family val="1"/>
    </font>
    <font>
      <sz val="10"/>
      <name val="Palatino Linotype"/>
      <family val="1"/>
    </font>
    <font>
      <b/>
      <sz val="10"/>
      <name val="Palatino Linotype"/>
      <family val="1"/>
    </font>
    <font>
      <b/>
      <sz val="11"/>
      <color rgb="FF000000"/>
      <name val="Palatino Linotype"/>
      <family val="1"/>
    </font>
    <font>
      <b/>
      <sz val="9"/>
      <name val="Palatino Linotype"/>
      <family val="1"/>
    </font>
    <font>
      <sz val="12"/>
      <name val="Palatino Linotype"/>
      <family val="1"/>
    </font>
    <font>
      <sz val="12"/>
      <color rgb="FF000000"/>
      <name val="Palatino Linotype"/>
      <family val="1"/>
    </font>
    <font>
      <sz val="11"/>
      <color rgb="FF000000"/>
      <name val="Calibri"/>
      <family val="2"/>
    </font>
    <font>
      <b/>
      <sz val="11"/>
      <color rgb="FF000000"/>
      <name val="Calibri"/>
      <family val="2"/>
    </font>
    <font>
      <sz val="11"/>
      <name val="Calibri"/>
      <family val="2"/>
    </font>
    <font>
      <b/>
      <sz val="11"/>
      <color rgb="FF7B7B7B"/>
      <name val="Open Sans"/>
      <family val="2"/>
    </font>
    <font>
      <b/>
      <sz val="11"/>
      <name val="Calibri"/>
      <family val="2"/>
    </font>
    <font>
      <b/>
      <sz val="11"/>
      <color rgb="FFFFFFFF"/>
      <name val="Calibri"/>
      <family val="2"/>
    </font>
    <font>
      <b/>
      <sz val="11"/>
      <color rgb="FF1E4E79"/>
      <name val="Calibri (Cuerpo)_x0000_"/>
    </font>
    <font>
      <b/>
      <sz val="11"/>
      <color rgb="FF7F6000"/>
      <name val="Calibri (Cuerpo)_x0000_"/>
    </font>
    <font>
      <sz val="14"/>
      <color rgb="FF000000"/>
      <name val="Calibri"/>
      <family val="2"/>
    </font>
    <font>
      <b/>
      <sz val="14"/>
      <color rgb="FF000000"/>
      <name val="Calibri"/>
      <family val="2"/>
    </font>
    <font>
      <sz val="12"/>
      <name val="Calibri"/>
      <family val="2"/>
    </font>
    <font>
      <i/>
      <sz val="14"/>
      <color rgb="FF000000"/>
      <name val="Calibri"/>
      <family val="2"/>
    </font>
    <font>
      <b/>
      <sz val="14"/>
      <color rgb="FF000000"/>
      <name val="Arial"/>
      <family val="2"/>
    </font>
    <font>
      <b/>
      <sz val="14"/>
      <color rgb="FFFFFFFF"/>
      <name val="Calibri"/>
      <family val="2"/>
    </font>
    <font>
      <sz val="11"/>
      <color rgb="FF00B050"/>
      <name val="Palatino Linotype"/>
      <family val="1"/>
    </font>
    <font>
      <sz val="11"/>
      <color rgb="FFFF0000"/>
      <name val="Palatino Linotype"/>
      <family val="1"/>
    </font>
    <font>
      <sz val="10"/>
      <color theme="5"/>
      <name val="Palatino Linotype"/>
      <family val="1"/>
    </font>
    <font>
      <i/>
      <sz val="11"/>
      <color theme="1"/>
      <name val="Palatino Linotype"/>
      <family val="1"/>
    </font>
    <font>
      <sz val="10"/>
      <color theme="1"/>
      <name val="Palatino Linotype"/>
      <family val="1"/>
    </font>
    <font>
      <sz val="10"/>
      <color rgb="FF00B050"/>
      <name val="Palatino Linotype"/>
      <family val="1"/>
    </font>
    <font>
      <sz val="10"/>
      <color rgb="FFFF0000"/>
      <name val="Palatino Linotype"/>
      <family val="1"/>
    </font>
    <font>
      <sz val="10"/>
      <color rgb="FF000000"/>
      <name val="Palatino Linotype"/>
      <family val="1"/>
    </font>
    <font>
      <b/>
      <sz val="10"/>
      <color rgb="FF00B050"/>
      <name val="Palatino Linotype"/>
      <family val="1"/>
    </font>
    <font>
      <sz val="8"/>
      <name val="Palatino Linotype"/>
      <family val="1"/>
    </font>
    <font>
      <b/>
      <sz val="9"/>
      <color theme="0"/>
      <name val="Palatino Linotype"/>
      <family val="1"/>
    </font>
    <font>
      <i/>
      <sz val="10"/>
      <color theme="1"/>
      <name val="Palatino Linotype"/>
      <family val="1"/>
    </font>
    <font>
      <i/>
      <sz val="11"/>
      <name val="Palatino Linotype"/>
      <family val="1"/>
    </font>
    <font>
      <b/>
      <u/>
      <sz val="11"/>
      <name val="Palatino Linotype"/>
      <family val="1"/>
    </font>
    <font>
      <i/>
      <sz val="11"/>
      <color rgb="FF000000"/>
      <name val="Palatino Linotype"/>
      <family val="1"/>
    </font>
    <font>
      <b/>
      <i/>
      <sz val="11"/>
      <name val="Palatino Linotype"/>
      <family val="1"/>
    </font>
  </fonts>
  <fills count="43">
    <fill>
      <patternFill patternType="none"/>
    </fill>
    <fill>
      <patternFill patternType="gray125"/>
    </fill>
    <fill>
      <patternFill patternType="solid">
        <fgColor theme="4"/>
        <bgColor rgb="FFFF0000"/>
      </patternFill>
    </fill>
    <fill>
      <patternFill patternType="solid">
        <fgColor theme="4"/>
        <bgColor rgb="FFBDCBD5"/>
      </patternFill>
    </fill>
    <fill>
      <patternFill patternType="solid">
        <fgColor theme="4"/>
        <bgColor rgb="FFC55A11"/>
      </patternFill>
    </fill>
    <fill>
      <patternFill patternType="solid">
        <fgColor theme="4"/>
        <bgColor rgb="FF00B050"/>
      </patternFill>
    </fill>
    <fill>
      <patternFill patternType="solid">
        <fgColor theme="3"/>
        <bgColor indexed="64"/>
      </patternFill>
    </fill>
    <fill>
      <patternFill patternType="solid">
        <fgColor theme="4" tint="0.39997558519241921"/>
        <bgColor indexed="64"/>
      </patternFill>
    </fill>
    <fill>
      <patternFill patternType="solid">
        <fgColor theme="4" tint="0.79998168889431442"/>
        <bgColor rgb="FFECECEC"/>
      </patternFill>
    </fill>
    <fill>
      <patternFill patternType="solid">
        <fgColor theme="4" tint="0.39997558519241921"/>
        <bgColor rgb="FFECECEC"/>
      </patternFill>
    </fill>
    <fill>
      <patternFill patternType="solid">
        <fgColor theme="4" tint="0.79998168889431442"/>
        <bgColor rgb="FFBDCBD5"/>
      </patternFill>
    </fill>
    <fill>
      <patternFill patternType="solid">
        <fgColor theme="4" tint="0.39997558519241921"/>
        <bgColor rgb="FF133D65"/>
      </patternFill>
    </fill>
    <fill>
      <patternFill patternType="solid">
        <fgColor theme="4" tint="0.79998168889431442"/>
        <bgColor rgb="FF133D65"/>
      </patternFill>
    </fill>
    <fill>
      <patternFill patternType="solid">
        <fgColor theme="4" tint="0.39997558519241921"/>
        <bgColor rgb="FFBDCBD5"/>
      </patternFill>
    </fill>
    <fill>
      <patternFill patternType="solid">
        <fgColor theme="4" tint="0.39997558519241921"/>
        <bgColor rgb="FFF7CAAC"/>
      </patternFill>
    </fill>
    <fill>
      <patternFill patternType="solid">
        <fgColor theme="3"/>
        <bgColor rgb="FFBDCBD5"/>
      </patternFill>
    </fill>
    <fill>
      <patternFill patternType="solid">
        <fgColor theme="0"/>
        <bgColor indexed="64"/>
      </patternFill>
    </fill>
    <fill>
      <patternFill patternType="solid">
        <fgColor theme="0"/>
        <bgColor rgb="FFB4C6E7"/>
      </patternFill>
    </fill>
    <fill>
      <patternFill patternType="solid">
        <fgColor theme="0"/>
        <bgColor rgb="FFFFFFFF"/>
      </patternFill>
    </fill>
    <fill>
      <patternFill patternType="solid">
        <fgColor theme="0"/>
        <bgColor rgb="FFFEF2CB"/>
      </patternFill>
    </fill>
    <fill>
      <patternFill patternType="solid">
        <fgColor rgb="FFFFFFFF"/>
        <bgColor rgb="FF000000"/>
      </patternFill>
    </fill>
    <fill>
      <patternFill patternType="solid">
        <fgColor rgb="FFFFFFFF"/>
        <bgColor rgb="FFFFFFFF"/>
      </patternFill>
    </fill>
    <fill>
      <patternFill patternType="solid">
        <fgColor rgb="FFFFFBEC"/>
        <bgColor rgb="FF000000"/>
      </patternFill>
    </fill>
    <fill>
      <patternFill patternType="solid">
        <fgColor rgb="FFFFFBEC"/>
        <bgColor rgb="FFFFFBEC"/>
      </patternFill>
    </fill>
    <fill>
      <patternFill patternType="solid">
        <fgColor rgb="FFECECEC"/>
        <bgColor rgb="FFECECEC"/>
      </patternFill>
    </fill>
    <fill>
      <patternFill patternType="solid">
        <fgColor rgb="FFE2EFD9"/>
        <bgColor rgb="FFE2EFD9"/>
      </patternFill>
    </fill>
    <fill>
      <patternFill patternType="solid">
        <fgColor rgb="FFDEEAF6"/>
        <bgColor rgb="FFDEEAF6"/>
      </patternFill>
    </fill>
    <fill>
      <patternFill patternType="solid">
        <fgColor rgb="FFBF9000"/>
        <bgColor rgb="FFBF9000"/>
      </patternFill>
    </fill>
    <fill>
      <patternFill patternType="solid">
        <fgColor rgb="FFF2F2F2"/>
        <bgColor rgb="FFF2F2F2"/>
      </patternFill>
    </fill>
    <fill>
      <patternFill patternType="solid">
        <fgColor rgb="FFC55A11"/>
        <bgColor rgb="FFC55A11"/>
      </patternFill>
    </fill>
    <fill>
      <patternFill patternType="solid">
        <fgColor rgb="FF00B050"/>
        <bgColor rgb="FF00B050"/>
      </patternFill>
    </fill>
    <fill>
      <patternFill patternType="solid">
        <fgColor rgb="FFC5E0B3"/>
        <bgColor rgb="FFC5E0B3"/>
      </patternFill>
    </fill>
    <fill>
      <patternFill patternType="solid">
        <fgColor rgb="FFFFE598"/>
        <bgColor rgb="FFFFE598"/>
      </patternFill>
    </fill>
    <fill>
      <patternFill patternType="solid">
        <fgColor rgb="FFD9D9D9"/>
        <bgColor rgb="FFD9D9D9"/>
      </patternFill>
    </fill>
    <fill>
      <patternFill patternType="solid">
        <fgColor rgb="FFFBE4D5"/>
        <bgColor rgb="FFFBE4D5"/>
      </patternFill>
    </fill>
    <fill>
      <patternFill patternType="solid">
        <fgColor rgb="FFD8D8D8"/>
        <bgColor rgb="FFD8D8D8"/>
      </patternFill>
    </fill>
    <fill>
      <patternFill patternType="solid">
        <fgColor rgb="FF222A35"/>
        <bgColor rgb="FF222A35"/>
      </patternFill>
    </fill>
    <fill>
      <patternFill patternType="solid">
        <fgColor rgb="FFFFC000"/>
        <bgColor rgb="FFFFC000"/>
      </patternFill>
    </fill>
    <fill>
      <patternFill patternType="solid">
        <fgColor rgb="FFFF0000"/>
        <bgColor rgb="FFFF0000"/>
      </patternFill>
    </fill>
    <fill>
      <patternFill patternType="solid">
        <fgColor rgb="FFFFFF00"/>
        <bgColor rgb="FFFFFF00"/>
      </patternFill>
    </fill>
    <fill>
      <patternFill patternType="solid">
        <fgColor rgb="FF92D050"/>
        <bgColor rgb="FF92D050"/>
      </patternFill>
    </fill>
    <fill>
      <patternFill patternType="solid">
        <fgColor rgb="FFFFFFFF"/>
        <bgColor indexed="64"/>
      </patternFill>
    </fill>
    <fill>
      <patternFill patternType="solid">
        <fgColor theme="9" tint="0.79998168889431442"/>
        <bgColor rgb="FFBDCBD5"/>
      </patternFill>
    </fill>
  </fills>
  <borders count="46">
    <border>
      <left/>
      <right/>
      <top/>
      <bottom/>
      <diagonal/>
    </border>
    <border>
      <left/>
      <right style="hair">
        <color rgb="FF2E75B5"/>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indexed="64"/>
      </left>
      <right style="thin">
        <color indexed="64"/>
      </right>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rgb="FF000000"/>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bottom/>
      <diagonal/>
    </border>
    <border>
      <left/>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0" fontId="7" fillId="0" borderId="0"/>
    <xf numFmtId="0" fontId="7" fillId="0" borderId="0"/>
  </cellStyleXfs>
  <cellXfs count="514">
    <xf numFmtId="0" fontId="0" fillId="0" borderId="0" xfId="0"/>
    <xf numFmtId="0" fontId="2" fillId="0" borderId="0" xfId="0" applyFont="1" applyAlignment="1" applyProtection="1">
      <alignment horizontal="left" vertical="center" wrapText="1"/>
      <protection locked="0"/>
    </xf>
    <xf numFmtId="0" fontId="2" fillId="0" borderId="0" xfId="0" applyFont="1" applyAlignment="1" applyProtection="1">
      <alignment horizontal="left" vertical="center"/>
    </xf>
    <xf numFmtId="0" fontId="2" fillId="0" borderId="0" xfId="0" applyFont="1" applyProtection="1"/>
    <xf numFmtId="0" fontId="2" fillId="0" borderId="0" xfId="0" applyFont="1" applyBorder="1" applyProtection="1"/>
    <xf numFmtId="0" fontId="2" fillId="0" borderId="0" xfId="0" applyFont="1" applyAlignment="1" applyProtection="1">
      <alignment horizontal="center" vertical="center"/>
    </xf>
    <xf numFmtId="0" fontId="2" fillId="0" borderId="0" xfId="0" applyFont="1" applyAlignment="1" applyProtection="1">
      <alignment vertical="center"/>
    </xf>
    <xf numFmtId="0" fontId="4" fillId="7" borderId="7" xfId="0" applyFont="1" applyFill="1" applyBorder="1" applyAlignment="1" applyProtection="1">
      <alignment horizontal="center" vertical="center"/>
    </xf>
    <xf numFmtId="0" fontId="4" fillId="8" borderId="5" xfId="0" applyFont="1" applyFill="1" applyBorder="1" applyAlignment="1" applyProtection="1">
      <alignment horizontal="center" vertical="center" wrapText="1"/>
    </xf>
    <xf numFmtId="0" fontId="4" fillId="9" borderId="5" xfId="0" applyFont="1" applyFill="1" applyBorder="1" applyAlignment="1" applyProtection="1">
      <alignment horizontal="center" vertical="center" wrapText="1"/>
    </xf>
    <xf numFmtId="0" fontId="5" fillId="8" borderId="5" xfId="0" applyFont="1" applyFill="1" applyBorder="1" applyAlignment="1" applyProtection="1">
      <alignment horizontal="center" vertical="center" wrapText="1"/>
    </xf>
    <xf numFmtId="0" fontId="4" fillId="10" borderId="5" xfId="0" applyFont="1" applyFill="1" applyBorder="1" applyAlignment="1" applyProtection="1">
      <alignment horizontal="center" vertical="center" wrapText="1"/>
    </xf>
    <xf numFmtId="0" fontId="4" fillId="13" borderId="9" xfId="0" applyFont="1" applyFill="1" applyBorder="1" applyAlignment="1" applyProtection="1">
      <alignment horizontal="center" vertical="center" wrapText="1"/>
    </xf>
    <xf numFmtId="0" fontId="4" fillId="10" borderId="9" xfId="0" applyFont="1" applyFill="1" applyBorder="1" applyAlignment="1" applyProtection="1">
      <alignment horizontal="center" vertical="center" wrapText="1"/>
    </xf>
    <xf numFmtId="0" fontId="12" fillId="10" borderId="9" xfId="0" applyFont="1" applyFill="1" applyBorder="1" applyAlignment="1" applyProtection="1">
      <alignment horizontal="center" vertical="center" wrapText="1"/>
    </xf>
    <xf numFmtId="0" fontId="4" fillId="15" borderId="9" xfId="0" applyFont="1" applyFill="1" applyBorder="1" applyAlignment="1" applyProtection="1">
      <alignment horizontal="center" vertical="center" wrapText="1"/>
    </xf>
    <xf numFmtId="0" fontId="2" fillId="0" borderId="9" xfId="0" applyFont="1" applyBorder="1" applyAlignment="1" applyProtection="1">
      <alignment vertical="center" wrapText="1"/>
    </xf>
    <xf numFmtId="0" fontId="2" fillId="16" borderId="9" xfId="1" applyFont="1" applyFill="1" applyBorder="1" applyAlignment="1" applyProtection="1">
      <alignment horizontal="center" vertical="center" wrapText="1"/>
    </xf>
    <xf numFmtId="0" fontId="2" fillId="18" borderId="9" xfId="0" applyFont="1" applyFill="1" applyBorder="1" applyAlignment="1" applyProtection="1">
      <alignment vertical="center" wrapText="1"/>
    </xf>
    <xf numFmtId="166" fontId="2" fillId="0" borderId="9" xfId="1" applyNumberFormat="1" applyFont="1" applyBorder="1" applyAlignment="1" applyProtection="1">
      <alignment vertical="center" wrapText="1"/>
    </xf>
    <xf numFmtId="0" fontId="2" fillId="0" borderId="9" xfId="0" applyFont="1" applyBorder="1" applyAlignment="1" applyProtection="1">
      <alignment horizontal="left" vertical="center" wrapText="1"/>
    </xf>
    <xf numFmtId="0" fontId="2" fillId="0" borderId="9" xfId="0" applyFont="1" applyBorder="1" applyProtection="1"/>
    <xf numFmtId="0" fontId="2" fillId="0" borderId="9" xfId="0" applyFont="1" applyBorder="1" applyAlignment="1" applyProtection="1">
      <alignment wrapText="1"/>
    </xf>
    <xf numFmtId="165" fontId="2" fillId="0" borderId="9" xfId="0" applyNumberFormat="1" applyFont="1" applyBorder="1" applyAlignment="1" applyProtection="1">
      <alignment horizontal="center" vertical="center" wrapText="1"/>
    </xf>
    <xf numFmtId="166" fontId="2" fillId="0" borderId="9" xfId="0" applyNumberFormat="1" applyFont="1" applyBorder="1" applyAlignment="1" applyProtection="1">
      <alignment horizontal="center" vertical="center" wrapText="1"/>
    </xf>
    <xf numFmtId="166" fontId="2" fillId="0" borderId="9" xfId="0" applyNumberFormat="1" applyFont="1" applyBorder="1" applyAlignment="1" applyProtection="1">
      <alignment horizontal="left" vertical="center" wrapText="1"/>
    </xf>
    <xf numFmtId="166" fontId="2" fillId="0" borderId="9" xfId="0" applyNumberFormat="1" applyFont="1" applyBorder="1" applyAlignment="1" applyProtection="1">
      <alignment vertical="center" wrapText="1"/>
    </xf>
    <xf numFmtId="0" fontId="2" fillId="16" borderId="9" xfId="1" applyFont="1" applyFill="1" applyBorder="1" applyAlignment="1" applyProtection="1">
      <alignment vertical="center" wrapText="1"/>
    </xf>
    <xf numFmtId="0" fontId="2" fillId="21" borderId="9" xfId="0" applyFont="1" applyFill="1" applyBorder="1" applyAlignment="1" applyProtection="1">
      <alignment horizontal="left" vertical="center" wrapText="1"/>
    </xf>
    <xf numFmtId="0" fontId="2" fillId="22" borderId="9" xfId="0" applyFont="1" applyFill="1" applyBorder="1" applyAlignment="1" applyProtection="1">
      <alignment vertical="center" wrapText="1"/>
    </xf>
    <xf numFmtId="166" fontId="2" fillId="18" borderId="9" xfId="0" applyNumberFormat="1" applyFont="1" applyFill="1" applyBorder="1" applyAlignment="1" applyProtection="1">
      <alignment vertical="center" wrapText="1"/>
    </xf>
    <xf numFmtId="165" fontId="8" fillId="0" borderId="9" xfId="0" applyNumberFormat="1" applyFont="1" applyBorder="1" applyAlignment="1" applyProtection="1">
      <alignment horizontal="center" vertical="center" wrapText="1"/>
    </xf>
    <xf numFmtId="0" fontId="2" fillId="18" borderId="9" xfId="0" applyFont="1" applyFill="1" applyBorder="1" applyAlignment="1" applyProtection="1">
      <alignment horizontal="center" vertical="center" wrapText="1"/>
    </xf>
    <xf numFmtId="166" fontId="8" fillId="0" borderId="9" xfId="0" applyNumberFormat="1" applyFont="1" applyBorder="1" applyAlignment="1" applyProtection="1">
      <alignment horizontal="left" vertical="center" wrapText="1"/>
    </xf>
    <xf numFmtId="0" fontId="8" fillId="0" borderId="9" xfId="0" applyFont="1" applyBorder="1" applyAlignment="1" applyProtection="1">
      <alignment vertical="center" wrapText="1"/>
    </xf>
    <xf numFmtId="166" fontId="8" fillId="0" borderId="9" xfId="0" applyNumberFormat="1" applyFont="1" applyBorder="1" applyAlignment="1" applyProtection="1">
      <alignment vertical="center" wrapText="1"/>
    </xf>
    <xf numFmtId="165" fontId="2" fillId="18" borderId="9" xfId="0" applyNumberFormat="1" applyFont="1" applyFill="1" applyBorder="1" applyAlignment="1" applyProtection="1">
      <alignment horizontal="center" vertical="center" wrapText="1"/>
    </xf>
    <xf numFmtId="0" fontId="8" fillId="21" borderId="0" xfId="0" applyFont="1" applyFill="1" applyProtection="1"/>
    <xf numFmtId="0" fontId="8" fillId="0" borderId="0" xfId="0" applyFont="1" applyProtection="1"/>
    <xf numFmtId="0" fontId="8" fillId="21" borderId="9" xfId="0" applyFont="1" applyFill="1" applyBorder="1" applyAlignment="1" applyProtection="1">
      <alignment wrapText="1"/>
    </xf>
    <xf numFmtId="14" fontId="8" fillId="21" borderId="9" xfId="0" applyNumberFormat="1" applyFont="1" applyFill="1" applyBorder="1" applyAlignment="1" applyProtection="1">
      <alignment horizontal="center" vertical="center" wrapText="1"/>
    </xf>
    <xf numFmtId="166" fontId="8" fillId="21" borderId="9" xfId="0" applyNumberFormat="1" applyFont="1" applyFill="1" applyBorder="1" applyAlignment="1" applyProtection="1">
      <alignment horizontal="center" vertical="center" wrapText="1"/>
    </xf>
    <xf numFmtId="9" fontId="8" fillId="21" borderId="9" xfId="0" applyNumberFormat="1" applyFont="1" applyFill="1" applyBorder="1" applyAlignment="1" applyProtection="1">
      <alignment horizontal="center" vertical="center" wrapText="1"/>
    </xf>
    <xf numFmtId="166" fontId="8" fillId="21" borderId="9" xfId="0" applyNumberFormat="1" applyFont="1" applyFill="1" applyBorder="1" applyAlignment="1" applyProtection="1">
      <alignment horizontal="left" vertical="center" wrapText="1"/>
    </xf>
    <xf numFmtId="166" fontId="8" fillId="18" borderId="9" xfId="0" applyNumberFormat="1" applyFont="1" applyFill="1" applyBorder="1" applyAlignment="1" applyProtection="1">
      <alignment horizontal="left" vertical="center" wrapText="1"/>
    </xf>
    <xf numFmtId="14" fontId="2" fillId="18" borderId="9" xfId="0" applyNumberFormat="1" applyFont="1" applyFill="1" applyBorder="1" applyAlignment="1" applyProtection="1">
      <alignment horizontal="center" vertical="center" wrapText="1"/>
    </xf>
    <xf numFmtId="166" fontId="8" fillId="18" borderId="9" xfId="0" applyNumberFormat="1" applyFont="1" applyFill="1" applyBorder="1" applyAlignment="1" applyProtection="1">
      <alignment horizontal="center" vertical="center" wrapText="1"/>
    </xf>
    <xf numFmtId="166" fontId="8" fillId="21" borderId="9" xfId="0" applyNumberFormat="1" applyFont="1" applyFill="1" applyBorder="1" applyAlignment="1" applyProtection="1">
      <alignment vertical="center" wrapText="1"/>
    </xf>
    <xf numFmtId="0" fontId="13" fillId="21" borderId="0" xfId="0" applyFont="1" applyFill="1" applyProtection="1"/>
    <xf numFmtId="0" fontId="2" fillId="0" borderId="0" xfId="0" applyFont="1" applyAlignment="1" applyProtection="1">
      <alignment horizontal="center" vertical="center" wrapText="1"/>
    </xf>
    <xf numFmtId="0" fontId="2" fillId="0" borderId="0" xfId="0" applyFont="1" applyAlignment="1" applyProtection="1">
      <alignment horizontal="left" vertical="center" wrapText="1"/>
    </xf>
    <xf numFmtId="0" fontId="4" fillId="0" borderId="0" xfId="0" applyFont="1" applyAlignment="1" applyProtection="1">
      <alignment horizontal="center" vertical="center" wrapText="1"/>
    </xf>
    <xf numFmtId="0" fontId="2" fillId="0" borderId="0" xfId="0" applyFont="1" applyAlignment="1" applyProtection="1">
      <alignment vertical="center" wrapText="1"/>
    </xf>
    <xf numFmtId="0" fontId="4" fillId="0" borderId="0" xfId="0" applyFont="1" applyAlignment="1" applyProtection="1">
      <alignment horizontal="center" vertical="center"/>
    </xf>
    <xf numFmtId="0" fontId="17" fillId="21" borderId="0" xfId="2" applyFont="1" applyFill="1"/>
    <xf numFmtId="0" fontId="17" fillId="0" borderId="0" xfId="2" applyFont="1"/>
    <xf numFmtId="0" fontId="18" fillId="0" borderId="0" xfId="2" applyFont="1" applyAlignment="1">
      <alignment vertical="center"/>
    </xf>
    <xf numFmtId="0" fontId="18" fillId="0" borderId="0" xfId="2" applyFont="1" applyAlignment="1">
      <alignment horizontal="center" vertical="center"/>
    </xf>
    <xf numFmtId="0" fontId="18" fillId="25" borderId="32" xfId="2" applyFont="1" applyFill="1" applyBorder="1" applyAlignment="1">
      <alignment horizontal="center" vertical="center" wrapText="1"/>
    </xf>
    <xf numFmtId="0" fontId="19" fillId="0" borderId="32" xfId="2" applyFont="1" applyBorder="1" applyAlignment="1">
      <alignment horizontal="left" vertical="center" wrapText="1"/>
    </xf>
    <xf numFmtId="0" fontId="21" fillId="0" borderId="32" xfId="2" applyFont="1" applyBorder="1" applyAlignment="1">
      <alignment horizontal="center" vertical="center" wrapText="1"/>
    </xf>
    <xf numFmtId="0" fontId="18" fillId="26" borderId="32" xfId="2" applyFont="1" applyFill="1" applyBorder="1" applyAlignment="1">
      <alignment horizontal="center" vertical="center" wrapText="1"/>
    </xf>
    <xf numFmtId="0" fontId="17" fillId="0" borderId="32" xfId="2" applyFont="1" applyBorder="1" applyAlignment="1">
      <alignment horizontal="left" vertical="center" wrapText="1"/>
    </xf>
    <xf numFmtId="0" fontId="17" fillId="0" borderId="32" xfId="2" applyFont="1" applyBorder="1" applyAlignment="1">
      <alignment horizontal="center" vertical="center" wrapText="1"/>
    </xf>
    <xf numFmtId="0" fontId="18" fillId="24" borderId="32" xfId="2" applyFont="1" applyFill="1" applyBorder="1" applyAlignment="1">
      <alignment horizontal="center" vertical="center" wrapText="1"/>
    </xf>
    <xf numFmtId="0" fontId="17" fillId="0" borderId="32" xfId="2" applyFont="1" applyBorder="1" applyAlignment="1">
      <alignment horizontal="left" vertical="center"/>
    </xf>
    <xf numFmtId="0" fontId="17" fillId="0" borderId="32" xfId="2" applyFont="1" applyBorder="1" applyAlignment="1">
      <alignment vertical="center" wrapText="1"/>
    </xf>
    <xf numFmtId="0" fontId="17" fillId="0" borderId="32" xfId="2" applyFont="1" applyBorder="1" applyAlignment="1">
      <alignment horizontal="center" vertical="center"/>
    </xf>
    <xf numFmtId="0" fontId="18" fillId="28" borderId="32" xfId="2" applyFont="1" applyFill="1" applyBorder="1" applyAlignment="1">
      <alignment horizontal="center" vertical="center" wrapText="1"/>
    </xf>
    <xf numFmtId="0" fontId="21" fillId="25" borderId="32" xfId="2" applyFont="1" applyFill="1" applyBorder="1" applyAlignment="1">
      <alignment horizontal="center" vertical="center" wrapText="1"/>
    </xf>
    <xf numFmtId="0" fontId="21" fillId="25" borderId="32" xfId="2" applyFont="1" applyFill="1" applyBorder="1" applyAlignment="1">
      <alignment vertical="center" wrapText="1"/>
    </xf>
    <xf numFmtId="0" fontId="17" fillId="26" borderId="32" xfId="2" applyFont="1" applyFill="1" applyBorder="1" applyAlignment="1">
      <alignment horizontal="center" vertical="center"/>
    </xf>
    <xf numFmtId="0" fontId="17" fillId="23" borderId="32" xfId="2" applyFont="1" applyFill="1" applyBorder="1" applyAlignment="1">
      <alignment horizontal="center" vertical="center"/>
    </xf>
    <xf numFmtId="0" fontId="17" fillId="0" borderId="32" xfId="2" applyFont="1" applyBorder="1" applyAlignment="1">
      <alignment wrapText="1"/>
    </xf>
    <xf numFmtId="14" fontId="17" fillId="21" borderId="32" xfId="2" applyNumberFormat="1" applyFont="1" applyFill="1" applyBorder="1" applyAlignment="1">
      <alignment horizontal="left" vertical="center" wrapText="1"/>
    </xf>
    <xf numFmtId="0" fontId="17" fillId="0" borderId="32" xfId="2" applyFont="1" applyBorder="1"/>
    <xf numFmtId="0" fontId="25" fillId="21" borderId="0" xfId="2" applyFont="1" applyFill="1"/>
    <xf numFmtId="0" fontId="7" fillId="0" borderId="0" xfId="2"/>
    <xf numFmtId="0" fontId="25" fillId="0" borderId="0" xfId="2" applyFont="1"/>
    <xf numFmtId="0" fontId="28" fillId="33" borderId="33" xfId="2" applyFont="1" applyFill="1" applyBorder="1" applyAlignment="1">
      <alignment horizontal="center" vertical="center" wrapText="1"/>
    </xf>
    <xf numFmtId="0" fontId="28" fillId="33" borderId="27" xfId="2" applyFont="1" applyFill="1" applyBorder="1" applyAlignment="1">
      <alignment horizontal="center" vertical="center" wrapText="1"/>
    </xf>
    <xf numFmtId="0" fontId="28" fillId="33" borderId="35" xfId="2" applyFont="1" applyFill="1" applyBorder="1" applyAlignment="1">
      <alignment horizontal="center" vertical="center" wrapText="1"/>
    </xf>
    <xf numFmtId="0" fontId="25" fillId="0" borderId="36" xfId="2" applyFont="1" applyBorder="1" applyAlignment="1">
      <alignment horizontal="center" vertical="center" wrapText="1"/>
    </xf>
    <xf numFmtId="0" fontId="25" fillId="0" borderId="37" xfId="2" applyFont="1" applyBorder="1" applyAlignment="1">
      <alignment horizontal="center" vertical="center" wrapText="1"/>
    </xf>
    <xf numFmtId="0" fontId="25" fillId="0" borderId="37" xfId="2" applyFont="1" applyBorder="1" applyAlignment="1">
      <alignment horizontal="left" vertical="center" wrapText="1"/>
    </xf>
    <xf numFmtId="0" fontId="28" fillId="33" borderId="37" xfId="2" applyFont="1" applyFill="1" applyBorder="1" applyAlignment="1">
      <alignment horizontal="center" vertical="center" wrapText="1"/>
    </xf>
    <xf numFmtId="0" fontId="25" fillId="33" borderId="37" xfId="2" applyFont="1" applyFill="1" applyBorder="1" applyAlignment="1">
      <alignment horizontal="center" vertical="center" wrapText="1"/>
    </xf>
    <xf numFmtId="0" fontId="25" fillId="0" borderId="38" xfId="2" applyFont="1" applyBorder="1" applyAlignment="1">
      <alignment horizontal="left" vertical="center" wrapText="1"/>
    </xf>
    <xf numFmtId="0" fontId="25" fillId="0" borderId="37" xfId="2" applyFont="1" applyBorder="1" applyAlignment="1">
      <alignment vertical="top" wrapText="1"/>
    </xf>
    <xf numFmtId="0" fontId="25" fillId="0" borderId="35" xfId="2" applyFont="1" applyBorder="1" applyAlignment="1">
      <alignment horizontal="left" vertical="center" wrapText="1"/>
    </xf>
    <xf numFmtId="0" fontId="25" fillId="0" borderId="33" xfId="2" applyFont="1" applyBorder="1" applyAlignment="1">
      <alignment horizontal="left" vertical="center" wrapText="1"/>
    </xf>
    <xf numFmtId="0" fontId="25" fillId="0" borderId="38" xfId="2" applyFont="1" applyBorder="1" applyAlignment="1">
      <alignment vertical="top" wrapText="1"/>
    </xf>
    <xf numFmtId="0" fontId="26" fillId="34" borderId="33" xfId="2" applyFont="1" applyFill="1" applyBorder="1" applyAlignment="1">
      <alignment horizontal="center" vertical="center" wrapText="1"/>
    </xf>
    <xf numFmtId="0" fontId="26" fillId="34" borderId="27" xfId="2" applyFont="1" applyFill="1" applyBorder="1" applyAlignment="1">
      <alignment horizontal="center" vertical="center" wrapText="1"/>
    </xf>
    <xf numFmtId="0" fontId="26" fillId="33" borderId="36" xfId="2" applyFont="1" applyFill="1" applyBorder="1" applyAlignment="1">
      <alignment horizontal="left" vertical="center" wrapText="1"/>
    </xf>
    <xf numFmtId="0" fontId="25" fillId="28" borderId="36" xfId="2" applyFont="1" applyFill="1" applyBorder="1" applyAlignment="1">
      <alignment horizontal="left" vertical="center" wrapText="1"/>
    </xf>
    <xf numFmtId="0" fontId="25" fillId="28" borderId="37" xfId="2" applyFont="1" applyFill="1" applyBorder="1" applyAlignment="1">
      <alignment horizontal="center" vertical="center" wrapText="1"/>
    </xf>
    <xf numFmtId="0" fontId="26" fillId="33" borderId="36" xfId="2" applyFont="1" applyFill="1" applyBorder="1" applyAlignment="1">
      <alignment horizontal="center" vertical="center" wrapText="1"/>
    </xf>
    <xf numFmtId="0" fontId="26" fillId="33" borderId="37" xfId="2" applyFont="1" applyFill="1" applyBorder="1" applyAlignment="1">
      <alignment horizontal="center" vertical="center" wrapText="1"/>
    </xf>
    <xf numFmtId="0" fontId="25" fillId="0" borderId="36" xfId="2" applyFont="1" applyBorder="1" applyAlignment="1">
      <alignment horizontal="left" vertical="center" wrapText="1"/>
    </xf>
    <xf numFmtId="0" fontId="25" fillId="0" borderId="38" xfId="2" applyFont="1" applyBorder="1" applyAlignment="1">
      <alignment horizontal="center" vertical="center" wrapText="1"/>
    </xf>
    <xf numFmtId="0" fontId="25" fillId="37" borderId="27" xfId="2" applyFont="1" applyFill="1" applyBorder="1" applyAlignment="1">
      <alignment horizontal="center" vertical="center" wrapText="1"/>
    </xf>
    <xf numFmtId="0" fontId="25" fillId="38" borderId="27" xfId="2" applyFont="1" applyFill="1" applyBorder="1" applyAlignment="1">
      <alignment horizontal="center" vertical="center" wrapText="1"/>
    </xf>
    <xf numFmtId="0" fontId="25" fillId="39" borderId="37" xfId="2" applyFont="1" applyFill="1" applyBorder="1" applyAlignment="1">
      <alignment horizontal="center" vertical="center" wrapText="1"/>
    </xf>
    <xf numFmtId="0" fontId="25" fillId="37" borderId="37" xfId="2" applyFont="1" applyFill="1" applyBorder="1" applyAlignment="1">
      <alignment horizontal="center" vertical="center" wrapText="1"/>
    </xf>
    <xf numFmtId="0" fontId="25" fillId="38" borderId="37" xfId="2" applyFont="1" applyFill="1" applyBorder="1" applyAlignment="1">
      <alignment horizontal="center" vertical="center" wrapText="1"/>
    </xf>
    <xf numFmtId="0" fontId="25" fillId="40" borderId="37" xfId="2" applyFont="1" applyFill="1" applyBorder="1" applyAlignment="1">
      <alignment horizontal="center" vertical="center" wrapText="1"/>
    </xf>
    <xf numFmtId="0" fontId="25" fillId="0" borderId="0" xfId="2" applyFont="1" applyAlignment="1">
      <alignment horizontal="center" vertical="center" wrapText="1"/>
    </xf>
    <xf numFmtId="0" fontId="17" fillId="0" borderId="0" xfId="2" applyFont="1"/>
    <xf numFmtId="0" fontId="4" fillId="10" borderId="9"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11" fillId="0" borderId="9" xfId="0" applyFont="1" applyBorder="1" applyAlignment="1">
      <alignment horizontal="left" vertical="center" wrapText="1"/>
    </xf>
    <xf numFmtId="0" fontId="2" fillId="0" borderId="0" xfId="0" applyFont="1" applyFill="1" applyAlignment="1" applyProtection="1">
      <alignment horizontal="center" vertical="center" wrapText="1"/>
    </xf>
    <xf numFmtId="0" fontId="4" fillId="0" borderId="0" xfId="0" applyFont="1" applyFill="1" applyAlignment="1" applyProtection="1">
      <alignment horizontal="center" vertical="center" wrapText="1"/>
    </xf>
    <xf numFmtId="0" fontId="9" fillId="0" borderId="9" xfId="0" applyFont="1" applyBorder="1" applyAlignment="1" applyProtection="1">
      <alignment horizontal="left" vertical="center" wrapText="1"/>
    </xf>
    <xf numFmtId="0" fontId="17" fillId="0" borderId="37" xfId="2" applyFont="1" applyBorder="1" applyAlignment="1">
      <alignment horizontal="left" vertical="center" wrapText="1"/>
    </xf>
    <xf numFmtId="0" fontId="9" fillId="0" borderId="9" xfId="0" applyFont="1" applyBorder="1" applyAlignment="1" applyProtection="1">
      <alignment vertical="center" wrapText="1"/>
    </xf>
    <xf numFmtId="0" fontId="33" fillId="18" borderId="9" xfId="0" applyFont="1" applyFill="1" applyBorder="1" applyAlignment="1" applyProtection="1">
      <alignment horizontal="left" vertical="center" wrapText="1"/>
    </xf>
    <xf numFmtId="165" fontId="9" fillId="0" borderId="9" xfId="0" applyNumberFormat="1" applyFont="1" applyBorder="1" applyAlignment="1" applyProtection="1">
      <alignment horizontal="center" vertical="center" wrapText="1"/>
    </xf>
    <xf numFmtId="0" fontId="11" fillId="0" borderId="0" xfId="0" applyFont="1" applyAlignment="1" applyProtection="1">
      <alignment horizontal="left" vertical="center" wrapText="1"/>
    </xf>
    <xf numFmtId="0" fontId="11" fillId="0" borderId="0" xfId="0" applyFont="1" applyAlignment="1" applyProtection="1">
      <alignment horizontal="center" vertical="center"/>
    </xf>
    <xf numFmtId="0" fontId="11" fillId="0" borderId="0" xfId="0" applyFont="1" applyAlignment="1" applyProtection="1">
      <alignment horizontal="left" vertical="center"/>
    </xf>
    <xf numFmtId="0" fontId="38" fillId="16" borderId="9" xfId="0" applyFont="1" applyFill="1" applyBorder="1" applyAlignment="1" applyProtection="1">
      <alignment vertical="center" wrapText="1"/>
    </xf>
    <xf numFmtId="0" fontId="39" fillId="16" borderId="9" xfId="0" applyFont="1" applyFill="1" applyBorder="1" applyAlignment="1" applyProtection="1">
      <alignment vertical="center" wrapText="1"/>
    </xf>
    <xf numFmtId="0" fontId="11" fillId="0" borderId="9" xfId="0" applyFont="1" applyBorder="1" applyAlignment="1" applyProtection="1">
      <alignment horizontal="left" vertical="center" wrapText="1"/>
    </xf>
    <xf numFmtId="0" fontId="11" fillId="0" borderId="9" xfId="0" applyFont="1" applyBorder="1" applyAlignment="1" applyProtection="1">
      <alignment vertical="center" wrapText="1"/>
    </xf>
    <xf numFmtId="0" fontId="37" fillId="0" borderId="9" xfId="0" applyFont="1" applyBorder="1" applyAlignment="1" applyProtection="1">
      <alignment horizontal="left" vertical="center" wrapText="1"/>
    </xf>
    <xf numFmtId="0" fontId="11" fillId="20" borderId="9" xfId="0" applyFont="1" applyFill="1" applyBorder="1" applyAlignment="1" applyProtection="1">
      <alignment horizontal="left" vertical="center" wrapText="1"/>
    </xf>
    <xf numFmtId="0" fontId="38" fillId="16" borderId="9" xfId="1" applyFont="1" applyFill="1" applyBorder="1" applyAlignment="1" applyProtection="1">
      <alignment horizontal="left" vertical="center" wrapText="1"/>
    </xf>
    <xf numFmtId="0" fontId="11" fillId="16" borderId="9" xfId="1" applyFont="1" applyFill="1" applyBorder="1" applyAlignment="1" applyProtection="1">
      <alignment horizontal="left" vertical="center" wrapText="1"/>
    </xf>
    <xf numFmtId="0" fontId="35" fillId="0" borderId="9" xfId="0" applyFont="1" applyBorder="1" applyAlignment="1" applyProtection="1">
      <alignment horizontal="left" vertical="center" wrapText="1"/>
    </xf>
    <xf numFmtId="0" fontId="36" fillId="0" borderId="9" xfId="0" applyFont="1" applyBorder="1" applyAlignment="1" applyProtection="1">
      <alignment vertical="center" wrapText="1"/>
    </xf>
    <xf numFmtId="0" fontId="37" fillId="0" borderId="9" xfId="0" applyFont="1" applyFill="1" applyBorder="1" applyAlignment="1" applyProtection="1">
      <alignment vertical="center" wrapText="1"/>
    </xf>
    <xf numFmtId="0" fontId="36" fillId="0" borderId="9" xfId="0" applyFont="1" applyFill="1" applyBorder="1" applyAlignment="1" applyProtection="1">
      <alignment vertical="center" wrapText="1"/>
    </xf>
    <xf numFmtId="0" fontId="11" fillId="0" borderId="9" xfId="0" applyFont="1" applyFill="1" applyBorder="1" applyAlignment="1" applyProtection="1">
      <alignment horizontal="left" vertical="center" wrapText="1"/>
    </xf>
    <xf numFmtId="0" fontId="38" fillId="0" borderId="9" xfId="0" applyFont="1" applyBorder="1" applyAlignment="1" applyProtection="1">
      <alignment horizontal="left" vertical="center" wrapText="1"/>
    </xf>
    <xf numFmtId="0" fontId="35" fillId="0" borderId="9" xfId="0" applyFont="1" applyBorder="1" applyAlignment="1" applyProtection="1">
      <alignment vertical="center" wrapText="1"/>
    </xf>
    <xf numFmtId="0" fontId="36" fillId="0" borderId="9" xfId="0" applyFont="1" applyBorder="1" applyAlignment="1" applyProtection="1">
      <alignment horizontal="left" vertical="center" wrapText="1"/>
    </xf>
    <xf numFmtId="0" fontId="11" fillId="16" borderId="9" xfId="0" applyFont="1" applyFill="1" applyBorder="1" applyAlignment="1">
      <alignment vertical="center" wrapText="1"/>
    </xf>
    <xf numFmtId="0" fontId="38" fillId="0" borderId="9" xfId="0" applyFont="1" applyBorder="1" applyAlignment="1">
      <alignment horizontal="left" vertical="center" wrapText="1"/>
    </xf>
    <xf numFmtId="0" fontId="11" fillId="16" borderId="9" xfId="1" applyFont="1" applyFill="1" applyBorder="1" applyAlignment="1">
      <alignment horizontal="left" vertical="center" wrapText="1"/>
    </xf>
    <xf numFmtId="0" fontId="38" fillId="16" borderId="9" xfId="1" applyFont="1" applyFill="1" applyBorder="1" applyAlignment="1">
      <alignment horizontal="left" vertical="center" wrapText="1"/>
    </xf>
    <xf numFmtId="0" fontId="11" fillId="0" borderId="9" xfId="0" applyFont="1" applyBorder="1" applyAlignment="1">
      <alignment vertical="center" wrapText="1"/>
    </xf>
    <xf numFmtId="0" fontId="38" fillId="0" borderId="9" xfId="0" applyFont="1" applyBorder="1" applyAlignment="1">
      <alignment vertical="center" wrapText="1"/>
    </xf>
    <xf numFmtId="0" fontId="35" fillId="0" borderId="9" xfId="0" applyFont="1" applyBorder="1" applyAlignment="1">
      <alignment vertical="center" wrapText="1"/>
    </xf>
    <xf numFmtId="0" fontId="35" fillId="16" borderId="9" xfId="0" applyFont="1" applyFill="1" applyBorder="1" applyAlignment="1">
      <alignment horizontal="left" vertical="center" wrapText="1"/>
    </xf>
    <xf numFmtId="0" fontId="35" fillId="0" borderId="9" xfId="0" applyFont="1" applyBorder="1" applyAlignment="1">
      <alignment horizontal="left" vertical="center" wrapText="1"/>
    </xf>
    <xf numFmtId="0" fontId="11" fillId="0" borderId="0" xfId="0" applyFont="1" applyAlignment="1">
      <alignment horizontal="left" vertical="center" wrapText="1"/>
    </xf>
    <xf numFmtId="0" fontId="11" fillId="0" borderId="0" xfId="0" applyFont="1" applyAlignment="1">
      <alignment horizontal="left" vertical="center"/>
    </xf>
    <xf numFmtId="0" fontId="40" fillId="0" borderId="0" xfId="0" applyFont="1" applyAlignment="1" applyProtection="1">
      <alignment horizontal="left" vertical="center" wrapText="1"/>
    </xf>
    <xf numFmtId="0" fontId="40" fillId="0" borderId="0" xfId="0" applyFont="1" applyAlignment="1" applyProtection="1">
      <alignment horizontal="left" vertical="center"/>
    </xf>
    <xf numFmtId="0" fontId="4" fillId="10" borderId="8" xfId="0" applyFont="1" applyFill="1" applyBorder="1" applyAlignment="1" applyProtection="1">
      <alignment horizontal="center" vertical="center" wrapText="1"/>
    </xf>
    <xf numFmtId="0" fontId="11" fillId="16" borderId="9" xfId="0" applyFont="1" applyFill="1" applyBorder="1" applyAlignment="1" applyProtection="1">
      <alignment vertical="center" wrapText="1"/>
      <protection locked="0"/>
    </xf>
    <xf numFmtId="0" fontId="11" fillId="41" borderId="9" xfId="0" applyFont="1" applyFill="1" applyBorder="1" applyAlignment="1" applyProtection="1">
      <alignment horizontal="left" vertical="center" wrapText="1"/>
      <protection locked="0"/>
    </xf>
    <xf numFmtId="0" fontId="11" fillId="41" borderId="9" xfId="1" applyFont="1" applyFill="1" applyBorder="1" applyAlignment="1" applyProtection="1">
      <alignment horizontal="left" vertical="center" wrapText="1"/>
      <protection locked="0"/>
    </xf>
    <xf numFmtId="0" fontId="38" fillId="41" borderId="9" xfId="1" applyFont="1" applyFill="1" applyBorder="1" applyAlignment="1" applyProtection="1">
      <alignment horizontal="left" vertical="center" wrapText="1"/>
      <protection locked="0"/>
    </xf>
    <xf numFmtId="0" fontId="11" fillId="0" borderId="9" xfId="0" applyFont="1" applyFill="1" applyBorder="1" applyAlignment="1">
      <alignment vertical="center" wrapText="1"/>
    </xf>
    <xf numFmtId="0" fontId="35" fillId="0" borderId="9" xfId="0" applyFont="1" applyBorder="1" applyAlignment="1" applyProtection="1">
      <alignment horizontal="left" vertical="center" wrapText="1"/>
      <protection locked="0"/>
    </xf>
    <xf numFmtId="0" fontId="11" fillId="0" borderId="9" xfId="0" applyFont="1" applyBorder="1" applyAlignment="1" applyProtection="1">
      <alignment vertical="center" wrapText="1"/>
      <protection locked="0"/>
    </xf>
    <xf numFmtId="0" fontId="11" fillId="0" borderId="9" xfId="0" applyFont="1" applyFill="1" applyBorder="1" applyAlignment="1" applyProtection="1">
      <alignment vertical="center" wrapText="1"/>
      <protection locked="0"/>
    </xf>
    <xf numFmtId="0" fontId="38" fillId="0" borderId="9" xfId="0" applyFont="1" applyBorder="1" applyAlignment="1" applyProtection="1">
      <alignment horizontal="left" vertical="center" wrapText="1"/>
      <protection locked="0"/>
    </xf>
    <xf numFmtId="0" fontId="38" fillId="0" borderId="9" xfId="0" applyFont="1" applyBorder="1" applyAlignment="1" applyProtection="1">
      <alignment vertical="center" wrapText="1"/>
      <protection locked="0"/>
    </xf>
    <xf numFmtId="0" fontId="11" fillId="16" borderId="9" xfId="0" applyFont="1" applyFill="1" applyBorder="1" applyAlignment="1" applyProtection="1">
      <alignment horizontal="left" vertical="center" wrapText="1"/>
      <protection locked="0"/>
    </xf>
    <xf numFmtId="0" fontId="11" fillId="0" borderId="0" xfId="0" applyFont="1" applyAlignment="1" applyProtection="1">
      <alignment horizontal="left" vertical="center" wrapText="1"/>
      <protection locked="0"/>
    </xf>
    <xf numFmtId="0" fontId="11" fillId="18" borderId="9" xfId="0" applyFont="1" applyFill="1" applyBorder="1" applyAlignment="1" applyProtection="1">
      <alignment vertical="center" wrapText="1"/>
    </xf>
    <xf numFmtId="0" fontId="11" fillId="18" borderId="9" xfId="1" applyFont="1" applyFill="1" applyBorder="1" applyAlignment="1" applyProtection="1">
      <alignment vertical="center" wrapText="1"/>
    </xf>
    <xf numFmtId="0" fontId="38" fillId="0" borderId="9" xfId="0" applyFont="1" applyBorder="1" applyAlignment="1" applyProtection="1">
      <alignment vertical="center" wrapText="1"/>
    </xf>
    <xf numFmtId="0" fontId="38" fillId="21" borderId="9" xfId="0" applyFont="1" applyFill="1" applyBorder="1" applyAlignment="1" applyProtection="1">
      <alignment horizontal="left" vertical="center" wrapText="1"/>
    </xf>
    <xf numFmtId="0" fontId="11" fillId="21" borderId="9" xfId="0" applyFont="1" applyFill="1" applyBorder="1" applyAlignment="1" applyProtection="1">
      <alignment vertical="center" wrapText="1"/>
    </xf>
    <xf numFmtId="0" fontId="11" fillId="18" borderId="9" xfId="1" applyFont="1" applyFill="1" applyBorder="1" applyAlignment="1" applyProtection="1">
      <alignment horizontal="left" vertical="center" wrapText="1"/>
    </xf>
    <xf numFmtId="0" fontId="11" fillId="18" borderId="9" xfId="0" applyFont="1" applyFill="1" applyBorder="1" applyAlignment="1" applyProtection="1">
      <alignment horizontal="left" vertical="center" wrapText="1"/>
    </xf>
    <xf numFmtId="9" fontId="11" fillId="18" borderId="9" xfId="1" applyNumberFormat="1" applyFont="1" applyFill="1" applyBorder="1" applyAlignment="1" applyProtection="1">
      <alignment horizontal="left" vertical="center" wrapText="1"/>
    </xf>
    <xf numFmtId="9" fontId="11" fillId="0" borderId="9" xfId="0" applyNumberFormat="1" applyFont="1" applyBorder="1" applyAlignment="1" applyProtection="1">
      <alignment horizontal="left" vertical="center" wrapText="1"/>
    </xf>
    <xf numFmtId="0" fontId="11" fillId="0" borderId="9" xfId="0" applyFont="1" applyBorder="1" applyAlignment="1" applyProtection="1">
      <alignment horizontal="center" vertical="center" wrapText="1"/>
    </xf>
    <xf numFmtId="9" fontId="11" fillId="0" borderId="9" xfId="0" applyNumberFormat="1" applyFont="1" applyBorder="1" applyAlignment="1" applyProtection="1">
      <alignment horizontal="center" vertical="center" wrapText="1"/>
    </xf>
    <xf numFmtId="0" fontId="38" fillId="21" borderId="9" xfId="0" applyFont="1" applyFill="1" applyBorder="1" applyAlignment="1" applyProtection="1">
      <alignment vertical="center" wrapText="1"/>
    </xf>
    <xf numFmtId="9" fontId="38" fillId="21" borderId="9" xfId="0" applyNumberFormat="1" applyFont="1" applyFill="1" applyBorder="1" applyAlignment="1" applyProtection="1">
      <alignment horizontal="center" vertical="center" wrapText="1"/>
    </xf>
    <xf numFmtId="0" fontId="38" fillId="18" borderId="9" xfId="0" applyFont="1" applyFill="1" applyBorder="1" applyAlignment="1">
      <alignment vertical="center" wrapText="1"/>
    </xf>
    <xf numFmtId="0" fontId="38" fillId="18" borderId="9" xfId="0" applyFont="1" applyFill="1" applyBorder="1" applyAlignment="1" applyProtection="1">
      <alignment vertical="center" wrapText="1"/>
    </xf>
    <xf numFmtId="9" fontId="38" fillId="21" borderId="9" xfId="0" applyNumberFormat="1" applyFont="1" applyFill="1" applyBorder="1" applyAlignment="1" applyProtection="1">
      <alignment horizontal="left" vertical="center" wrapText="1"/>
    </xf>
    <xf numFmtId="0" fontId="12" fillId="11" borderId="8" xfId="0" applyFont="1" applyFill="1" applyBorder="1" applyAlignment="1" applyProtection="1">
      <alignment horizontal="center" vertical="center" textRotation="90" wrapText="1"/>
    </xf>
    <xf numFmtId="0" fontId="12" fillId="12" borderId="8" xfId="0" applyFont="1" applyFill="1" applyBorder="1" applyAlignment="1" applyProtection="1">
      <alignment horizontal="center" vertical="center" textRotation="90" wrapText="1"/>
    </xf>
    <xf numFmtId="0" fontId="12" fillId="13" borderId="9" xfId="0" applyFont="1" applyFill="1" applyBorder="1" applyAlignment="1" applyProtection="1">
      <alignment horizontal="center" vertical="center" wrapText="1"/>
    </xf>
    <xf numFmtId="0" fontId="12" fillId="13" borderId="5" xfId="0" applyFont="1" applyFill="1" applyBorder="1" applyAlignment="1" applyProtection="1">
      <alignment horizontal="center" vertical="center" textRotation="90" wrapText="1"/>
    </xf>
    <xf numFmtId="0" fontId="2" fillId="16" borderId="9" xfId="0" applyFont="1" applyFill="1" applyBorder="1" applyAlignment="1" applyProtection="1">
      <alignment horizontal="center" vertical="center" wrapText="1"/>
      <protection locked="0"/>
    </xf>
    <xf numFmtId="0" fontId="2" fillId="41" borderId="9" xfId="0" applyFont="1" applyFill="1" applyBorder="1" applyAlignment="1" applyProtection="1">
      <alignment horizontal="center" vertical="center" wrapText="1"/>
      <protection locked="0"/>
    </xf>
    <xf numFmtId="0" fontId="2" fillId="41" borderId="9" xfId="1" applyFont="1" applyFill="1" applyBorder="1" applyAlignment="1" applyProtection="1">
      <alignment horizontal="center" vertical="center" wrapText="1"/>
      <protection locked="0"/>
    </xf>
    <xf numFmtId="0" fontId="8" fillId="41" borderId="9" xfId="1" applyFont="1" applyFill="1" applyBorder="1" applyAlignment="1" applyProtection="1">
      <alignment horizontal="center" vertical="center" wrapText="1"/>
      <protection locked="0"/>
    </xf>
    <xf numFmtId="0" fontId="9" fillId="0" borderId="9"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9" xfId="0" applyFont="1" applyFill="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65" fontId="2" fillId="18" borderId="9" xfId="1" applyNumberFormat="1" applyFont="1" applyFill="1" applyBorder="1" applyAlignment="1" applyProtection="1">
      <alignment horizontal="center" vertical="center" wrapText="1"/>
    </xf>
    <xf numFmtId="14" fontId="2" fillId="0" borderId="9" xfId="0" applyNumberFormat="1" applyFont="1" applyBorder="1" applyAlignment="1" applyProtection="1">
      <alignment horizontal="center" vertical="center" wrapText="1"/>
    </xf>
    <xf numFmtId="0" fontId="12" fillId="14" borderId="9" xfId="0" applyFont="1" applyFill="1" applyBorder="1" applyAlignment="1" applyProtection="1">
      <alignment horizontal="center" vertical="center" textRotation="90" wrapText="1"/>
    </xf>
    <xf numFmtId="0" fontId="12" fillId="11" borderId="9" xfId="0" applyFont="1" applyFill="1" applyBorder="1" applyAlignment="1" applyProtection="1">
      <alignment horizontal="center" vertical="center" textRotation="90" wrapText="1"/>
    </xf>
    <xf numFmtId="0" fontId="12" fillId="12" borderId="9" xfId="0" applyFont="1" applyFill="1" applyBorder="1" applyAlignment="1" applyProtection="1">
      <alignment horizontal="center" vertical="center" wrapText="1"/>
    </xf>
    <xf numFmtId="0" fontId="11" fillId="0" borderId="0" xfId="0" applyFont="1" applyAlignment="1" applyProtection="1">
      <alignment horizontal="center" vertical="center" wrapText="1"/>
    </xf>
    <xf numFmtId="0" fontId="2" fillId="0" borderId="8" xfId="0" applyFont="1" applyBorder="1" applyAlignment="1" applyProtection="1">
      <alignment vertical="center" wrapText="1"/>
    </xf>
    <xf numFmtId="0" fontId="2" fillId="0" borderId="11" xfId="0" applyFont="1" applyBorder="1" applyAlignment="1" applyProtection="1">
      <alignment vertical="center" wrapText="1"/>
    </xf>
    <xf numFmtId="0" fontId="2" fillId="18" borderId="9" xfId="1" applyFont="1" applyFill="1" applyBorder="1" applyAlignment="1" applyProtection="1">
      <alignment vertical="center" wrapText="1"/>
    </xf>
    <xf numFmtId="0" fontId="2" fillId="18" borderId="11" xfId="0" applyFont="1" applyFill="1" applyBorder="1" applyAlignment="1">
      <alignment vertical="center" wrapText="1"/>
    </xf>
    <xf numFmtId="0" fontId="2" fillId="18" borderId="9" xfId="0" applyFont="1" applyFill="1" applyBorder="1" applyAlignment="1">
      <alignment vertical="center" wrapText="1"/>
    </xf>
    <xf numFmtId="0" fontId="8" fillId="18" borderId="9" xfId="0" applyFont="1" applyFill="1" applyBorder="1" applyAlignment="1" applyProtection="1">
      <alignment vertical="center" wrapText="1"/>
    </xf>
    <xf numFmtId="0" fontId="8" fillId="21" borderId="9" xfId="0" applyFont="1" applyFill="1" applyBorder="1" applyAlignment="1" applyProtection="1">
      <alignment vertical="center" wrapText="1"/>
    </xf>
    <xf numFmtId="0" fontId="38" fillId="0" borderId="9" xfId="0" applyFont="1" applyFill="1" applyBorder="1" applyAlignment="1">
      <alignment vertical="center" wrapText="1"/>
    </xf>
    <xf numFmtId="0" fontId="38" fillId="0" borderId="9" xfId="0" applyFont="1" applyFill="1" applyBorder="1" applyAlignment="1" applyProtection="1">
      <alignment horizontal="left" vertical="center" wrapText="1"/>
    </xf>
    <xf numFmtId="1" fontId="2" fillId="16" borderId="8" xfId="0" applyNumberFormat="1" applyFont="1" applyFill="1" applyBorder="1" applyAlignment="1" applyProtection="1">
      <alignment horizontal="center" vertical="center" wrapText="1"/>
    </xf>
    <xf numFmtId="0" fontId="11" fillId="0" borderId="0" xfId="0" applyFont="1" applyAlignment="1" applyProtection="1">
      <alignment vertical="center" wrapText="1"/>
    </xf>
    <xf numFmtId="0" fontId="2" fillId="0" borderId="8" xfId="0" applyFont="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1" fontId="8" fillId="0" borderId="9" xfId="0" applyNumberFormat="1"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1" fontId="2" fillId="0" borderId="9" xfId="0" applyNumberFormat="1"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1" fontId="2" fillId="0" borderId="9" xfId="0" applyNumberFormat="1" applyFont="1" applyBorder="1" applyAlignment="1" applyProtection="1">
      <alignment horizontal="center" vertical="center" wrapText="1"/>
    </xf>
    <xf numFmtId="49" fontId="3" fillId="0" borderId="0" xfId="0" applyNumberFormat="1" applyFont="1" applyAlignment="1" applyProtection="1">
      <alignment horizontal="center" vertical="center" wrapText="1"/>
    </xf>
    <xf numFmtId="49" fontId="3" fillId="0" borderId="0" xfId="0" applyNumberFormat="1" applyFont="1" applyAlignment="1" applyProtection="1">
      <alignment horizontal="center" vertical="center" wrapText="1"/>
    </xf>
    <xf numFmtId="0" fontId="1" fillId="0" borderId="0" xfId="0" applyFont="1" applyBorder="1" applyAlignment="1" applyProtection="1">
      <alignment horizontal="center" vertical="center" wrapText="1"/>
    </xf>
    <xf numFmtId="0" fontId="11" fillId="0" borderId="9" xfId="0" applyFont="1" applyBorder="1" applyAlignment="1" applyProtection="1">
      <alignment horizontal="center" vertical="center" wrapText="1"/>
    </xf>
    <xf numFmtId="0" fontId="11" fillId="0" borderId="9"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1" xfId="0" applyFont="1" applyBorder="1" applyAlignment="1" applyProtection="1">
      <alignment horizontal="center" vertical="center" wrapText="1"/>
    </xf>
    <xf numFmtId="0" fontId="11" fillId="0" borderId="11" xfId="0" applyFont="1" applyBorder="1" applyAlignment="1" applyProtection="1">
      <alignment horizontal="left" vertical="center" wrapText="1"/>
    </xf>
    <xf numFmtId="0" fontId="11" fillId="0" borderId="9" xfId="0" applyFont="1" applyBorder="1" applyAlignment="1" applyProtection="1">
      <alignment horizontal="center" vertical="center" wrapText="1"/>
    </xf>
    <xf numFmtId="0" fontId="11" fillId="0" borderId="8" xfId="0" applyFont="1" applyBorder="1" applyAlignment="1">
      <alignment vertical="center" wrapText="1"/>
    </xf>
    <xf numFmtId="0" fontId="2" fillId="0" borderId="8" xfId="0" applyFont="1" applyFill="1" applyBorder="1" applyAlignment="1" applyProtection="1">
      <alignment horizontal="center" vertical="center" wrapText="1"/>
      <protection locked="0"/>
    </xf>
    <xf numFmtId="0" fontId="11" fillId="0" borderId="8" xfId="0" applyFont="1" applyFill="1" applyBorder="1" applyAlignment="1" applyProtection="1">
      <alignment vertical="center" wrapText="1"/>
      <protection locked="0"/>
    </xf>
    <xf numFmtId="0" fontId="11" fillId="0" borderId="8" xfId="0" applyFont="1" applyBorder="1" applyAlignment="1" applyProtection="1">
      <alignment vertical="center" wrapText="1"/>
    </xf>
    <xf numFmtId="14" fontId="2" fillId="0" borderId="8" xfId="0" applyNumberFormat="1" applyFont="1" applyBorder="1" applyAlignment="1" applyProtection="1">
      <alignment horizontal="center" vertical="center" wrapText="1"/>
    </xf>
    <xf numFmtId="9" fontId="11" fillId="0" borderId="8" xfId="0" applyNumberFormat="1" applyFont="1" applyBorder="1" applyAlignment="1" applyProtection="1">
      <alignment horizontal="left" vertical="center" wrapText="1"/>
    </xf>
    <xf numFmtId="0" fontId="2" fillId="18" borderId="8" xfId="0" applyFont="1" applyFill="1" applyBorder="1" applyAlignment="1" applyProtection="1">
      <alignment vertical="center" wrapText="1"/>
    </xf>
    <xf numFmtId="166" fontId="2" fillId="0" borderId="8" xfId="0" applyNumberFormat="1" applyFont="1" applyBorder="1" applyAlignment="1" applyProtection="1">
      <alignment vertical="center" wrapText="1"/>
    </xf>
    <xf numFmtId="0" fontId="2" fillId="0" borderId="8" xfId="0" applyFont="1" applyBorder="1" applyAlignment="1" applyProtection="1">
      <alignment horizontal="left" vertical="center" wrapText="1"/>
    </xf>
    <xf numFmtId="0" fontId="2" fillId="0" borderId="8" xfId="0" applyFont="1" applyBorder="1" applyAlignment="1" applyProtection="1">
      <alignment wrapText="1"/>
    </xf>
    <xf numFmtId="0" fontId="2" fillId="0" borderId="8" xfId="0" applyFont="1" applyBorder="1" applyProtection="1"/>
    <xf numFmtId="0" fontId="2" fillId="0" borderId="8" xfId="0" applyFont="1" applyBorder="1" applyAlignment="1" applyProtection="1">
      <alignment horizontal="center" vertical="center" wrapText="1"/>
      <protection locked="0"/>
    </xf>
    <xf numFmtId="0" fontId="11" fillId="0" borderId="8" xfId="0" applyFont="1" applyBorder="1" applyAlignment="1" applyProtection="1">
      <alignment vertical="center" wrapText="1"/>
      <protection locked="0"/>
    </xf>
    <xf numFmtId="0" fontId="2" fillId="18" borderId="10" xfId="0" applyFont="1" applyFill="1" applyBorder="1" applyAlignment="1">
      <alignment vertical="center" wrapText="1"/>
    </xf>
    <xf numFmtId="0" fontId="8" fillId="0" borderId="8" xfId="0" applyFont="1" applyBorder="1" applyAlignment="1" applyProtection="1">
      <alignment vertical="center" wrapText="1"/>
    </xf>
    <xf numFmtId="0" fontId="35" fillId="0" borderId="8" xfId="0" applyFont="1" applyBorder="1" applyAlignment="1">
      <alignment vertical="center" wrapText="1"/>
    </xf>
    <xf numFmtId="0" fontId="2" fillId="18" borderId="8" xfId="0" applyFont="1" applyFill="1" applyBorder="1" applyAlignment="1">
      <alignment vertical="center" wrapText="1"/>
    </xf>
    <xf numFmtId="0" fontId="11" fillId="21" borderId="8" xfId="0" applyFont="1" applyFill="1" applyBorder="1" applyAlignment="1" applyProtection="1">
      <alignment vertical="center" wrapText="1"/>
    </xf>
    <xf numFmtId="14" fontId="8" fillId="21" borderId="8" xfId="0" applyNumberFormat="1" applyFont="1" applyFill="1" applyBorder="1" applyAlignment="1" applyProtection="1">
      <alignment horizontal="center" vertical="center" wrapText="1"/>
    </xf>
    <xf numFmtId="0" fontId="38" fillId="21" borderId="8" xfId="0" applyFont="1" applyFill="1" applyBorder="1" applyAlignment="1" applyProtection="1">
      <alignment vertical="center" wrapText="1"/>
    </xf>
    <xf numFmtId="166" fontId="8" fillId="21" borderId="8" xfId="0" applyNumberFormat="1" applyFont="1" applyFill="1" applyBorder="1" applyAlignment="1" applyProtection="1">
      <alignment horizontal="center" vertical="center" wrapText="1"/>
    </xf>
    <xf numFmtId="166" fontId="8" fillId="18" borderId="8" xfId="0" applyNumberFormat="1" applyFont="1" applyFill="1" applyBorder="1" applyAlignment="1" applyProtection="1">
      <alignment horizontal="left" vertical="center" wrapText="1"/>
    </xf>
    <xf numFmtId="0" fontId="2" fillId="0" borderId="10" xfId="0" applyFont="1" applyBorder="1" applyAlignment="1" applyProtection="1">
      <alignment vertical="center" wrapText="1"/>
    </xf>
    <xf numFmtId="0" fontId="11" fillId="0" borderId="10" xfId="0" applyFont="1" applyBorder="1" applyAlignment="1">
      <alignment horizontal="left" vertical="center" wrapText="1"/>
    </xf>
    <xf numFmtId="0" fontId="9" fillId="0" borderId="10" xfId="0" applyFont="1" applyBorder="1" applyAlignment="1" applyProtection="1">
      <alignment horizontal="center" vertical="center" wrapText="1"/>
      <protection locked="0"/>
    </xf>
    <xf numFmtId="0" fontId="35" fillId="0" borderId="10" xfId="0" applyFont="1" applyBorder="1" applyAlignment="1" applyProtection="1">
      <alignment horizontal="left" vertical="center" wrapText="1"/>
      <protection locked="0"/>
    </xf>
    <xf numFmtId="0" fontId="11" fillId="0" borderId="10" xfId="0" applyFont="1" applyBorder="1" applyAlignment="1" applyProtection="1">
      <alignment vertical="center" wrapText="1"/>
    </xf>
    <xf numFmtId="165" fontId="2" fillId="0" borderId="10" xfId="0" applyNumberFormat="1" applyFont="1" applyBorder="1" applyAlignment="1" applyProtection="1">
      <alignment horizontal="center" vertical="center" wrapText="1"/>
    </xf>
    <xf numFmtId="9" fontId="11" fillId="0" borderId="10" xfId="0" applyNumberFormat="1" applyFont="1" applyBorder="1" applyAlignment="1" applyProtection="1">
      <alignment horizontal="left" vertical="center" wrapText="1"/>
    </xf>
    <xf numFmtId="166" fontId="2" fillId="0" borderId="10" xfId="0" applyNumberFormat="1" applyFont="1" applyBorder="1" applyAlignment="1" applyProtection="1">
      <alignment vertical="center" wrapText="1"/>
    </xf>
    <xf numFmtId="0" fontId="2" fillId="0" borderId="10" xfId="0" applyFont="1" applyBorder="1" applyAlignment="1" applyProtection="1">
      <alignment horizontal="left" vertical="center" wrapText="1"/>
    </xf>
    <xf numFmtId="0" fontId="2" fillId="0" borderId="10" xfId="0" applyFont="1" applyBorder="1" applyAlignment="1" applyProtection="1">
      <alignment wrapText="1"/>
    </xf>
    <xf numFmtId="0" fontId="2" fillId="0" borderId="10" xfId="0" applyFont="1" applyBorder="1" applyProtection="1"/>
    <xf numFmtId="0" fontId="11" fillId="0" borderId="10" xfId="0" applyFont="1" applyBorder="1" applyAlignment="1">
      <alignment vertical="center" wrapText="1"/>
    </xf>
    <xf numFmtId="0" fontId="2" fillId="0" borderId="10" xfId="0" applyFont="1" applyBorder="1" applyAlignment="1" applyProtection="1">
      <alignment horizontal="center" vertical="center" wrapText="1"/>
      <protection locked="0"/>
    </xf>
    <xf numFmtId="0" fontId="11" fillId="0" borderId="10" xfId="0" applyFont="1" applyBorder="1" applyAlignment="1" applyProtection="1">
      <alignment vertical="center" wrapText="1"/>
      <protection locked="0"/>
    </xf>
    <xf numFmtId="9" fontId="11" fillId="0" borderId="10" xfId="0" applyNumberFormat="1" applyFont="1" applyBorder="1" applyAlignment="1" applyProtection="1">
      <alignment horizontal="center" vertical="center" wrapText="1"/>
    </xf>
    <xf numFmtId="0" fontId="2" fillId="18" borderId="10" xfId="0" applyFont="1" applyFill="1" applyBorder="1" applyAlignment="1" applyProtection="1">
      <alignment vertical="center" wrapText="1"/>
    </xf>
    <xf numFmtId="166" fontId="2" fillId="18" borderId="10" xfId="0" applyNumberFormat="1" applyFont="1" applyFill="1" applyBorder="1" applyAlignment="1" applyProtection="1">
      <alignment vertical="center" wrapText="1"/>
    </xf>
    <xf numFmtId="0" fontId="38" fillId="0" borderId="10" xfId="0" applyFont="1" applyBorder="1" applyAlignment="1">
      <alignment vertical="center" wrapText="1"/>
    </xf>
    <xf numFmtId="0" fontId="8" fillId="0" borderId="10" xfId="0" applyFont="1" applyBorder="1" applyAlignment="1" applyProtection="1">
      <alignment horizontal="center" vertical="center" wrapText="1"/>
      <protection locked="0"/>
    </xf>
    <xf numFmtId="0" fontId="38" fillId="0" borderId="10" xfId="0" applyFont="1" applyBorder="1" applyAlignment="1" applyProtection="1">
      <alignment vertical="center" wrapText="1"/>
      <protection locked="0"/>
    </xf>
    <xf numFmtId="0" fontId="38" fillId="0" borderId="10" xfId="0" applyFont="1" applyBorder="1" applyAlignment="1" applyProtection="1">
      <alignment vertical="center" wrapText="1"/>
    </xf>
    <xf numFmtId="165" fontId="8" fillId="0" borderId="10" xfId="0" applyNumberFormat="1" applyFont="1" applyBorder="1" applyAlignment="1" applyProtection="1">
      <alignment horizontal="center" vertical="center" wrapText="1"/>
    </xf>
    <xf numFmtId="166" fontId="8" fillId="0" borderId="10" xfId="0" applyNumberFormat="1" applyFont="1" applyBorder="1" applyAlignment="1" applyProtection="1">
      <alignment vertical="center" wrapText="1"/>
    </xf>
    <xf numFmtId="0" fontId="11" fillId="16" borderId="10" xfId="0" applyFont="1" applyFill="1" applyBorder="1" applyAlignment="1">
      <alignment vertical="center" wrapText="1"/>
    </xf>
    <xf numFmtId="0" fontId="2" fillId="16" borderId="10" xfId="0" applyFont="1" applyFill="1" applyBorder="1" applyAlignment="1" applyProtection="1">
      <alignment horizontal="center" vertical="center" wrapText="1"/>
      <protection locked="0"/>
    </xf>
    <xf numFmtId="0" fontId="11" fillId="16" borderId="10" xfId="0" applyFont="1" applyFill="1" applyBorder="1" applyAlignment="1" applyProtection="1">
      <alignment vertical="center" wrapText="1"/>
      <protection locked="0"/>
    </xf>
    <xf numFmtId="0" fontId="11" fillId="18" borderId="10" xfId="0" applyFont="1" applyFill="1" applyBorder="1" applyAlignment="1" applyProtection="1">
      <alignment vertical="center" wrapText="1"/>
    </xf>
    <xf numFmtId="165" fontId="2" fillId="18" borderId="10" xfId="1" applyNumberFormat="1" applyFont="1" applyFill="1" applyBorder="1" applyAlignment="1" applyProtection="1">
      <alignment horizontal="center" vertical="center" wrapText="1"/>
    </xf>
    <xf numFmtId="0" fontId="11" fillId="18" borderId="10" xfId="0" applyFont="1" applyFill="1" applyBorder="1" applyAlignment="1" applyProtection="1">
      <alignment horizontal="left" vertical="center" wrapText="1"/>
    </xf>
    <xf numFmtId="166" fontId="2" fillId="0" borderId="10" xfId="1" applyNumberFormat="1" applyFont="1" applyBorder="1" applyAlignment="1" applyProtection="1">
      <alignment vertical="center" wrapText="1"/>
    </xf>
    <xf numFmtId="0" fontId="2" fillId="22" borderId="11" xfId="0" applyFont="1" applyFill="1" applyBorder="1" applyAlignment="1" applyProtection="1">
      <alignment vertical="center" wrapText="1"/>
    </xf>
    <xf numFmtId="0" fontId="11" fillId="0" borderId="11" xfId="0" applyFont="1" applyBorder="1" applyAlignment="1">
      <alignment vertical="center" wrapText="1"/>
    </xf>
    <xf numFmtId="0" fontId="2" fillId="0" borderId="11" xfId="0" applyFont="1" applyBorder="1" applyAlignment="1" applyProtection="1">
      <alignment horizontal="center" vertical="center" wrapText="1"/>
      <protection locked="0"/>
    </xf>
    <xf numFmtId="0" fontId="11" fillId="0" borderId="11" xfId="0" applyFont="1" applyBorder="1" applyAlignment="1" applyProtection="1">
      <alignment vertical="center" wrapText="1"/>
      <protection locked="0"/>
    </xf>
    <xf numFmtId="165" fontId="2" fillId="0" borderId="11" xfId="0" applyNumberFormat="1" applyFont="1" applyBorder="1" applyAlignment="1" applyProtection="1">
      <alignment horizontal="center" vertical="center" wrapText="1"/>
    </xf>
    <xf numFmtId="166" fontId="2" fillId="0" borderId="11" xfId="0" applyNumberFormat="1"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11" xfId="0" applyFont="1" applyBorder="1" applyAlignment="1" applyProtection="1">
      <alignment wrapText="1"/>
    </xf>
    <xf numFmtId="0" fontId="2" fillId="0" borderId="11" xfId="0" applyFont="1" applyBorder="1" applyProtection="1"/>
    <xf numFmtId="0" fontId="8" fillId="0" borderId="10" xfId="0" applyFont="1" applyBorder="1" applyAlignment="1" applyProtection="1">
      <alignment vertical="center" wrapText="1"/>
    </xf>
    <xf numFmtId="0" fontId="35" fillId="0" borderId="10" xfId="0" applyFont="1" applyBorder="1" applyAlignment="1">
      <alignment vertical="center" wrapText="1"/>
    </xf>
    <xf numFmtId="165" fontId="2" fillId="18" borderId="10" xfId="0" applyNumberFormat="1" applyFont="1" applyFill="1" applyBorder="1" applyAlignment="1" applyProtection="1">
      <alignment horizontal="center" vertical="center" wrapText="1"/>
    </xf>
    <xf numFmtId="0" fontId="38" fillId="21" borderId="10" xfId="0" applyFont="1" applyFill="1" applyBorder="1" applyAlignment="1" applyProtection="1">
      <alignment vertical="center" wrapText="1"/>
    </xf>
    <xf numFmtId="0" fontId="8" fillId="21" borderId="10" xfId="0" applyFont="1" applyFill="1" applyBorder="1" applyAlignment="1" applyProtection="1">
      <alignment wrapText="1"/>
    </xf>
    <xf numFmtId="0" fontId="38" fillId="0" borderId="10" xfId="0" applyFont="1" applyBorder="1" applyAlignment="1" applyProtection="1">
      <alignment horizontal="left" vertical="center" wrapText="1"/>
      <protection locked="0"/>
    </xf>
    <xf numFmtId="0" fontId="8" fillId="18" borderId="10" xfId="0" applyFont="1" applyFill="1" applyBorder="1" applyAlignment="1" applyProtection="1">
      <alignment vertical="center" wrapText="1"/>
    </xf>
    <xf numFmtId="0" fontId="33" fillId="18" borderId="10" xfId="0" applyFont="1" applyFill="1" applyBorder="1" applyAlignment="1" applyProtection="1">
      <alignment horizontal="left" vertical="center" wrapText="1"/>
    </xf>
    <xf numFmtId="14" fontId="2" fillId="18" borderId="10" xfId="0" applyNumberFormat="1" applyFont="1" applyFill="1" applyBorder="1" applyAlignment="1" applyProtection="1">
      <alignment horizontal="center" vertical="center" wrapText="1"/>
    </xf>
    <xf numFmtId="0" fontId="38" fillId="18" borderId="10" xfId="0" applyFont="1" applyFill="1" applyBorder="1" applyAlignment="1" applyProtection="1">
      <alignment vertical="center" wrapText="1"/>
    </xf>
    <xf numFmtId="166" fontId="8" fillId="18" borderId="10" xfId="0" applyNumberFormat="1" applyFont="1" applyFill="1" applyBorder="1" applyAlignment="1" applyProtection="1">
      <alignment horizontal="center" vertical="center" wrapText="1"/>
    </xf>
    <xf numFmtId="166" fontId="8" fillId="18" borderId="10" xfId="0" applyNumberFormat="1" applyFont="1" applyFill="1" applyBorder="1" applyAlignment="1" applyProtection="1">
      <alignment horizontal="left" vertical="center" wrapText="1"/>
    </xf>
    <xf numFmtId="0" fontId="8" fillId="21" borderId="10" xfId="0" applyFont="1" applyFill="1" applyBorder="1" applyAlignment="1" applyProtection="1">
      <alignment vertical="center" wrapText="1"/>
    </xf>
    <xf numFmtId="0" fontId="11" fillId="21" borderId="10" xfId="0" applyFont="1" applyFill="1" applyBorder="1" applyAlignment="1" applyProtection="1">
      <alignment vertical="center" wrapText="1"/>
    </xf>
    <xf numFmtId="14" fontId="8" fillId="21" borderId="10" xfId="0" applyNumberFormat="1" applyFont="1" applyFill="1" applyBorder="1" applyAlignment="1" applyProtection="1">
      <alignment horizontal="center" vertical="center" wrapText="1"/>
    </xf>
    <xf numFmtId="166" fontId="8" fillId="21" borderId="10" xfId="0" applyNumberFormat="1" applyFont="1" applyFill="1" applyBorder="1" applyAlignment="1" applyProtection="1">
      <alignment vertical="center" wrapText="1"/>
    </xf>
    <xf numFmtId="0" fontId="2" fillId="16" borderId="9" xfId="0" applyFont="1" applyFill="1" applyBorder="1" applyAlignment="1" applyProtection="1">
      <alignment horizontal="center" vertical="center" wrapText="1"/>
    </xf>
    <xf numFmtId="0" fontId="2" fillId="16" borderId="9" xfId="0" applyFont="1" applyFill="1" applyBorder="1" applyAlignment="1" applyProtection="1">
      <alignment horizontal="center" vertical="center" wrapText="1"/>
    </xf>
    <xf numFmtId="0" fontId="9" fillId="16" borderId="9" xfId="0" applyFont="1" applyFill="1" applyBorder="1" applyAlignment="1">
      <alignment horizontal="justify" vertical="center" wrapText="1"/>
    </xf>
    <xf numFmtId="0" fontId="9" fillId="16" borderId="8" xfId="0" applyFont="1" applyFill="1" applyBorder="1" applyAlignment="1">
      <alignment horizontal="justify" vertical="center" wrapText="1"/>
    </xf>
    <xf numFmtId="0" fontId="2" fillId="18" borderId="9" xfId="0" applyFont="1" applyFill="1" applyBorder="1" applyAlignment="1">
      <alignment horizontal="justify" vertical="center" wrapText="1"/>
    </xf>
    <xf numFmtId="0" fontId="2" fillId="18" borderId="9" xfId="0" applyFont="1" applyFill="1" applyBorder="1" applyAlignment="1">
      <alignment horizontal="center" vertical="center" wrapText="1"/>
    </xf>
    <xf numFmtId="0" fontId="2" fillId="16" borderId="9" xfId="0" applyFont="1" applyFill="1" applyBorder="1" applyAlignment="1">
      <alignment horizontal="justify" vertical="center" wrapText="1"/>
    </xf>
    <xf numFmtId="0" fontId="2" fillId="16" borderId="9" xfId="0" applyFont="1" applyFill="1" applyBorder="1" applyAlignment="1">
      <alignment vertical="center" wrapText="1"/>
    </xf>
    <xf numFmtId="0" fontId="4" fillId="16" borderId="9" xfId="0" applyFont="1" applyFill="1" applyBorder="1" applyAlignment="1">
      <alignment horizontal="justify" vertical="center" wrapText="1"/>
    </xf>
    <xf numFmtId="0" fontId="2" fillId="16" borderId="9" xfId="0" applyFont="1" applyFill="1" applyBorder="1" applyAlignment="1">
      <alignment horizontal="center" vertical="center" wrapText="1"/>
    </xf>
    <xf numFmtId="0" fontId="8" fillId="18" borderId="9" xfId="0" applyFont="1" applyFill="1" applyBorder="1" applyAlignment="1">
      <alignment horizontal="justify" vertical="center" wrapText="1"/>
    </xf>
    <xf numFmtId="0" fontId="8" fillId="18" borderId="9" xfId="0" applyFont="1" applyFill="1" applyBorder="1" applyAlignment="1">
      <alignment horizontal="center" vertical="center" wrapText="1"/>
    </xf>
    <xf numFmtId="166" fontId="8" fillId="18" borderId="9" xfId="0" applyNumberFormat="1" applyFont="1" applyFill="1" applyBorder="1" applyAlignment="1">
      <alignment horizontal="center" vertical="center" wrapText="1"/>
    </xf>
    <xf numFmtId="166" fontId="8" fillId="16" borderId="9" xfId="0" applyNumberFormat="1" applyFont="1" applyFill="1" applyBorder="1" applyAlignment="1">
      <alignment horizontal="justify" vertical="center" wrapText="1"/>
    </xf>
    <xf numFmtId="166" fontId="8" fillId="18" borderId="9" xfId="0" applyNumberFormat="1" applyFont="1" applyFill="1" applyBorder="1" applyAlignment="1">
      <alignment horizontal="justify" vertical="center" wrapText="1"/>
    </xf>
    <xf numFmtId="166" fontId="2" fillId="18" borderId="9" xfId="0" applyNumberFormat="1" applyFont="1" applyFill="1" applyBorder="1" applyAlignment="1">
      <alignment horizontal="justify" vertical="center" wrapText="1"/>
    </xf>
    <xf numFmtId="0" fontId="4" fillId="42" borderId="9" xfId="0" applyFont="1" applyFill="1" applyBorder="1" applyAlignment="1" applyProtection="1">
      <alignment horizontal="center" vertical="center" wrapText="1"/>
    </xf>
    <xf numFmtId="0" fontId="11" fillId="16" borderId="8" xfId="0" applyFont="1" applyFill="1" applyBorder="1" applyAlignment="1" applyProtection="1">
      <alignment horizontal="center" vertical="center" wrapText="1"/>
    </xf>
    <xf numFmtId="0" fontId="11" fillId="16" borderId="10" xfId="0" applyFont="1" applyFill="1" applyBorder="1" applyAlignment="1" applyProtection="1">
      <alignment horizontal="center" vertical="center" wrapText="1"/>
    </xf>
    <xf numFmtId="0" fontId="11" fillId="16" borderId="11" xfId="0" applyFont="1" applyFill="1" applyBorder="1" applyAlignment="1" applyProtection="1">
      <alignment horizontal="center" vertical="center" wrapText="1"/>
    </xf>
    <xf numFmtId="0" fontId="2" fillId="0" borderId="9" xfId="0" applyFont="1" applyBorder="1" applyAlignment="1" applyProtection="1">
      <alignment horizontal="center" vertical="center"/>
    </xf>
    <xf numFmtId="0" fontId="2" fillId="16" borderId="8" xfId="1" applyFont="1" applyFill="1" applyBorder="1" applyAlignment="1" applyProtection="1">
      <alignment horizontal="center" vertical="center" wrapText="1"/>
    </xf>
    <xf numFmtId="0" fontId="2" fillId="16" borderId="10" xfId="1" applyFont="1" applyFill="1" applyBorder="1" applyAlignment="1" applyProtection="1">
      <alignment horizontal="center" vertical="center" wrapText="1"/>
    </xf>
    <xf numFmtId="0" fontId="2" fillId="16" borderId="11" xfId="1" applyFont="1" applyFill="1" applyBorder="1" applyAlignment="1" applyProtection="1">
      <alignment horizontal="center" vertical="center" wrapText="1"/>
    </xf>
    <xf numFmtId="0" fontId="2" fillId="0" borderId="9" xfId="0" applyFont="1" applyBorder="1" applyAlignment="1" applyProtection="1">
      <alignment horizontal="center" vertical="center" textRotation="90"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2" fillId="16" borderId="9" xfId="0" applyFont="1" applyFill="1" applyBorder="1" applyAlignment="1" applyProtection="1">
      <alignment horizontal="center" vertical="center" wrapText="1"/>
    </xf>
    <xf numFmtId="0" fontId="2" fillId="16" borderId="10"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15" fillId="0" borderId="9" xfId="0" applyFont="1" applyBorder="1" applyAlignment="1" applyProtection="1">
      <alignment horizontal="center" vertical="center" textRotation="90" wrapText="1"/>
    </xf>
    <xf numFmtId="1" fontId="2" fillId="0" borderId="9" xfId="0" applyNumberFormat="1" applyFont="1" applyBorder="1" applyAlignment="1" applyProtection="1">
      <alignment horizontal="center" vertical="center" wrapText="1"/>
    </xf>
    <xf numFmtId="0" fontId="11" fillId="0" borderId="9" xfId="0" applyFont="1" applyBorder="1" applyAlignment="1" applyProtection="1">
      <alignment horizontal="center" vertical="center" wrapText="1"/>
    </xf>
    <xf numFmtId="0" fontId="11" fillId="16" borderId="8" xfId="0" applyFont="1" applyFill="1" applyBorder="1" applyAlignment="1" applyProtection="1">
      <alignment horizontal="left" vertical="center" wrapText="1"/>
    </xf>
    <xf numFmtId="0" fontId="11" fillId="16" borderId="10" xfId="0" applyFont="1" applyFill="1" applyBorder="1" applyAlignment="1" applyProtection="1">
      <alignment horizontal="left" vertical="center" wrapText="1"/>
    </xf>
    <xf numFmtId="0" fontId="11" fillId="16" borderId="11" xfId="0" applyFont="1" applyFill="1" applyBorder="1" applyAlignment="1" applyProtection="1">
      <alignment horizontal="left" vertical="center" wrapText="1"/>
    </xf>
    <xf numFmtId="0" fontId="15" fillId="0" borderId="10" xfId="0" applyFont="1" applyBorder="1" applyAlignment="1" applyProtection="1">
      <alignment horizontal="center" vertical="center" textRotation="90" wrapText="1"/>
    </xf>
    <xf numFmtId="0" fontId="1" fillId="0" borderId="0" xfId="0" applyFont="1" applyAlignment="1" applyProtection="1">
      <alignment horizontal="center" vertical="center" wrapText="1"/>
    </xf>
    <xf numFmtId="0" fontId="1" fillId="0" borderId="1" xfId="0" applyFont="1" applyBorder="1" applyAlignment="1" applyProtection="1">
      <alignment horizontal="center" vertical="center" wrapText="1"/>
    </xf>
    <xf numFmtId="49" fontId="3" fillId="0" borderId="0" xfId="0" applyNumberFormat="1" applyFont="1" applyAlignment="1" applyProtection="1">
      <alignment horizontal="center" vertical="center" wrapText="1"/>
    </xf>
    <xf numFmtId="0" fontId="12" fillId="2" borderId="2" xfId="0" applyFont="1" applyFill="1" applyBorder="1" applyAlignment="1" applyProtection="1">
      <alignment horizontal="center" vertical="center" wrapText="1"/>
    </xf>
    <xf numFmtId="0" fontId="12" fillId="2" borderId="3" xfId="0" applyFont="1" applyFill="1" applyBorder="1" applyAlignment="1" applyProtection="1">
      <alignment horizontal="center" vertical="center" wrapText="1"/>
    </xf>
    <xf numFmtId="0" fontId="12" fillId="2" borderId="4" xfId="0" applyFont="1" applyFill="1" applyBorder="1" applyAlignment="1" applyProtection="1">
      <alignment horizontal="center" vertical="center" wrapText="1"/>
    </xf>
    <xf numFmtId="0" fontId="14" fillId="4" borderId="22" xfId="0" applyFont="1" applyFill="1" applyBorder="1" applyAlignment="1" applyProtection="1">
      <alignment horizontal="center" vertical="center" wrapText="1"/>
    </xf>
    <xf numFmtId="0" fontId="14" fillId="4" borderId="23" xfId="0" applyFont="1" applyFill="1" applyBorder="1" applyAlignment="1" applyProtection="1">
      <alignment horizontal="center" vertical="center" wrapText="1"/>
    </xf>
    <xf numFmtId="0" fontId="14" fillId="4" borderId="24" xfId="0" applyFont="1" applyFill="1" applyBorder="1" applyAlignment="1" applyProtection="1">
      <alignment horizontal="center" vertical="center" wrapText="1"/>
    </xf>
    <xf numFmtId="0" fontId="12" fillId="5" borderId="6" xfId="0" applyFont="1" applyFill="1" applyBorder="1" applyAlignment="1" applyProtection="1">
      <alignment horizontal="center" vertical="center" wrapText="1"/>
    </xf>
    <xf numFmtId="0" fontId="12" fillId="5" borderId="0" xfId="0" applyFont="1" applyFill="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11" fillId="0" borderId="10" xfId="0" applyFont="1" applyBorder="1" applyAlignment="1" applyProtection="1">
      <alignment horizontal="center" vertical="center" wrapText="1"/>
    </xf>
    <xf numFmtId="0" fontId="11" fillId="0" borderId="11"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1" fontId="2" fillId="0" borderId="8" xfId="0" applyNumberFormat="1" applyFont="1" applyBorder="1" applyAlignment="1" applyProtection="1">
      <alignment horizontal="center" vertical="center" wrapText="1"/>
    </xf>
    <xf numFmtId="1" fontId="2" fillId="0" borderId="11" xfId="0" applyNumberFormat="1" applyFont="1" applyBorder="1" applyAlignment="1" applyProtection="1">
      <alignment horizontal="center" vertical="center" wrapText="1"/>
    </xf>
    <xf numFmtId="1" fontId="8" fillId="0" borderId="8" xfId="0" applyNumberFormat="1" applyFont="1" applyBorder="1" applyAlignment="1" applyProtection="1">
      <alignment horizontal="center" vertical="center" wrapText="1"/>
    </xf>
    <xf numFmtId="1" fontId="8" fillId="0" borderId="11" xfId="0" applyNumberFormat="1" applyFont="1" applyBorder="1" applyAlignment="1" applyProtection="1">
      <alignment horizontal="center" vertical="center" wrapText="1"/>
    </xf>
    <xf numFmtId="0" fontId="8" fillId="0" borderId="8"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0" xfId="0" applyFont="1" applyBorder="1" applyAlignment="1" applyProtection="1">
      <alignment horizontal="center" vertical="center"/>
    </xf>
    <xf numFmtId="0" fontId="11" fillId="0" borderId="8" xfId="0" applyFont="1" applyBorder="1" applyAlignment="1" applyProtection="1">
      <alignment horizontal="left" vertical="center" wrapText="1"/>
    </xf>
    <xf numFmtId="0" fontId="11" fillId="0" borderId="11" xfId="0" applyFont="1" applyBorder="1" applyAlignment="1" applyProtection="1">
      <alignment horizontal="left" vertical="center" wrapText="1"/>
    </xf>
    <xf numFmtId="0" fontId="41" fillId="6" borderId="0" xfId="0" applyFont="1" applyFill="1" applyBorder="1" applyAlignment="1" applyProtection="1">
      <alignment horizontal="center"/>
    </xf>
    <xf numFmtId="0" fontId="11" fillId="0" borderId="10" xfId="0" applyFont="1" applyBorder="1" applyAlignment="1" applyProtection="1">
      <alignment horizontal="left" vertical="center" wrapText="1"/>
    </xf>
    <xf numFmtId="0" fontId="2" fillId="17" borderId="9" xfId="1" applyFont="1" applyFill="1" applyBorder="1" applyAlignment="1" applyProtection="1">
      <alignment horizontal="center" vertical="center" wrapText="1"/>
    </xf>
    <xf numFmtId="0" fontId="2" fillId="19" borderId="9" xfId="1" applyFont="1" applyFill="1" applyBorder="1" applyAlignment="1" applyProtection="1">
      <alignment horizontal="center" vertical="center" wrapText="1"/>
    </xf>
    <xf numFmtId="0" fontId="2" fillId="16" borderId="8" xfId="0" applyFont="1" applyFill="1" applyBorder="1" applyAlignment="1" applyProtection="1">
      <alignment horizontal="center" vertical="center" wrapText="1"/>
    </xf>
    <xf numFmtId="0" fontId="2" fillId="16" borderId="11"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10" xfId="0" applyFont="1" applyBorder="1" applyAlignment="1" applyProtection="1">
      <alignment horizontal="center" vertical="center" textRotation="90" wrapText="1"/>
    </xf>
    <xf numFmtId="0" fontId="2" fillId="0" borderId="11" xfId="0" applyFont="1" applyBorder="1" applyAlignment="1" applyProtection="1">
      <alignment horizontal="center" vertical="center"/>
    </xf>
    <xf numFmtId="0" fontId="11" fillId="16" borderId="8" xfId="1" applyFont="1" applyFill="1" applyBorder="1" applyAlignment="1" applyProtection="1">
      <alignment horizontal="center" vertical="center" wrapText="1"/>
    </xf>
    <xf numFmtId="0" fontId="11" fillId="16" borderId="10" xfId="1" applyFont="1" applyFill="1" applyBorder="1" applyAlignment="1" applyProtection="1">
      <alignment horizontal="center" vertical="center" wrapText="1"/>
    </xf>
    <xf numFmtId="0" fontId="11" fillId="16" borderId="11" xfId="1" applyFont="1" applyFill="1" applyBorder="1" applyAlignment="1" applyProtection="1">
      <alignment horizontal="center" vertical="center" wrapText="1"/>
    </xf>
    <xf numFmtId="0" fontId="11" fillId="16" borderId="9" xfId="1" applyFont="1" applyFill="1" applyBorder="1" applyAlignment="1" applyProtection="1">
      <alignment horizontal="center" vertical="center" wrapText="1"/>
    </xf>
    <xf numFmtId="0" fontId="2" fillId="16" borderId="9" xfId="1" applyFont="1" applyFill="1" applyBorder="1" applyAlignment="1" applyProtection="1">
      <alignment horizontal="center" vertical="center" wrapText="1"/>
    </xf>
    <xf numFmtId="0" fontId="15" fillId="0" borderId="11" xfId="0" applyFont="1" applyBorder="1" applyAlignment="1" applyProtection="1">
      <alignment horizontal="center" vertical="center" textRotation="90" wrapText="1"/>
    </xf>
    <xf numFmtId="0" fontId="2" fillId="0" borderId="11" xfId="0" applyFont="1" applyBorder="1" applyAlignment="1" applyProtection="1">
      <alignment horizontal="center" vertical="center" textRotation="90" wrapText="1"/>
    </xf>
    <xf numFmtId="0" fontId="2" fillId="0" borderId="8" xfId="0" applyFont="1" applyBorder="1" applyAlignment="1" applyProtection="1">
      <alignment horizontal="center" vertical="center" textRotation="90" wrapText="1"/>
    </xf>
    <xf numFmtId="0" fontId="15" fillId="0" borderId="8" xfId="0" applyFont="1" applyBorder="1" applyAlignment="1" applyProtection="1">
      <alignment horizontal="center" vertical="center" textRotation="90" wrapText="1"/>
    </xf>
    <xf numFmtId="0" fontId="15" fillId="0" borderId="8" xfId="0" applyFont="1" applyBorder="1" applyAlignment="1" applyProtection="1">
      <alignment horizontal="center" vertical="center" wrapText="1"/>
    </xf>
    <xf numFmtId="0" fontId="15" fillId="0" borderId="10" xfId="0" applyFont="1" applyBorder="1" applyAlignment="1" applyProtection="1">
      <alignment horizontal="center" vertical="center" wrapText="1"/>
    </xf>
    <xf numFmtId="0" fontId="15" fillId="0" borderId="11" xfId="0" applyFont="1" applyBorder="1" applyAlignment="1" applyProtection="1">
      <alignment horizontal="center" vertical="center" wrapText="1"/>
    </xf>
    <xf numFmtId="0" fontId="2" fillId="0" borderId="9"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11" fillId="0" borderId="9" xfId="0"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0" fontId="11" fillId="0" borderId="8" xfId="0" applyFont="1" applyFill="1" applyBorder="1" applyAlignment="1" applyProtection="1">
      <alignment horizontal="left" vertical="center" wrapText="1"/>
    </xf>
    <xf numFmtId="0" fontId="11" fillId="0" borderId="11" xfId="0" applyFont="1" applyFill="1" applyBorder="1" applyAlignment="1" applyProtection="1">
      <alignment horizontal="left" vertical="center" wrapText="1"/>
    </xf>
    <xf numFmtId="0" fontId="11" fillId="0" borderId="8" xfId="0" applyFont="1" applyFill="1" applyBorder="1" applyAlignment="1" applyProtection="1">
      <alignment horizontal="center" vertical="center" wrapText="1"/>
    </xf>
    <xf numFmtId="0" fontId="11" fillId="0" borderId="11"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38" fillId="0" borderId="8" xfId="0" applyFont="1" applyFill="1" applyBorder="1" applyAlignment="1" applyProtection="1">
      <alignment horizontal="center" vertical="center" wrapText="1"/>
    </xf>
    <xf numFmtId="0" fontId="38" fillId="0" borderId="10" xfId="0" applyFont="1" applyFill="1" applyBorder="1" applyAlignment="1" applyProtection="1">
      <alignment horizontal="center" vertical="center" wrapText="1"/>
    </xf>
    <xf numFmtId="0" fontId="38" fillId="0" borderId="11"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1" fontId="2" fillId="0" borderId="9" xfId="0" applyNumberFormat="1" applyFont="1" applyFill="1" applyBorder="1" applyAlignment="1" applyProtection="1">
      <alignment horizontal="center" vertical="center" wrapText="1"/>
    </xf>
    <xf numFmtId="0" fontId="8" fillId="0" borderId="18" xfId="0" applyFont="1" applyBorder="1" applyAlignment="1" applyProtection="1">
      <alignment horizontal="center" vertical="center"/>
    </xf>
    <xf numFmtId="0" fontId="8" fillId="0" borderId="9" xfId="0" applyFont="1" applyBorder="1" applyAlignment="1" applyProtection="1">
      <alignment horizontal="center" vertical="center"/>
    </xf>
    <xf numFmtId="0" fontId="8" fillId="0" borderId="19" xfId="0" applyFont="1" applyBorder="1" applyAlignment="1" applyProtection="1">
      <alignment horizontal="center" vertical="center"/>
    </xf>
    <xf numFmtId="0" fontId="38" fillId="0" borderId="8" xfId="0" applyFont="1" applyBorder="1" applyAlignment="1" applyProtection="1">
      <alignment horizontal="center" vertical="center" wrapText="1"/>
    </xf>
    <xf numFmtId="0" fontId="38" fillId="0" borderId="9" xfId="0" applyFont="1" applyBorder="1" applyAlignment="1" applyProtection="1">
      <alignment horizontal="center" vertical="center" wrapText="1"/>
    </xf>
    <xf numFmtId="0" fontId="38" fillId="0" borderId="10" xfId="0" applyFont="1" applyBorder="1" applyAlignment="1" applyProtection="1">
      <alignment horizontal="center" vertical="center" wrapText="1"/>
    </xf>
    <xf numFmtId="0" fontId="38" fillId="0" borderId="8" xfId="0" applyFont="1" applyBorder="1" applyAlignment="1" applyProtection="1">
      <alignment horizontal="left" vertical="center" wrapText="1"/>
    </xf>
    <xf numFmtId="0" fontId="38" fillId="0" borderId="10" xfId="0" applyFont="1" applyBorder="1" applyAlignment="1" applyProtection="1">
      <alignment horizontal="left" vertical="center" wrapText="1"/>
    </xf>
    <xf numFmtId="0" fontId="38" fillId="0" borderId="11" xfId="0" applyFont="1" applyBorder="1" applyAlignment="1" applyProtection="1">
      <alignment horizontal="left" vertical="center" wrapText="1"/>
    </xf>
    <xf numFmtId="0" fontId="38" fillId="0" borderId="11"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35" fillId="0" borderId="8" xfId="0" applyFont="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0" fontId="8" fillId="0" borderId="10" xfId="0" applyFont="1" applyFill="1" applyBorder="1" applyAlignment="1" applyProtection="1">
      <alignment horizontal="center" vertical="center" wrapText="1"/>
    </xf>
    <xf numFmtId="0" fontId="16" fillId="0" borderId="8" xfId="0" applyFont="1" applyBorder="1" applyAlignment="1" applyProtection="1">
      <alignment horizontal="center" vertical="center" textRotation="90" wrapText="1"/>
    </xf>
    <xf numFmtId="0" fontId="16" fillId="0" borderId="9" xfId="0" applyFont="1" applyBorder="1" applyAlignment="1" applyProtection="1">
      <alignment horizontal="center" vertical="center" textRotation="90" wrapText="1"/>
    </xf>
    <xf numFmtId="0" fontId="16" fillId="0" borderId="10" xfId="0" applyFont="1" applyBorder="1" applyAlignment="1" applyProtection="1">
      <alignment horizontal="center" vertical="center" textRotation="90" wrapText="1"/>
    </xf>
    <xf numFmtId="0" fontId="8" fillId="0" borderId="8" xfId="0" applyFont="1" applyBorder="1" applyAlignment="1" applyProtection="1">
      <alignment horizontal="center" vertical="center" textRotation="90" wrapText="1"/>
    </xf>
    <xf numFmtId="0" fontId="8" fillId="0" borderId="9" xfId="0" applyFont="1" applyBorder="1" applyAlignment="1" applyProtection="1">
      <alignment horizontal="center" vertical="center" textRotation="90" wrapText="1"/>
    </xf>
    <xf numFmtId="0" fontId="8" fillId="0" borderId="10" xfId="0" applyFont="1" applyBorder="1" applyAlignment="1" applyProtection="1">
      <alignment horizontal="center" vertical="center" textRotation="90" wrapText="1"/>
    </xf>
    <xf numFmtId="1" fontId="8" fillId="0" borderId="9" xfId="0" applyNumberFormat="1" applyFont="1" applyFill="1" applyBorder="1" applyAlignment="1" applyProtection="1">
      <alignment horizontal="center" vertical="center" wrapText="1"/>
    </xf>
    <xf numFmtId="164" fontId="8" fillId="0" borderId="9" xfId="0" applyNumberFormat="1" applyFont="1" applyFill="1" applyBorder="1" applyAlignment="1" applyProtection="1">
      <alignment horizontal="center" vertical="center" wrapText="1"/>
    </xf>
    <xf numFmtId="0" fontId="8" fillId="0" borderId="8" xfId="0" applyFont="1" applyBorder="1" applyAlignment="1" applyProtection="1">
      <alignment horizontal="center" vertical="center"/>
    </xf>
    <xf numFmtId="0" fontId="8" fillId="0" borderId="10" xfId="0" applyFont="1" applyBorder="1" applyAlignment="1" applyProtection="1">
      <alignment horizontal="center" vertical="center"/>
    </xf>
    <xf numFmtId="0" fontId="8" fillId="0" borderId="11" xfId="0" applyFont="1" applyBorder="1" applyAlignment="1" applyProtection="1">
      <alignment horizontal="center" vertical="center"/>
    </xf>
    <xf numFmtId="1" fontId="2" fillId="0" borderId="8" xfId="0" applyNumberFormat="1" applyFont="1" applyBorder="1" applyAlignment="1">
      <alignment horizontal="center" vertical="center" wrapText="1"/>
    </xf>
    <xf numFmtId="1" fontId="2" fillId="0" borderId="11" xfId="0" applyNumberFormat="1" applyFont="1" applyBorder="1" applyAlignment="1">
      <alignment horizontal="center" vertical="center" wrapText="1"/>
    </xf>
    <xf numFmtId="0" fontId="2" fillId="0" borderId="8" xfId="0" applyFont="1" applyBorder="1" applyAlignment="1">
      <alignment horizontal="center" vertical="center" wrapText="1"/>
    </xf>
    <xf numFmtId="0" fontId="2" fillId="0" borderId="11" xfId="0" applyFont="1" applyBorder="1" applyAlignment="1">
      <alignment horizontal="center" vertical="center" wrapText="1"/>
    </xf>
    <xf numFmtId="0" fontId="11" fillId="0" borderId="8"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11" fillId="0" borderId="11" xfId="0" applyFont="1" applyFill="1" applyBorder="1" applyAlignment="1">
      <alignment horizontal="left" vertical="center" wrapText="1"/>
    </xf>
    <xf numFmtId="0" fontId="11" fillId="0" borderId="8"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9" fillId="0" borderId="9" xfId="0" applyFont="1" applyBorder="1" applyAlignment="1" applyProtection="1">
      <alignment horizontal="center" vertical="center" wrapText="1"/>
    </xf>
    <xf numFmtId="0" fontId="11" fillId="0" borderId="9" xfId="0" applyFont="1" applyBorder="1" applyAlignment="1" applyProtection="1">
      <alignment horizontal="center" vertical="center" textRotation="90" wrapText="1"/>
    </xf>
    <xf numFmtId="0" fontId="38" fillId="0" borderId="9" xfId="0" applyFont="1" applyBorder="1" applyAlignment="1" applyProtection="1">
      <alignment horizontal="center" vertical="center" textRotation="90" wrapText="1"/>
    </xf>
    <xf numFmtId="0" fontId="8" fillId="0" borderId="11" xfId="0" applyFont="1" applyBorder="1" applyAlignment="1" applyProtection="1">
      <alignment horizontal="center" vertical="center" textRotation="90" wrapText="1"/>
    </xf>
    <xf numFmtId="0" fontId="8" fillId="0" borderId="21" xfId="0" applyFont="1" applyBorder="1" applyAlignment="1" applyProtection="1">
      <alignment horizontal="center" vertical="center"/>
    </xf>
    <xf numFmtId="0" fontId="8" fillId="0" borderId="20" xfId="0" applyFont="1" applyBorder="1" applyAlignment="1" applyProtection="1">
      <alignment horizontal="center" vertical="center"/>
    </xf>
    <xf numFmtId="0" fontId="2" fillId="0" borderId="17" xfId="0" applyFont="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43" xfId="0" applyFont="1" applyFill="1" applyBorder="1" applyAlignment="1" applyProtection="1">
      <alignment horizontal="center" vertical="center" wrapText="1"/>
    </xf>
    <xf numFmtId="0" fontId="2" fillId="0" borderId="44" xfId="0" applyFont="1" applyFill="1" applyBorder="1" applyAlignment="1" applyProtection="1">
      <alignment horizontal="center" vertical="center" wrapText="1"/>
    </xf>
    <xf numFmtId="0" fontId="2" fillId="0" borderId="45" xfId="0" applyFont="1" applyFill="1" applyBorder="1" applyAlignment="1" applyProtection="1">
      <alignment horizontal="center" vertical="center" wrapText="1"/>
    </xf>
    <xf numFmtId="0" fontId="21" fillId="25" borderId="30" xfId="2" applyFont="1" applyFill="1" applyBorder="1" applyAlignment="1">
      <alignment horizontal="center" vertical="center" wrapText="1"/>
    </xf>
    <xf numFmtId="0" fontId="21" fillId="25" borderId="31" xfId="2" applyFont="1" applyFill="1" applyBorder="1" applyAlignment="1">
      <alignment horizontal="center" vertical="center" wrapText="1"/>
    </xf>
    <xf numFmtId="0" fontId="22" fillId="30" borderId="12" xfId="2" applyFont="1" applyFill="1" applyBorder="1" applyAlignment="1">
      <alignment horizontal="center" vertical="center" wrapText="1"/>
    </xf>
    <xf numFmtId="0" fontId="22" fillId="30" borderId="14" xfId="2" applyFont="1" applyFill="1" applyBorder="1" applyAlignment="1">
      <alignment horizontal="center" vertical="center" wrapText="1"/>
    </xf>
    <xf numFmtId="0" fontId="22" fillId="30" borderId="15" xfId="2" applyFont="1" applyFill="1" applyBorder="1" applyAlignment="1">
      <alignment horizontal="center" vertical="center" wrapText="1"/>
    </xf>
    <xf numFmtId="0" fontId="21" fillId="26" borderId="30" xfId="2" applyFont="1" applyFill="1" applyBorder="1" applyAlignment="1">
      <alignment horizontal="center" vertical="center" wrapText="1"/>
    </xf>
    <xf numFmtId="0" fontId="21" fillId="26" borderId="31" xfId="2" applyFont="1" applyFill="1" applyBorder="1" applyAlignment="1">
      <alignment horizontal="center" vertical="center" wrapText="1"/>
    </xf>
    <xf numFmtId="0" fontId="22" fillId="29" borderId="12" xfId="2" applyFont="1" applyFill="1" applyBorder="1" applyAlignment="1">
      <alignment horizontal="center" vertical="center" wrapText="1"/>
    </xf>
    <xf numFmtId="0" fontId="22" fillId="29" borderId="14" xfId="2" applyFont="1" applyFill="1" applyBorder="1" applyAlignment="1">
      <alignment horizontal="center" vertical="center" wrapText="1"/>
    </xf>
    <xf numFmtId="0" fontId="22" fillId="29" borderId="15" xfId="2" applyFont="1" applyFill="1" applyBorder="1" applyAlignment="1">
      <alignment horizontal="center" vertical="center" wrapText="1"/>
    </xf>
    <xf numFmtId="0" fontId="18" fillId="25" borderId="30" xfId="2" applyFont="1" applyFill="1" applyBorder="1" applyAlignment="1">
      <alignment horizontal="center" vertical="center"/>
    </xf>
    <xf numFmtId="0" fontId="18" fillId="25" borderId="31" xfId="2" applyFont="1" applyFill="1" applyBorder="1" applyAlignment="1">
      <alignment horizontal="center" vertical="center"/>
    </xf>
    <xf numFmtId="0" fontId="18" fillId="26" borderId="30" xfId="2" applyFont="1" applyFill="1" applyBorder="1" applyAlignment="1">
      <alignment horizontal="center" vertical="center" wrapText="1"/>
    </xf>
    <xf numFmtId="0" fontId="18" fillId="26" borderId="31" xfId="2" applyFont="1" applyFill="1" applyBorder="1" applyAlignment="1">
      <alignment horizontal="center" vertical="center" wrapText="1"/>
    </xf>
    <xf numFmtId="0" fontId="18" fillId="24" borderId="30" xfId="2" applyFont="1" applyFill="1" applyBorder="1" applyAlignment="1">
      <alignment horizontal="center" vertical="center" wrapText="1"/>
    </xf>
    <xf numFmtId="0" fontId="18" fillId="24" borderId="31" xfId="2" applyFont="1" applyFill="1" applyBorder="1" applyAlignment="1">
      <alignment horizontal="center" vertical="center" wrapText="1"/>
    </xf>
    <xf numFmtId="0" fontId="18" fillId="25" borderId="30" xfId="2" applyFont="1" applyFill="1" applyBorder="1" applyAlignment="1">
      <alignment horizontal="center" vertical="center" wrapText="1"/>
    </xf>
    <xf numFmtId="0" fontId="18" fillId="25" borderId="31" xfId="2" applyFont="1" applyFill="1" applyBorder="1" applyAlignment="1">
      <alignment horizontal="center" vertical="center" wrapText="1"/>
    </xf>
    <xf numFmtId="0" fontId="22" fillId="27" borderId="12" xfId="2" applyFont="1" applyFill="1" applyBorder="1" applyAlignment="1">
      <alignment horizontal="center" vertical="center" wrapText="1"/>
    </xf>
    <xf numFmtId="0" fontId="22" fillId="27" borderId="14" xfId="2" applyFont="1" applyFill="1" applyBorder="1" applyAlignment="1">
      <alignment horizontal="center" vertical="center" wrapText="1"/>
    </xf>
    <xf numFmtId="0" fontId="22" fillId="27" borderId="15" xfId="2" applyFont="1" applyFill="1" applyBorder="1" applyAlignment="1">
      <alignment horizontal="center" vertical="center" wrapText="1"/>
    </xf>
    <xf numFmtId="0" fontId="18" fillId="0" borderId="25" xfId="2" applyFont="1" applyBorder="1" applyAlignment="1">
      <alignment horizontal="center" vertical="center"/>
    </xf>
    <xf numFmtId="0" fontId="19" fillId="0" borderId="26" xfId="2" applyFont="1" applyBorder="1" applyAlignment="1"/>
    <xf numFmtId="0" fontId="19" fillId="0" borderId="27" xfId="2" applyFont="1" applyBorder="1" applyAlignment="1"/>
    <xf numFmtId="0" fontId="17" fillId="0" borderId="0" xfId="2" applyFont="1" applyAlignment="1">
      <alignment horizontal="center" vertical="top"/>
    </xf>
    <xf numFmtId="0" fontId="17" fillId="0" borderId="0" xfId="2" applyFont="1" applyAlignment="1"/>
    <xf numFmtId="0" fontId="20" fillId="24" borderId="13" xfId="2" applyFont="1" applyFill="1" applyBorder="1" applyAlignment="1">
      <alignment horizontal="center" vertical="center" wrapText="1"/>
    </xf>
    <xf numFmtId="0" fontId="20" fillId="24" borderId="28" xfId="2" applyFont="1" applyFill="1" applyBorder="1" applyAlignment="1">
      <alignment horizontal="center" vertical="center" wrapText="1"/>
    </xf>
    <xf numFmtId="0" fontId="20" fillId="24" borderId="16" xfId="2" applyFont="1" applyFill="1" applyBorder="1" applyAlignment="1">
      <alignment horizontal="center" vertical="center" wrapText="1"/>
    </xf>
    <xf numFmtId="0" fontId="20" fillId="24" borderId="29" xfId="2" applyFont="1" applyFill="1" applyBorder="1" applyAlignment="1">
      <alignment horizontal="center" vertical="center" wrapText="1"/>
    </xf>
    <xf numFmtId="0" fontId="20" fillId="24" borderId="12" xfId="2" applyFont="1" applyFill="1" applyBorder="1" applyAlignment="1">
      <alignment horizontal="center" vertical="center" wrapText="1"/>
    </xf>
    <xf numFmtId="0" fontId="20" fillId="24" borderId="15" xfId="2" applyFont="1" applyFill="1" applyBorder="1" applyAlignment="1">
      <alignment horizontal="center" vertical="center" wrapText="1"/>
    </xf>
    <xf numFmtId="0" fontId="25" fillId="0" borderId="34" xfId="2" applyFont="1" applyBorder="1" applyAlignment="1">
      <alignment horizontal="center" vertical="center" wrapText="1"/>
    </xf>
    <xf numFmtId="0" fontId="27" fillId="0" borderId="39" xfId="2" applyFont="1" applyBorder="1" applyAlignment="1"/>
    <xf numFmtId="0" fontId="27" fillId="0" borderId="36" xfId="2" applyFont="1" applyBorder="1" applyAlignment="1"/>
    <xf numFmtId="0" fontId="25" fillId="0" borderId="39" xfId="2" applyFont="1" applyBorder="1" applyAlignment="1">
      <alignment horizontal="center" vertical="center" wrapText="1"/>
    </xf>
    <xf numFmtId="0" fontId="26" fillId="0" borderId="25" xfId="2" applyFont="1" applyBorder="1" applyAlignment="1">
      <alignment horizontal="center" vertical="center"/>
    </xf>
    <xf numFmtId="0" fontId="27" fillId="0" borderId="27" xfId="2" applyFont="1" applyBorder="1" applyAlignment="1"/>
    <xf numFmtId="0" fontId="26" fillId="0" borderId="40" xfId="2" applyFont="1" applyBorder="1" applyAlignment="1">
      <alignment horizontal="center" vertical="center"/>
    </xf>
    <xf numFmtId="0" fontId="27" fillId="0" borderId="35" xfId="2" applyFont="1" applyBorder="1" applyAlignment="1"/>
    <xf numFmtId="0" fontId="26" fillId="31" borderId="0" xfId="2" applyFont="1" applyFill="1" applyAlignment="1">
      <alignment horizontal="center"/>
    </xf>
    <xf numFmtId="0" fontId="27" fillId="0" borderId="0" xfId="2" applyFont="1" applyAlignment="1"/>
    <xf numFmtId="0" fontId="26" fillId="32" borderId="0" xfId="2" applyFont="1" applyFill="1" applyAlignment="1">
      <alignment horizontal="center"/>
    </xf>
    <xf numFmtId="0" fontId="28" fillId="33" borderId="34" xfId="2" applyFont="1" applyFill="1" applyBorder="1" applyAlignment="1">
      <alignment horizontal="center" vertical="center" wrapText="1"/>
    </xf>
    <xf numFmtId="0" fontId="25" fillId="33" borderId="34" xfId="2" applyFont="1" applyFill="1" applyBorder="1" applyAlignment="1">
      <alignment horizontal="center" vertical="center" wrapText="1"/>
    </xf>
    <xf numFmtId="0" fontId="29" fillId="33" borderId="34" xfId="2" applyFont="1" applyFill="1" applyBorder="1" applyAlignment="1">
      <alignment horizontal="left" vertical="center" wrapText="1"/>
    </xf>
    <xf numFmtId="0" fontId="25" fillId="33" borderId="25" xfId="2" applyFont="1" applyFill="1" applyBorder="1" applyAlignment="1">
      <alignment horizontal="center" vertical="center" wrapText="1"/>
    </xf>
    <xf numFmtId="0" fontId="26" fillId="34" borderId="25" xfId="2" applyFont="1" applyFill="1" applyBorder="1" applyAlignment="1">
      <alignment horizontal="center" vertical="center" wrapText="1"/>
    </xf>
    <xf numFmtId="0" fontId="27" fillId="0" borderId="26" xfId="2" applyFont="1" applyBorder="1" applyAlignment="1"/>
    <xf numFmtId="0" fontId="26" fillId="33" borderId="41" xfId="2" applyFont="1" applyFill="1" applyBorder="1" applyAlignment="1">
      <alignment horizontal="center" vertical="center" wrapText="1"/>
    </xf>
    <xf numFmtId="0" fontId="27" fillId="0" borderId="42" xfId="2" applyFont="1" applyBorder="1" applyAlignment="1"/>
    <xf numFmtId="0" fontId="27" fillId="0" borderId="37" xfId="2" applyFont="1" applyBorder="1" applyAlignment="1"/>
    <xf numFmtId="0" fontId="26" fillId="35" borderId="25" xfId="2" applyFont="1" applyFill="1" applyBorder="1" applyAlignment="1">
      <alignment horizontal="center"/>
    </xf>
    <xf numFmtId="0" fontId="30" fillId="36" borderId="0" xfId="2" applyFont="1" applyFill="1" applyAlignment="1">
      <alignment horizontal="center"/>
    </xf>
    <xf numFmtId="0" fontId="25" fillId="0" borderId="34" xfId="2" applyFont="1" applyBorder="1" applyAlignment="1">
      <alignment horizontal="center" vertical="center" textRotation="90"/>
    </xf>
    <xf numFmtId="0" fontId="25" fillId="0" borderId="25" xfId="2" applyFont="1" applyBorder="1" applyAlignment="1">
      <alignment horizontal="center"/>
    </xf>
    <xf numFmtId="0" fontId="2" fillId="16" borderId="8" xfId="0" applyFont="1" applyFill="1" applyBorder="1" applyAlignment="1">
      <alignment horizontal="justify" vertical="center" wrapText="1"/>
    </xf>
    <xf numFmtId="166" fontId="2" fillId="18" borderId="9" xfId="0" applyNumberFormat="1" applyFont="1" applyFill="1" applyBorder="1" applyAlignment="1">
      <alignment horizontal="center" vertical="center" wrapText="1"/>
    </xf>
    <xf numFmtId="166" fontId="2" fillId="16" borderId="9" xfId="0" applyNumberFormat="1" applyFont="1" applyFill="1" applyBorder="1" applyAlignment="1">
      <alignment horizontal="center" vertical="center" wrapText="1"/>
    </xf>
  </cellXfs>
  <cellStyles count="3">
    <cellStyle name="Normal" xfId="0" builtinId="0"/>
    <cellStyle name="Normal 3 2" xfId="1" xr:uid="{B3532972-8C97-4E28-975A-EA40FCC8AA01}"/>
    <cellStyle name="Normal 4" xfId="2" xr:uid="{78B50AD4-2289-49EA-8E74-96F07639C060}"/>
  </cellStyles>
  <dxfs count="230">
    <dxf>
      <font>
        <color rgb="FF9C0006"/>
      </font>
      <fill>
        <patternFill patternType="solid">
          <fgColor rgb="FFFFC7CE"/>
          <bgColor rgb="FFFFC7CE"/>
        </patternFill>
      </fill>
    </dxf>
    <dxf>
      <font>
        <color rgb="FFFFC000"/>
      </font>
      <fill>
        <patternFill patternType="solid">
          <fgColor rgb="FFFFE5A7"/>
          <bgColor rgb="FFFFE5A7"/>
        </patternFill>
      </fill>
    </dxf>
    <dxf>
      <font>
        <color rgb="FFBF9000"/>
      </font>
      <fill>
        <patternFill patternType="solid">
          <fgColor rgb="FFFFFFB6"/>
          <bgColor rgb="FFFFFFB6"/>
        </patternFill>
      </fill>
    </dxf>
    <dxf>
      <font>
        <color rgb="FF9C0006"/>
      </font>
      <fill>
        <patternFill patternType="solid">
          <fgColor rgb="FFFFC7CE"/>
          <bgColor rgb="FFFFC7CE"/>
        </patternFill>
      </fill>
    </dxf>
    <dxf>
      <font>
        <color rgb="FFED7D31"/>
      </font>
      <fill>
        <patternFill patternType="solid">
          <fgColor rgb="FFFBE4D5"/>
          <bgColor rgb="FFFBE4D5"/>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ED7D31"/>
      </font>
      <fill>
        <patternFill patternType="solid">
          <fgColor rgb="FFFBE4D5"/>
          <bgColor rgb="FFFBE4D5"/>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bgColor rgb="FFFFC7CE"/>
        </patternFill>
      </fill>
    </dxf>
    <dxf>
      <font>
        <color theme="5"/>
      </font>
      <fill>
        <patternFill>
          <bgColor theme="5" tint="0.79998168889431442"/>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5"/>
      </font>
      <fill>
        <patternFill>
          <bgColor theme="5" tint="0.79998168889431442"/>
        </patternFill>
      </fill>
    </dxf>
    <dxf>
      <font>
        <color rgb="FF9C5700"/>
      </font>
      <fill>
        <patternFill>
          <bgColor rgb="FFFFEB9C"/>
        </patternFill>
      </fill>
    </dxf>
    <dxf>
      <font>
        <color rgb="FF006100"/>
      </font>
      <fill>
        <patternFill>
          <bgColor rgb="FFC6EFCE"/>
        </patternFill>
      </fill>
    </dxf>
    <dxf>
      <font>
        <color rgb="FF9C0006"/>
      </font>
      <fill>
        <patternFill patternType="solid">
          <fgColor rgb="FFFFC7CE"/>
          <bgColor rgb="FFFFC7CE"/>
        </patternFill>
      </fill>
    </dxf>
    <dxf>
      <font>
        <color theme="5"/>
      </font>
      <fill>
        <patternFill patternType="solid">
          <fgColor rgb="FFFBE4D5"/>
          <bgColor rgb="FFFBE4D5"/>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theme="5"/>
      </font>
      <fill>
        <patternFill patternType="solid">
          <fgColor rgb="FFFBE4D5"/>
          <bgColor rgb="FFFBE4D5"/>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ont>
        <color rgb="FF9C0006"/>
      </font>
      <fill>
        <patternFill>
          <bgColor rgb="FFFFC7CE"/>
        </patternFill>
      </fill>
    </dxf>
    <dxf>
      <font>
        <color theme="5"/>
      </font>
      <fill>
        <patternFill>
          <bgColor theme="5" tint="0.79998168889431442"/>
        </patternFill>
      </fill>
    </dxf>
    <dxf>
      <font>
        <color rgb="FF9C5700"/>
      </font>
      <fill>
        <patternFill>
          <bgColor rgb="FFFFEB9C"/>
        </patternFill>
      </fill>
    </dxf>
    <dxf>
      <font>
        <color rgb="FF006100"/>
      </font>
      <fill>
        <patternFill>
          <bgColor rgb="FFC6EFCE"/>
        </patternFill>
      </fill>
    </dxf>
    <dxf>
      <font>
        <color auto="1"/>
      </font>
      <fill>
        <patternFill>
          <bgColor theme="4" tint="0.79998168889431442"/>
        </patternFill>
      </fill>
    </dxf>
    <dxf>
      <font>
        <color auto="1"/>
      </font>
      <fill>
        <patternFill>
          <bgColor rgb="FFFFFBEC"/>
        </patternFill>
      </fill>
    </dxf>
    <dxf>
      <font>
        <color auto="1"/>
      </font>
      <fill>
        <patternFill>
          <bgColor theme="4" tint="0.79998168889431442"/>
        </patternFill>
      </fill>
    </dxf>
    <dxf>
      <font>
        <color auto="1"/>
      </font>
      <fill>
        <patternFill>
          <bgColor rgb="FFFFFBEC"/>
        </patternFill>
      </fill>
    </dxf>
    <dxf>
      <font>
        <color rgb="FF9C0006"/>
      </font>
      <fill>
        <patternFill>
          <bgColor rgb="FFFFC7CE"/>
        </patternFill>
      </fill>
    </dxf>
    <dxf>
      <font>
        <color theme="5"/>
      </font>
      <fill>
        <patternFill>
          <bgColor theme="5" tint="0.79998168889431442"/>
        </patternFill>
      </fill>
    </dxf>
    <dxf>
      <font>
        <color rgb="FF9C5700"/>
      </font>
      <fill>
        <patternFill>
          <bgColor rgb="FFFFEB9C"/>
        </patternFill>
      </fill>
    </dxf>
    <dxf>
      <font>
        <color rgb="FF006100"/>
      </font>
      <fill>
        <patternFill>
          <bgColor rgb="FFC6EFCE"/>
        </patternFill>
      </fill>
    </dxf>
    <dxf>
      <fill>
        <patternFill patternType="solid">
          <fgColor rgb="FFD9E2F3"/>
          <bgColor rgb="FFD9E2F3"/>
        </patternFill>
      </fill>
    </dxf>
    <dxf>
      <fill>
        <patternFill patternType="solid">
          <fgColor rgb="FFFFFBEC"/>
          <bgColor rgb="FFFFFBEC"/>
        </patternFill>
      </fill>
    </dxf>
    <dxf>
      <fill>
        <patternFill patternType="solid">
          <fgColor rgb="FFD9E2F3"/>
          <bgColor rgb="FFD9E2F3"/>
        </patternFill>
      </fill>
    </dxf>
    <dxf>
      <fill>
        <patternFill patternType="solid">
          <fgColor rgb="FFFFFBEC"/>
          <bgColor rgb="FFFFFBEC"/>
        </patternFill>
      </fill>
    </dxf>
    <dxf>
      <font>
        <color rgb="FF9C0006"/>
      </font>
      <fill>
        <patternFill patternType="solid">
          <fgColor rgb="FFFFC7CE"/>
          <bgColor rgb="FFFFC7CE"/>
        </patternFill>
      </fill>
    </dxf>
    <dxf>
      <font>
        <color theme="5"/>
      </font>
      <fill>
        <patternFill patternType="solid">
          <fgColor rgb="FFFBE4D5"/>
          <bgColor rgb="FFFBE4D5"/>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theme="5"/>
      </font>
      <fill>
        <patternFill patternType="solid">
          <fgColor rgb="FFFBE4D5"/>
          <bgColor rgb="FFFBE4D5"/>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ill>
        <patternFill patternType="solid">
          <fgColor rgb="FFD9E2F3"/>
          <bgColor rgb="FFD9E2F3"/>
        </patternFill>
      </fill>
    </dxf>
    <dxf>
      <fill>
        <patternFill patternType="solid">
          <fgColor rgb="FFFFFBEC"/>
          <bgColor rgb="FFFFFBEC"/>
        </patternFill>
      </fill>
    </dxf>
    <dxf>
      <font>
        <color auto="1"/>
      </font>
      <fill>
        <patternFill>
          <bgColor theme="4" tint="0.79998168889431442"/>
        </patternFill>
      </fill>
    </dxf>
    <dxf>
      <font>
        <color auto="1"/>
      </font>
      <fill>
        <patternFill>
          <bgColor rgb="FFFFFBEC"/>
        </patternFill>
      </fill>
    </dxf>
    <dxf>
      <font>
        <color rgb="FF9C0006"/>
      </font>
      <fill>
        <patternFill>
          <bgColor rgb="FFFFC7CE"/>
        </patternFill>
      </fill>
    </dxf>
    <dxf>
      <font>
        <color theme="5"/>
      </font>
      <fill>
        <patternFill>
          <bgColor theme="5" tint="0.79998168889431442"/>
        </patternFill>
      </fill>
    </dxf>
    <dxf>
      <font>
        <color rgb="FF9C5700"/>
      </font>
      <fill>
        <patternFill>
          <bgColor rgb="FFFFEB9C"/>
        </patternFill>
      </fill>
    </dxf>
    <dxf>
      <font>
        <color rgb="FF006100"/>
      </font>
      <fill>
        <patternFill>
          <bgColor rgb="FFC6EFCE"/>
        </patternFill>
      </fill>
    </dxf>
    <dxf>
      <font>
        <color auto="1"/>
      </font>
      <fill>
        <patternFill>
          <bgColor theme="4" tint="0.79998168889431442"/>
        </patternFill>
      </fill>
    </dxf>
    <dxf>
      <font>
        <color auto="1"/>
      </font>
      <fill>
        <patternFill>
          <bgColor rgb="FFFFFBEC"/>
        </patternFill>
      </fill>
    </dxf>
    <dxf>
      <font>
        <color rgb="FF9C0006"/>
      </font>
      <fill>
        <patternFill>
          <bgColor rgb="FFFFC7CE"/>
        </patternFill>
      </fill>
    </dxf>
    <dxf>
      <font>
        <color theme="5"/>
      </font>
      <fill>
        <patternFill>
          <bgColor theme="5" tint="0.79998168889431442"/>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5"/>
      </font>
      <fill>
        <patternFill>
          <bgColor theme="5" tint="0.79998168889431442"/>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5"/>
      </font>
      <fill>
        <patternFill>
          <bgColor theme="5" tint="0.79998168889431442"/>
        </patternFill>
      </fill>
    </dxf>
    <dxf>
      <font>
        <color rgb="FF9C5700"/>
      </font>
      <fill>
        <patternFill>
          <bgColor rgb="FFFFEB9C"/>
        </patternFill>
      </fill>
    </dxf>
    <dxf>
      <font>
        <color rgb="FF006100"/>
      </font>
      <fill>
        <patternFill>
          <bgColor rgb="FFC6EFCE"/>
        </patternFill>
      </fill>
    </dxf>
    <dxf>
      <font>
        <color auto="1"/>
      </font>
      <fill>
        <patternFill>
          <bgColor theme="4" tint="0.79998168889431442"/>
        </patternFill>
      </fill>
    </dxf>
    <dxf>
      <font>
        <color auto="1"/>
      </font>
      <fill>
        <patternFill>
          <bgColor rgb="FFFFFBEC"/>
        </patternFill>
      </fill>
    </dxf>
    <dxf>
      <font>
        <color auto="1"/>
      </font>
      <fill>
        <patternFill>
          <bgColor theme="4" tint="0.79998168889431442"/>
        </patternFill>
      </fill>
    </dxf>
    <dxf>
      <font>
        <color auto="1"/>
      </font>
      <fill>
        <patternFill>
          <bgColor rgb="FFFFFBEC"/>
        </patternFill>
      </fill>
    </dxf>
    <dxf>
      <font>
        <color auto="1"/>
      </font>
      <fill>
        <patternFill>
          <bgColor theme="4" tint="0.79998168889431442"/>
        </patternFill>
      </fill>
    </dxf>
    <dxf>
      <font>
        <color auto="1"/>
      </font>
      <fill>
        <patternFill>
          <bgColor rgb="FFFFFBEC"/>
        </patternFill>
      </fill>
    </dxf>
    <dxf>
      <font>
        <color rgb="FF9C0006"/>
      </font>
      <fill>
        <patternFill>
          <bgColor rgb="FFFFC7CE"/>
        </patternFill>
      </fill>
    </dxf>
    <dxf>
      <font>
        <color theme="5"/>
      </font>
      <fill>
        <patternFill>
          <bgColor theme="5" tint="0.79998168889431442"/>
        </patternFill>
      </fill>
    </dxf>
    <dxf>
      <font>
        <color rgb="FF9C5700"/>
      </font>
      <fill>
        <patternFill>
          <bgColor rgb="FFFFEB9C"/>
        </patternFill>
      </fill>
    </dxf>
    <dxf>
      <font>
        <color rgb="FF006100"/>
      </font>
      <fill>
        <patternFill>
          <bgColor rgb="FFC6EFCE"/>
        </patternFill>
      </fill>
    </dxf>
    <dxf>
      <font>
        <color auto="1"/>
      </font>
      <fill>
        <patternFill>
          <bgColor theme="4" tint="0.79998168889431442"/>
        </patternFill>
      </fill>
    </dxf>
    <dxf>
      <font>
        <color auto="1"/>
      </font>
      <fill>
        <patternFill>
          <bgColor rgb="FFFFFBEC"/>
        </patternFill>
      </fill>
    </dxf>
    <dxf>
      <font>
        <color auto="1"/>
      </font>
      <fill>
        <patternFill>
          <bgColor theme="4" tint="0.79998168889431442"/>
        </patternFill>
      </fill>
    </dxf>
    <dxf>
      <font>
        <color auto="1"/>
      </font>
      <fill>
        <patternFill>
          <bgColor rgb="FFFFFBEC"/>
        </patternFill>
      </fill>
    </dxf>
    <dxf>
      <font>
        <color auto="1"/>
      </font>
      <fill>
        <patternFill>
          <bgColor theme="4" tint="0.79998168889431442"/>
        </patternFill>
      </fill>
    </dxf>
    <dxf>
      <font>
        <color auto="1"/>
      </font>
      <fill>
        <patternFill>
          <bgColor rgb="FFFFFBEC"/>
        </patternFill>
      </fill>
    </dxf>
    <dxf>
      <font>
        <color auto="1"/>
      </font>
      <fill>
        <patternFill>
          <bgColor theme="4" tint="0.79998168889431442"/>
        </patternFill>
      </fill>
    </dxf>
    <dxf>
      <font>
        <color auto="1"/>
      </font>
      <fill>
        <patternFill>
          <bgColor rgb="FFFFFBEC"/>
        </patternFill>
      </fill>
    </dxf>
    <dxf>
      <font>
        <color auto="1"/>
      </font>
      <fill>
        <patternFill>
          <bgColor theme="4" tint="0.79998168889431442"/>
        </patternFill>
      </fill>
    </dxf>
    <dxf>
      <font>
        <color auto="1"/>
      </font>
      <fill>
        <patternFill>
          <bgColor rgb="FFFFFBEC"/>
        </patternFill>
      </fill>
    </dxf>
    <dxf>
      <font>
        <color auto="1"/>
      </font>
      <fill>
        <patternFill>
          <bgColor theme="4" tint="0.79998168889431442"/>
        </patternFill>
      </fill>
    </dxf>
    <dxf>
      <font>
        <color auto="1"/>
      </font>
      <fill>
        <patternFill>
          <bgColor rgb="FFFFFBEC"/>
        </patternFill>
      </fill>
    </dxf>
    <dxf>
      <font>
        <color auto="1"/>
      </font>
      <fill>
        <patternFill>
          <bgColor theme="4" tint="0.79998168889431442"/>
        </patternFill>
      </fill>
    </dxf>
    <dxf>
      <font>
        <color auto="1"/>
      </font>
      <fill>
        <patternFill>
          <bgColor rgb="FFFFFBEC"/>
        </patternFill>
      </fill>
    </dxf>
    <dxf>
      <font>
        <color auto="1"/>
      </font>
      <fill>
        <patternFill>
          <bgColor theme="4" tint="0.79998168889431442"/>
        </patternFill>
      </fill>
    </dxf>
    <dxf>
      <font>
        <color auto="1"/>
      </font>
      <fill>
        <patternFill>
          <bgColor rgb="FFFFFBEC"/>
        </patternFill>
      </fill>
    </dxf>
    <dxf>
      <font>
        <color auto="1"/>
      </font>
      <fill>
        <patternFill>
          <bgColor theme="4" tint="0.79998168889431442"/>
        </patternFill>
      </fill>
    </dxf>
    <dxf>
      <font>
        <color auto="1"/>
      </font>
      <fill>
        <patternFill>
          <bgColor rgb="FFFFFBEC"/>
        </patternFill>
      </fill>
    </dxf>
    <dxf>
      <font>
        <color auto="1"/>
      </font>
      <fill>
        <patternFill>
          <bgColor theme="4" tint="0.79998168889431442"/>
        </patternFill>
      </fill>
    </dxf>
    <dxf>
      <font>
        <color auto="1"/>
      </font>
      <fill>
        <patternFill>
          <bgColor rgb="FFFFFBEC"/>
        </patternFill>
      </fill>
    </dxf>
    <dxf>
      <font>
        <color auto="1"/>
      </font>
      <fill>
        <patternFill>
          <bgColor theme="4" tint="0.79998168889431442"/>
        </patternFill>
      </fill>
    </dxf>
    <dxf>
      <font>
        <color auto="1"/>
      </font>
      <fill>
        <patternFill>
          <bgColor rgb="FFFFFBEC"/>
        </patternFill>
      </fill>
    </dxf>
    <dxf>
      <font>
        <color rgb="FF9C0006"/>
      </font>
      <fill>
        <patternFill>
          <bgColor rgb="FFFFC7CE"/>
        </patternFill>
      </fill>
    </dxf>
    <dxf>
      <font>
        <color theme="5"/>
      </font>
      <fill>
        <patternFill>
          <bgColor theme="5" tint="0.79998168889431442"/>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5"/>
      </font>
      <fill>
        <patternFill>
          <bgColor theme="5" tint="0.79998168889431442"/>
        </patternFill>
      </fill>
    </dxf>
    <dxf>
      <font>
        <color rgb="FF9C5700"/>
      </font>
      <fill>
        <patternFill>
          <bgColor rgb="FFFFEB9C"/>
        </patternFill>
      </fill>
    </dxf>
    <dxf>
      <font>
        <color rgb="FF006100"/>
      </font>
      <fill>
        <patternFill>
          <bgColor rgb="FFC6EFCE"/>
        </patternFill>
      </fill>
    </dxf>
    <dxf>
      <font>
        <color auto="1"/>
      </font>
      <fill>
        <patternFill>
          <bgColor theme="4" tint="0.79998168889431442"/>
        </patternFill>
      </fill>
    </dxf>
    <dxf>
      <font>
        <color auto="1"/>
      </font>
      <fill>
        <patternFill>
          <bgColor rgb="FFFFFBEC"/>
        </patternFill>
      </fill>
    </dxf>
    <dxf>
      <font>
        <color rgb="FF9C0006"/>
      </font>
      <fill>
        <patternFill>
          <bgColor rgb="FFFFC7CE"/>
        </patternFill>
      </fill>
    </dxf>
    <dxf>
      <font>
        <color theme="5"/>
      </font>
      <fill>
        <patternFill>
          <bgColor theme="5" tint="0.79998168889431442"/>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theme="5"/>
      </font>
      <fill>
        <patternFill>
          <bgColor theme="5" tint="0.79998168889431442"/>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5"/>
      </font>
      <fill>
        <patternFill>
          <bgColor theme="5" tint="0.79998168889431442"/>
        </patternFill>
      </fill>
    </dxf>
    <dxf>
      <font>
        <color rgb="FF9C5700"/>
      </font>
      <fill>
        <patternFill>
          <bgColor rgb="FFFFEB9C"/>
        </patternFill>
      </fill>
    </dxf>
    <dxf>
      <font>
        <color rgb="FF006100"/>
      </font>
      <fill>
        <patternFill>
          <bgColor rgb="FFC6EFCE"/>
        </patternFill>
      </fill>
    </dxf>
    <dxf>
      <font>
        <color rgb="FF9C0006"/>
      </font>
      <fill>
        <patternFill patternType="solid">
          <fgColor rgb="FFFFC7CE"/>
          <bgColor rgb="FFFFC7CE"/>
        </patternFill>
      </fill>
    </dxf>
    <dxf>
      <font>
        <color theme="5"/>
      </font>
      <fill>
        <patternFill patternType="solid">
          <fgColor rgb="FFFBE4D5"/>
          <bgColor rgb="FFFBE4D5"/>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theme="5"/>
      </font>
      <fill>
        <patternFill patternType="solid">
          <fgColor rgb="FFFBE4D5"/>
          <bgColor rgb="FFFBE4D5"/>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ont>
        <color rgb="FF9C0006"/>
      </font>
      <fill>
        <patternFill>
          <bgColor rgb="FFFFC7CE"/>
        </patternFill>
      </fill>
    </dxf>
    <dxf>
      <font>
        <color theme="5"/>
      </font>
      <fill>
        <patternFill>
          <bgColor theme="5" tint="0.79998168889431442"/>
        </patternFill>
      </fill>
    </dxf>
    <dxf>
      <font>
        <color rgb="FF9C5700"/>
      </font>
      <fill>
        <patternFill>
          <bgColor rgb="FFFFEB9C"/>
        </patternFill>
      </fill>
    </dxf>
    <dxf>
      <font>
        <color rgb="FF006100"/>
      </font>
      <fill>
        <patternFill>
          <bgColor rgb="FFC6EFCE"/>
        </patternFill>
      </fill>
    </dxf>
    <dxf>
      <font>
        <color auto="1"/>
      </font>
      <fill>
        <patternFill>
          <bgColor theme="4" tint="0.79998168889431442"/>
        </patternFill>
      </fill>
    </dxf>
    <dxf>
      <font>
        <color auto="1"/>
      </font>
      <fill>
        <patternFill>
          <bgColor rgb="FFFFFBEC"/>
        </patternFill>
      </fill>
    </dxf>
    <dxf>
      <font>
        <color auto="1"/>
      </font>
      <fill>
        <patternFill>
          <bgColor theme="4" tint="0.79998168889431442"/>
        </patternFill>
      </fill>
    </dxf>
    <dxf>
      <font>
        <color auto="1"/>
      </font>
      <fill>
        <patternFill>
          <bgColor rgb="FFFFFBEC"/>
        </patternFill>
      </fill>
    </dxf>
    <dxf>
      <font>
        <color rgb="FF9C0006"/>
      </font>
      <fill>
        <patternFill>
          <bgColor rgb="FFFFC7CE"/>
        </patternFill>
      </fill>
    </dxf>
    <dxf>
      <font>
        <color theme="5"/>
      </font>
      <fill>
        <patternFill>
          <bgColor theme="5" tint="0.79998168889431442"/>
        </patternFill>
      </fill>
    </dxf>
    <dxf>
      <font>
        <color rgb="FF9C5700"/>
      </font>
      <fill>
        <patternFill>
          <bgColor rgb="FFFFEB9C"/>
        </patternFill>
      </fill>
    </dxf>
    <dxf>
      <font>
        <color rgb="FF006100"/>
      </font>
      <fill>
        <patternFill>
          <bgColor rgb="FFC6EFCE"/>
        </patternFill>
      </fill>
    </dxf>
    <dxf>
      <fill>
        <patternFill patternType="solid">
          <fgColor rgb="FFD9E2F3"/>
          <bgColor rgb="FFD9E2F3"/>
        </patternFill>
      </fill>
    </dxf>
    <dxf>
      <fill>
        <patternFill patternType="solid">
          <fgColor rgb="FFFFFBEC"/>
          <bgColor rgb="FFFFFBEC"/>
        </patternFill>
      </fill>
    </dxf>
    <dxf>
      <fill>
        <patternFill patternType="solid">
          <fgColor rgb="FFD9E2F3"/>
          <bgColor rgb="FFD9E2F3"/>
        </patternFill>
      </fill>
    </dxf>
    <dxf>
      <fill>
        <patternFill patternType="solid">
          <fgColor rgb="FFFFFBEC"/>
          <bgColor rgb="FFFFFBEC"/>
        </patternFill>
      </fill>
    </dxf>
    <dxf>
      <font>
        <color rgb="FF9C0006"/>
      </font>
      <fill>
        <patternFill patternType="solid">
          <fgColor rgb="FFFFC7CE"/>
          <bgColor rgb="FFFFC7CE"/>
        </patternFill>
      </fill>
    </dxf>
    <dxf>
      <font>
        <color theme="5"/>
      </font>
      <fill>
        <patternFill patternType="solid">
          <fgColor rgb="FFFBE4D5"/>
          <bgColor rgb="FFFBE4D5"/>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theme="5"/>
      </font>
      <fill>
        <patternFill patternType="solid">
          <fgColor rgb="FFFBE4D5"/>
          <bgColor rgb="FFFBE4D5"/>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ill>
        <patternFill patternType="solid">
          <fgColor rgb="FFD9E2F3"/>
          <bgColor rgb="FFD9E2F3"/>
        </patternFill>
      </fill>
    </dxf>
    <dxf>
      <fill>
        <patternFill patternType="solid">
          <fgColor rgb="FFFFFBEC"/>
          <bgColor rgb="FFFFFBEC"/>
        </patternFill>
      </fill>
    </dxf>
    <dxf>
      <font>
        <color auto="1"/>
      </font>
      <fill>
        <patternFill>
          <bgColor theme="4" tint="0.79998168889431442"/>
        </patternFill>
      </fill>
    </dxf>
    <dxf>
      <font>
        <color auto="1"/>
      </font>
      <fill>
        <patternFill>
          <bgColor rgb="FFFFFBEC"/>
        </patternFill>
      </fill>
    </dxf>
    <dxf>
      <font>
        <color rgb="FF9C0006"/>
      </font>
      <fill>
        <patternFill>
          <bgColor rgb="FFFFC7CE"/>
        </patternFill>
      </fill>
    </dxf>
    <dxf>
      <font>
        <color theme="5"/>
      </font>
      <fill>
        <patternFill>
          <bgColor theme="5" tint="0.79998168889431442"/>
        </patternFill>
      </fill>
    </dxf>
    <dxf>
      <font>
        <color rgb="FF9C5700"/>
      </font>
      <fill>
        <patternFill>
          <bgColor rgb="FFFFEB9C"/>
        </patternFill>
      </fill>
    </dxf>
    <dxf>
      <font>
        <color rgb="FF006100"/>
      </font>
      <fill>
        <patternFill>
          <bgColor rgb="FFC6EFCE"/>
        </patternFill>
      </fill>
    </dxf>
    <dxf>
      <font>
        <color auto="1"/>
      </font>
      <fill>
        <patternFill>
          <bgColor theme="4" tint="0.79998168889431442"/>
        </patternFill>
      </fill>
    </dxf>
    <dxf>
      <font>
        <color auto="1"/>
      </font>
      <fill>
        <patternFill>
          <bgColor rgb="FFFFFBEC"/>
        </patternFill>
      </fill>
    </dxf>
    <dxf>
      <font>
        <color rgb="FF9C0006"/>
      </font>
      <fill>
        <patternFill>
          <bgColor rgb="FFFFC7CE"/>
        </patternFill>
      </fill>
    </dxf>
    <dxf>
      <font>
        <color theme="5"/>
      </font>
      <fill>
        <patternFill>
          <bgColor theme="5" tint="0.79998168889431442"/>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5"/>
      </font>
      <fill>
        <patternFill>
          <bgColor theme="5" tint="0.79998168889431442"/>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5"/>
      </font>
      <fill>
        <patternFill>
          <bgColor theme="5" tint="0.79998168889431442"/>
        </patternFill>
      </fill>
    </dxf>
    <dxf>
      <font>
        <color rgb="FF9C5700"/>
      </font>
      <fill>
        <patternFill>
          <bgColor rgb="FFFFEB9C"/>
        </patternFill>
      </fill>
    </dxf>
    <dxf>
      <font>
        <color rgb="FF006100"/>
      </font>
      <fill>
        <patternFill>
          <bgColor rgb="FFC6EFCE"/>
        </patternFill>
      </fill>
    </dxf>
    <dxf>
      <font>
        <color auto="1"/>
      </font>
      <fill>
        <patternFill>
          <bgColor theme="4" tint="0.79998168889431442"/>
        </patternFill>
      </fill>
    </dxf>
    <dxf>
      <font>
        <color auto="1"/>
      </font>
      <fill>
        <patternFill>
          <bgColor rgb="FFFFFBEC"/>
        </patternFill>
      </fill>
    </dxf>
    <dxf>
      <font>
        <color auto="1"/>
      </font>
      <fill>
        <patternFill>
          <bgColor theme="4" tint="0.79998168889431442"/>
        </patternFill>
      </fill>
    </dxf>
    <dxf>
      <font>
        <color auto="1"/>
      </font>
      <fill>
        <patternFill>
          <bgColor rgb="FFFFFBEC"/>
        </patternFill>
      </fill>
    </dxf>
    <dxf>
      <font>
        <color auto="1"/>
      </font>
      <fill>
        <patternFill>
          <bgColor theme="4" tint="0.79998168889431442"/>
        </patternFill>
      </fill>
    </dxf>
    <dxf>
      <font>
        <color auto="1"/>
      </font>
      <fill>
        <patternFill>
          <bgColor rgb="FFFFFBEC"/>
        </patternFill>
      </fill>
    </dxf>
    <dxf>
      <font>
        <color rgb="FF9C0006"/>
      </font>
      <fill>
        <patternFill>
          <bgColor rgb="FFFFC7CE"/>
        </patternFill>
      </fill>
    </dxf>
    <dxf>
      <font>
        <color theme="5"/>
      </font>
      <fill>
        <patternFill>
          <bgColor theme="5" tint="0.79998168889431442"/>
        </patternFill>
      </fill>
    </dxf>
    <dxf>
      <font>
        <color rgb="FF9C5700"/>
      </font>
      <fill>
        <patternFill>
          <bgColor rgb="FFFFEB9C"/>
        </patternFill>
      </fill>
    </dxf>
    <dxf>
      <font>
        <color rgb="FF006100"/>
      </font>
      <fill>
        <patternFill>
          <bgColor rgb="FFC6EFCE"/>
        </patternFill>
      </fill>
    </dxf>
    <dxf>
      <font>
        <color auto="1"/>
      </font>
      <fill>
        <patternFill>
          <bgColor theme="4" tint="0.79998168889431442"/>
        </patternFill>
      </fill>
    </dxf>
    <dxf>
      <font>
        <color auto="1"/>
      </font>
      <fill>
        <patternFill>
          <bgColor rgb="FFFFFBEC"/>
        </patternFill>
      </fill>
    </dxf>
    <dxf>
      <font>
        <color auto="1"/>
      </font>
      <fill>
        <patternFill>
          <bgColor theme="4" tint="0.79998168889431442"/>
        </patternFill>
      </fill>
    </dxf>
    <dxf>
      <font>
        <color auto="1"/>
      </font>
      <fill>
        <patternFill>
          <bgColor rgb="FFFFFBEC"/>
        </patternFill>
      </fill>
    </dxf>
    <dxf>
      <font>
        <color auto="1"/>
      </font>
      <fill>
        <patternFill>
          <bgColor theme="4" tint="0.79998168889431442"/>
        </patternFill>
      </fill>
    </dxf>
    <dxf>
      <font>
        <color auto="1"/>
      </font>
      <fill>
        <patternFill>
          <bgColor rgb="FFFFFBEC"/>
        </patternFill>
      </fill>
    </dxf>
    <dxf>
      <font>
        <color auto="1"/>
      </font>
      <fill>
        <patternFill>
          <bgColor theme="4" tint="0.79998168889431442"/>
        </patternFill>
      </fill>
    </dxf>
    <dxf>
      <font>
        <color auto="1"/>
      </font>
      <fill>
        <patternFill>
          <bgColor rgb="FFFFFBEC"/>
        </patternFill>
      </fill>
    </dxf>
    <dxf>
      <font>
        <color auto="1"/>
      </font>
      <fill>
        <patternFill>
          <bgColor theme="4" tint="0.79998168889431442"/>
        </patternFill>
      </fill>
    </dxf>
    <dxf>
      <font>
        <color auto="1"/>
      </font>
      <fill>
        <patternFill>
          <bgColor rgb="FFFFFBEC"/>
        </patternFill>
      </fill>
    </dxf>
    <dxf>
      <font>
        <color auto="1"/>
      </font>
      <fill>
        <patternFill>
          <bgColor theme="4" tint="0.79998168889431442"/>
        </patternFill>
      </fill>
    </dxf>
    <dxf>
      <font>
        <color auto="1"/>
      </font>
      <fill>
        <patternFill>
          <bgColor rgb="FFFFFBEC"/>
        </patternFill>
      </fill>
    </dxf>
    <dxf>
      <font>
        <color auto="1"/>
      </font>
      <fill>
        <patternFill>
          <bgColor theme="4" tint="0.79998168889431442"/>
        </patternFill>
      </fill>
    </dxf>
    <dxf>
      <font>
        <color auto="1"/>
      </font>
      <fill>
        <patternFill>
          <bgColor rgb="FFFFFBEC"/>
        </patternFill>
      </fill>
    </dxf>
    <dxf>
      <font>
        <color auto="1"/>
      </font>
      <fill>
        <patternFill>
          <bgColor theme="4" tint="0.79998168889431442"/>
        </patternFill>
      </fill>
    </dxf>
    <dxf>
      <font>
        <color auto="1"/>
      </font>
      <fill>
        <patternFill>
          <bgColor rgb="FFFFFBEC"/>
        </patternFill>
      </fill>
    </dxf>
    <dxf>
      <font>
        <color auto="1"/>
      </font>
      <fill>
        <patternFill>
          <bgColor theme="4" tint="0.79998168889431442"/>
        </patternFill>
      </fill>
    </dxf>
    <dxf>
      <font>
        <color auto="1"/>
      </font>
      <fill>
        <patternFill>
          <bgColor rgb="FFFFFBEC"/>
        </patternFill>
      </fill>
    </dxf>
    <dxf>
      <font>
        <color auto="1"/>
      </font>
      <fill>
        <patternFill>
          <bgColor theme="4" tint="0.79998168889431442"/>
        </patternFill>
      </fill>
    </dxf>
    <dxf>
      <font>
        <color auto="1"/>
      </font>
      <fill>
        <patternFill>
          <bgColor rgb="FFFFFBEC"/>
        </patternFill>
      </fill>
    </dxf>
    <dxf>
      <font>
        <color auto="1"/>
      </font>
      <fill>
        <patternFill>
          <bgColor theme="4" tint="0.79998168889431442"/>
        </patternFill>
      </fill>
    </dxf>
    <dxf>
      <font>
        <color auto="1"/>
      </font>
      <fill>
        <patternFill>
          <bgColor rgb="FFFFFBEC"/>
        </patternFill>
      </fill>
    </dxf>
    <dxf>
      <font>
        <color rgb="FF9C0006"/>
      </font>
      <fill>
        <patternFill>
          <bgColor rgb="FFFFC7CE"/>
        </patternFill>
      </fill>
    </dxf>
    <dxf>
      <font>
        <color theme="5"/>
      </font>
      <fill>
        <patternFill>
          <bgColor theme="5" tint="0.79998168889431442"/>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5"/>
      </font>
      <fill>
        <patternFill>
          <bgColor theme="5" tint="0.79998168889431442"/>
        </patternFill>
      </fill>
    </dxf>
    <dxf>
      <font>
        <color rgb="FF9C5700"/>
      </font>
      <fill>
        <patternFill>
          <bgColor rgb="FFFFEB9C"/>
        </patternFill>
      </fill>
    </dxf>
    <dxf>
      <font>
        <color rgb="FF006100"/>
      </font>
      <fill>
        <patternFill>
          <bgColor rgb="FFC6EFCE"/>
        </patternFill>
      </fill>
    </dxf>
    <dxf>
      <font>
        <color auto="1"/>
      </font>
      <fill>
        <patternFill>
          <bgColor theme="4" tint="0.79998168889431442"/>
        </patternFill>
      </fill>
    </dxf>
    <dxf>
      <font>
        <color auto="1"/>
      </font>
      <fill>
        <patternFill>
          <bgColor rgb="FFFFFBEC"/>
        </patternFill>
      </fill>
    </dxf>
    <dxf>
      <font>
        <color rgb="FF9C0006"/>
      </font>
      <fill>
        <patternFill>
          <bgColor rgb="FFFFC7CE"/>
        </patternFill>
      </fill>
    </dxf>
    <dxf>
      <font>
        <color theme="5"/>
      </font>
      <fill>
        <patternFill>
          <bgColor theme="5" tint="0.79998168889431442"/>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416718</xdr:colOff>
      <xdr:row>0</xdr:row>
      <xdr:rowOff>0</xdr:rowOff>
    </xdr:from>
    <xdr:to>
      <xdr:col>4</xdr:col>
      <xdr:colOff>1541574</xdr:colOff>
      <xdr:row>2</xdr:row>
      <xdr:rowOff>97631</xdr:rowOff>
    </xdr:to>
    <xdr:pic>
      <xdr:nvPicPr>
        <xdr:cNvPr id="2" name="Picture 2" descr="A picture containing object, clock&#10;&#10;Description automatically generated">
          <a:extLst>
            <a:ext uri="{FF2B5EF4-FFF2-40B4-BE49-F238E27FC236}">
              <a16:creationId xmlns:a16="http://schemas.microsoft.com/office/drawing/2014/main" id="{70EBC0C2-DD7E-4BCC-ABF8-B78BFE7BA742}"/>
            </a:ext>
          </a:extLst>
        </xdr:cNvPr>
        <xdr:cNvPicPr/>
      </xdr:nvPicPr>
      <xdr:blipFill>
        <a:blip xmlns:r="http://schemas.openxmlformats.org/officeDocument/2006/relationships" r:embed="rId1"/>
        <a:stretch>
          <a:fillRect/>
        </a:stretch>
      </xdr:blipFill>
      <xdr:spPr>
        <a:xfrm>
          <a:off x="416718" y="0"/>
          <a:ext cx="2785382" cy="6119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416718</xdr:colOff>
      <xdr:row>0</xdr:row>
      <xdr:rowOff>0</xdr:rowOff>
    </xdr:from>
    <xdr:to>
      <xdr:col>4</xdr:col>
      <xdr:colOff>743856</xdr:colOff>
      <xdr:row>3</xdr:row>
      <xdr:rowOff>50006</xdr:rowOff>
    </xdr:to>
    <xdr:pic>
      <xdr:nvPicPr>
        <xdr:cNvPr id="2" name="Picture 2" descr="A picture containing object, clock&#10;&#10;Description automatically generated">
          <a:extLst>
            <a:ext uri="{FF2B5EF4-FFF2-40B4-BE49-F238E27FC236}">
              <a16:creationId xmlns:a16="http://schemas.microsoft.com/office/drawing/2014/main" id="{2B3ABD6A-CFD1-4307-AFAE-5B5CA7D8F3C8}"/>
            </a:ext>
          </a:extLst>
        </xdr:cNvPr>
        <xdr:cNvPicPr/>
      </xdr:nvPicPr>
      <xdr:blipFill>
        <a:blip xmlns:r="http://schemas.openxmlformats.org/officeDocument/2006/relationships" r:embed="rId1"/>
        <a:stretch>
          <a:fillRect/>
        </a:stretch>
      </xdr:blipFill>
      <xdr:spPr>
        <a:xfrm>
          <a:off x="416718" y="0"/>
          <a:ext cx="2791731" cy="6119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38100</xdr:colOff>
      <xdr:row>0</xdr:row>
      <xdr:rowOff>38100</xdr:rowOff>
    </xdr:from>
    <xdr:ext cx="1971675" cy="352425"/>
    <xdr:pic>
      <xdr:nvPicPr>
        <xdr:cNvPr id="2" name="image1.png">
          <a:extLst>
            <a:ext uri="{FF2B5EF4-FFF2-40B4-BE49-F238E27FC236}">
              <a16:creationId xmlns:a16="http://schemas.microsoft.com/office/drawing/2014/main" id="{031FD486-C9B6-4438-9F4C-A7FC1442EF47}"/>
            </a:ext>
          </a:extLst>
        </xdr:cNvPr>
        <xdr:cNvPicPr preferRelativeResize="0"/>
      </xdr:nvPicPr>
      <xdr:blipFill>
        <a:blip xmlns:r="http://schemas.openxmlformats.org/officeDocument/2006/relationships" r:embed="rId1" cstate="print"/>
        <a:stretch>
          <a:fillRect/>
        </a:stretch>
      </xdr:blipFill>
      <xdr:spPr>
        <a:xfrm>
          <a:off x="38100" y="38100"/>
          <a:ext cx="1971675" cy="35242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38100</xdr:colOff>
      <xdr:row>0</xdr:row>
      <xdr:rowOff>38100</xdr:rowOff>
    </xdr:from>
    <xdr:ext cx="1971675" cy="361950"/>
    <xdr:pic>
      <xdr:nvPicPr>
        <xdr:cNvPr id="2" name="image2.png">
          <a:extLst>
            <a:ext uri="{FF2B5EF4-FFF2-40B4-BE49-F238E27FC236}">
              <a16:creationId xmlns:a16="http://schemas.microsoft.com/office/drawing/2014/main" id="{B656E0AF-7270-437C-BBD8-3574844A60AD}"/>
            </a:ext>
          </a:extLst>
        </xdr:cNvPr>
        <xdr:cNvPicPr preferRelativeResize="0"/>
      </xdr:nvPicPr>
      <xdr:blipFill>
        <a:blip xmlns:r="http://schemas.openxmlformats.org/officeDocument/2006/relationships" r:embed="rId1" cstate="print"/>
        <a:stretch>
          <a:fillRect/>
        </a:stretch>
      </xdr:blipFill>
      <xdr:spPr>
        <a:xfrm>
          <a:off x="38100" y="38100"/>
          <a:ext cx="1971675" cy="361950"/>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38100</xdr:colOff>
      <xdr:row>0</xdr:row>
      <xdr:rowOff>38100</xdr:rowOff>
    </xdr:from>
    <xdr:ext cx="1952625" cy="371475"/>
    <xdr:pic>
      <xdr:nvPicPr>
        <xdr:cNvPr id="2" name="image3.png">
          <a:extLst>
            <a:ext uri="{FF2B5EF4-FFF2-40B4-BE49-F238E27FC236}">
              <a16:creationId xmlns:a16="http://schemas.microsoft.com/office/drawing/2014/main" id="{E4BF579A-2A92-41B1-A012-7586A5A1DB36}"/>
            </a:ext>
          </a:extLst>
        </xdr:cNvPr>
        <xdr:cNvPicPr preferRelativeResize="0"/>
      </xdr:nvPicPr>
      <xdr:blipFill>
        <a:blip xmlns:r="http://schemas.openxmlformats.org/officeDocument/2006/relationships" r:embed="rId1" cstate="print"/>
        <a:stretch>
          <a:fillRect/>
        </a:stretch>
      </xdr:blipFill>
      <xdr:spPr>
        <a:xfrm>
          <a:off x="38100" y="38100"/>
          <a:ext cx="1952625" cy="371475"/>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38100</xdr:colOff>
      <xdr:row>0</xdr:row>
      <xdr:rowOff>38100</xdr:rowOff>
    </xdr:from>
    <xdr:ext cx="1971675" cy="361950"/>
    <xdr:pic>
      <xdr:nvPicPr>
        <xdr:cNvPr id="2" name="image4.png">
          <a:extLst>
            <a:ext uri="{FF2B5EF4-FFF2-40B4-BE49-F238E27FC236}">
              <a16:creationId xmlns:a16="http://schemas.microsoft.com/office/drawing/2014/main" id="{85261C04-28BE-4C40-BED0-9CCEC4E45D4B}"/>
            </a:ext>
          </a:extLst>
        </xdr:cNvPr>
        <xdr:cNvPicPr preferRelativeResize="0"/>
      </xdr:nvPicPr>
      <xdr:blipFill>
        <a:blip xmlns:r="http://schemas.openxmlformats.org/officeDocument/2006/relationships" r:embed="rId1" cstate="print"/>
        <a:stretch>
          <a:fillRect/>
        </a:stretch>
      </xdr:blipFill>
      <xdr:spPr>
        <a:xfrm>
          <a:off x="38100" y="38100"/>
          <a:ext cx="1971675" cy="361950"/>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jep.gov.co/Polticas%20y%20Lineamientos/Pol%C3%ADtica%20de%20Seguridad%20y%20Privacidad%20de%20la%20informaci%C3%B3n.pdf" TargetMode="External"/><Relationship Id="rId1" Type="http://schemas.openxmlformats.org/officeDocument/2006/relationships/hyperlink" Target="https://www.jep.gov.co/Polticas%20y%20Lineamientos/Pol%C3%ADtica%20de%20Seguridad%20y%20Privacidad%20de%20la%20informaci%C3%B3n.pdf"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jep.gov.co/Polticas%20y%20Lineamientos/Pol%C3%ADtica%20de%20Seguridad%20y%20Privacidad%20de%20la%20informaci%C3%B3n.pdf" TargetMode="External"/><Relationship Id="rId1" Type="http://schemas.openxmlformats.org/officeDocument/2006/relationships/hyperlink" Target="https://www.jep.gov.co/Polticas%20y%20Lineamientos/Pol%C3%ADtica%20de%20Seguridad%20y%20Privacidad%20de%20la%20informaci%C3%B3n.pdf"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881F5-FA6D-4433-99D1-D07C5B53C660}">
  <sheetPr>
    <tabColor theme="4"/>
    <pageSetUpPr fitToPage="1"/>
  </sheetPr>
  <dimension ref="A1:AO462"/>
  <sheetViews>
    <sheetView showGridLines="0" tabSelected="1" zoomScale="50" zoomScaleNormal="50" workbookViewId="0">
      <pane xSplit="4" ySplit="4" topLeftCell="E5" activePane="bottomRight" state="frozen"/>
      <selection pane="topRight" activeCell="E1" sqref="E1"/>
      <selection pane="bottomLeft" activeCell="A5" sqref="A5"/>
      <selection pane="bottomRight" activeCell="O5" sqref="O5"/>
    </sheetView>
  </sheetViews>
  <sheetFormatPr baseColWidth="10" defaultColWidth="36.44140625" defaultRowHeight="78.75" customHeight="1"/>
  <cols>
    <col min="1" max="1" width="6.44140625" style="3" customWidth="1"/>
    <col min="2" max="2" width="18.5546875" style="120" customWidth="1"/>
    <col min="3" max="3" width="31.5546875" style="121" hidden="1" customWidth="1"/>
    <col min="4" max="4" width="15.88671875" style="120" hidden="1" customWidth="1" collapsed="1"/>
    <col min="5" max="5" width="28.6640625" style="6" customWidth="1"/>
    <col min="6" max="6" width="45.44140625" style="121" hidden="1" customWidth="1"/>
    <col min="7" max="7" width="24" style="5" hidden="1" customWidth="1"/>
    <col min="8" max="9" width="4.5546875" style="53" hidden="1" customWidth="1"/>
    <col min="10" max="10" width="7.33203125" style="5" customWidth="1" collapsed="1"/>
    <col min="11" max="11" width="9.44140625" style="5" hidden="1" customWidth="1"/>
    <col min="12" max="12" width="12.33203125" style="3" customWidth="1"/>
    <col min="13" max="13" width="42.77734375" style="148" customWidth="1" collapsed="1"/>
    <col min="14" max="14" width="18.33203125" style="2" customWidth="1"/>
    <col min="15" max="15" width="37.44140625" style="150" customWidth="1"/>
    <col min="16" max="18" width="5.5546875" style="5" hidden="1" customWidth="1"/>
    <col min="19" max="20" width="5.109375" style="53" hidden="1" customWidth="1"/>
    <col min="21" max="21" width="9.33203125" style="5" customWidth="1" collapsed="1"/>
    <col min="22" max="22" width="12.6640625" style="5" hidden="1" customWidth="1"/>
    <col min="23" max="23" width="115.88671875" style="5" customWidth="1"/>
    <col min="24" max="24" width="169.21875" style="5" customWidth="1"/>
    <col min="25" max="25" width="47" style="2" customWidth="1" collapsed="1"/>
    <col min="26" max="27" width="13" style="5" customWidth="1"/>
    <col min="28" max="28" width="38.6640625" style="2" customWidth="1"/>
    <col min="29" max="29" width="12.44140625" style="5" customWidth="1"/>
    <col min="30" max="30" width="18.33203125" style="2" customWidth="1"/>
    <col min="31" max="31" width="56.5546875" style="2" customWidth="1"/>
    <col min="32" max="32" width="83.44140625" style="2" customWidth="1"/>
    <col min="33" max="33" width="18.44140625" style="2" hidden="1" customWidth="1"/>
    <col min="34" max="34" width="18.33203125" style="3" hidden="1" customWidth="1"/>
    <col min="35" max="35" width="10.44140625" style="3" hidden="1" customWidth="1"/>
    <col min="36" max="36" width="14.109375" style="3" hidden="1" customWidth="1"/>
    <col min="37" max="16384" width="36.44140625" style="3"/>
  </cols>
  <sheetData>
    <row r="1" spans="1:37" ht="21.75" customHeight="1">
      <c r="A1" s="341" t="s">
        <v>0</v>
      </c>
      <c r="B1" s="341"/>
      <c r="C1" s="341"/>
      <c r="D1" s="341"/>
      <c r="E1" s="341"/>
      <c r="F1" s="341"/>
      <c r="G1" s="341"/>
      <c r="H1" s="341"/>
      <c r="I1" s="341"/>
      <c r="J1" s="341"/>
      <c r="K1" s="341"/>
      <c r="L1" s="341"/>
      <c r="M1" s="341"/>
      <c r="N1" s="341"/>
      <c r="O1" s="341"/>
      <c r="P1" s="341"/>
      <c r="Q1" s="341"/>
      <c r="R1" s="341"/>
      <c r="S1" s="341"/>
      <c r="T1" s="341"/>
      <c r="U1" s="341"/>
      <c r="V1" s="341"/>
      <c r="W1" s="341"/>
      <c r="X1" s="341"/>
      <c r="Y1" s="341"/>
      <c r="Z1" s="341"/>
      <c r="AA1" s="341"/>
      <c r="AB1" s="341"/>
      <c r="AC1" s="341"/>
      <c r="AD1" s="342"/>
      <c r="AE1" s="219"/>
      <c r="AF1" s="219"/>
      <c r="AK1" s="4"/>
    </row>
    <row r="2" spans="1:37" ht="18.75" customHeight="1" thickBot="1">
      <c r="A2" s="343" t="s">
        <v>1</v>
      </c>
      <c r="B2" s="343"/>
      <c r="C2" s="343"/>
      <c r="D2" s="343"/>
      <c r="E2" s="343"/>
      <c r="F2" s="343"/>
      <c r="G2" s="343"/>
      <c r="H2" s="343"/>
      <c r="I2" s="343"/>
      <c r="J2" s="343"/>
      <c r="K2" s="343"/>
      <c r="L2" s="343"/>
      <c r="M2" s="343"/>
      <c r="N2" s="343"/>
      <c r="O2" s="343"/>
      <c r="P2" s="343"/>
      <c r="Q2" s="343"/>
      <c r="R2" s="343"/>
      <c r="S2" s="343"/>
      <c r="T2" s="343"/>
      <c r="U2" s="343"/>
      <c r="V2" s="343"/>
      <c r="W2" s="343"/>
      <c r="X2" s="343"/>
      <c r="Y2" s="343"/>
      <c r="Z2" s="343"/>
      <c r="AA2" s="343"/>
      <c r="AB2" s="343"/>
      <c r="AC2" s="343"/>
      <c r="AD2" s="343"/>
      <c r="AE2" s="217"/>
      <c r="AF2" s="218"/>
    </row>
    <row r="3" spans="1:37" ht="18.75" customHeight="1" thickBot="1">
      <c r="H3" s="344" t="s">
        <v>2</v>
      </c>
      <c r="I3" s="345"/>
      <c r="J3" s="346"/>
      <c r="M3" s="328" t="s">
        <v>3</v>
      </c>
      <c r="N3" s="329"/>
      <c r="O3" s="330"/>
      <c r="P3" s="347" t="s">
        <v>4</v>
      </c>
      <c r="Q3" s="348"/>
      <c r="R3" s="349"/>
      <c r="S3" s="350" t="s">
        <v>5</v>
      </c>
      <c r="T3" s="351"/>
      <c r="U3" s="351"/>
      <c r="AH3" s="369" t="s">
        <v>6</v>
      </c>
      <c r="AI3" s="369"/>
      <c r="AJ3" s="369"/>
    </row>
    <row r="4" spans="1:37" s="5" customFormat="1" ht="90.75" customHeight="1">
      <c r="A4" s="7" t="s">
        <v>7</v>
      </c>
      <c r="B4" s="8" t="s">
        <v>8</v>
      </c>
      <c r="C4" s="9" t="s">
        <v>9</v>
      </c>
      <c r="D4" s="8" t="s">
        <v>10</v>
      </c>
      <c r="E4" s="10" t="s">
        <v>11</v>
      </c>
      <c r="F4" s="11" t="s">
        <v>12</v>
      </c>
      <c r="G4" s="11" t="s">
        <v>13</v>
      </c>
      <c r="H4" s="180" t="s">
        <v>14</v>
      </c>
      <c r="I4" s="180" t="s">
        <v>15</v>
      </c>
      <c r="J4" s="181" t="s">
        <v>16</v>
      </c>
      <c r="K4" s="183" t="s">
        <v>17</v>
      </c>
      <c r="L4" s="182" t="s">
        <v>18</v>
      </c>
      <c r="M4" s="109" t="s">
        <v>19</v>
      </c>
      <c r="N4" s="151" t="s">
        <v>20</v>
      </c>
      <c r="O4" s="151" t="s">
        <v>21</v>
      </c>
      <c r="P4" s="195" t="s">
        <v>22</v>
      </c>
      <c r="Q4" s="195" t="s">
        <v>23</v>
      </c>
      <c r="R4" s="195" t="s">
        <v>24</v>
      </c>
      <c r="S4" s="196" t="s">
        <v>14</v>
      </c>
      <c r="T4" s="196" t="s">
        <v>15</v>
      </c>
      <c r="U4" s="197" t="s">
        <v>25</v>
      </c>
      <c r="V4" s="182" t="s">
        <v>17</v>
      </c>
      <c r="W4" s="12" t="s">
        <v>488</v>
      </c>
      <c r="X4" s="319" t="s">
        <v>424</v>
      </c>
      <c r="Y4" s="13" t="s">
        <v>26</v>
      </c>
      <c r="Z4" s="13" t="s">
        <v>27</v>
      </c>
      <c r="AA4" s="13" t="s">
        <v>28</v>
      </c>
      <c r="AB4" s="12" t="s">
        <v>29</v>
      </c>
      <c r="AC4" s="14" t="s">
        <v>30</v>
      </c>
      <c r="AD4" s="13" t="s">
        <v>31</v>
      </c>
      <c r="AE4" s="12" t="s">
        <v>465</v>
      </c>
      <c r="AF4" s="319" t="s">
        <v>425</v>
      </c>
      <c r="AG4" s="12" t="s">
        <v>32</v>
      </c>
      <c r="AH4" s="15" t="s">
        <v>33</v>
      </c>
      <c r="AI4" s="15" t="s">
        <v>34</v>
      </c>
      <c r="AJ4" s="15" t="s">
        <v>35</v>
      </c>
    </row>
    <row r="5" spans="1:37" ht="247.8" customHeight="1">
      <c r="A5" s="365" t="s">
        <v>36</v>
      </c>
      <c r="B5" s="352" t="s">
        <v>37</v>
      </c>
      <c r="C5" s="367" t="s">
        <v>38</v>
      </c>
      <c r="D5" s="352" t="s">
        <v>39</v>
      </c>
      <c r="E5" s="362" t="s">
        <v>40</v>
      </c>
      <c r="F5" s="124" t="s">
        <v>41</v>
      </c>
      <c r="G5" s="352" t="s">
        <v>42</v>
      </c>
      <c r="H5" s="388">
        <v>3</v>
      </c>
      <c r="I5" s="355">
        <v>4</v>
      </c>
      <c r="J5" s="386" t="str">
        <f>IF(AND(H5=1,I5=1),"Bajo",IF(AND(H5=1,I5=2),"Bajo",IF(AND(H5=1,I5=3),"Moderado",IF(AND(H5=1,I5=4),"Alto",IF(AND(H5=1,I5=5),"Extremo",IF(AND(H5=2,I5=1),"Bajo",IF(AND(H5=2,I5=2),"Bajo",IF(AND(H5=2,I5=3),"Moderado",IF(AND(H5=2,I5=4),"Alto",IF(AND(H5=2,I5=5),"Extremo",IF(AND(H5=3,I5=1),"Bajo",IF(AND(H5=3,I5=2),"Moderado",IF(AND(H5=3,I5=3),"Alto",IF(AND(H5=3,I5=4),"Extremo",IF(AND(H5=3,I5=5),"Extremo",IF(AND(H5=4,I5=1),"Moderado",IF(AND(H5=4,I5=2),"Alto",IF(AND(H5=4,I5=3),"Alto",IF(AND(H5=4,I5=4),"Extremo",IF(AND(H5=4,I5=5),"Extremo",IF(AND(H5=5,I5=1),"Alto",IF(AND(H5=5,I5=2),"Alto",IF(AND(H5=5,I5=3),"Extremo",IF(AND(H5=5,I5=4),"Extremo",IF(AND(H5=5,I5=5),"Extremo")))))))))))))))))))))))))</f>
        <v>Extremo</v>
      </c>
      <c r="K5" s="355" t="s">
        <v>43</v>
      </c>
      <c r="L5" s="16" t="s">
        <v>44</v>
      </c>
      <c r="M5" s="142" t="s">
        <v>45</v>
      </c>
      <c r="N5" s="189" t="s">
        <v>46</v>
      </c>
      <c r="O5" s="119" t="s">
        <v>47</v>
      </c>
      <c r="P5" s="215">
        <v>70</v>
      </c>
      <c r="Q5" s="335">
        <f>AVERAGE(P5:P7)</f>
        <v>76.666666666666671</v>
      </c>
      <c r="R5" s="333" t="str">
        <f t="shared" ref="R5" si="0">IF(Q5&lt;=50,"0",IF(AND(Q5&gt;=50.01,Q5&lt;=75),"1",IF(Q5&gt;=75.01,"2")))</f>
        <v>2</v>
      </c>
      <c r="S5" s="333">
        <f>H5-R5</f>
        <v>1</v>
      </c>
      <c r="T5" s="333">
        <f>I5-R8</f>
        <v>4</v>
      </c>
      <c r="U5" s="334" t="str">
        <f>IF(AND(S5=1,T5=1),"Bajo",IF(AND(S5=1,T5=2),"Bajo",IF(AND(S5=1,T5=3),"Moderado",IF(AND(S5=1,T5=4),"Alto",IF(AND(S5=1,T5=5),"Extremo",IF(AND(S5=2,T5=1),"Bajo",IF(AND(S5=2,T5=2),"Bajo",IF(AND(S5=2,T5=3),"Moderado",IF(AND(S5=2,T5=4),"Alto",IF(AND(S5=2,T5=5),"Extremo",IF(AND(S5=3,T5=1),"Bajo",IF(AND(S5=3,T5=2),"Moderado",IF(AND(S5=3,T5=3),"Alto",IF(AND(S5=3,T5=4),"Extremo",IF(AND(S5=3,T5=5),"Extremo",IF(AND(S5=4,T5=1),"Moderado",IF(AND(S5=4,T5=2),"Alto",IF(AND(S5=4,T5=3),"Alto",IF(AND(S5=4,T5=4),"Extremo",IF(AND(S5=4,T5=5),"Extremo",IF(AND(S5=5,T5=1),"Alto",IF(AND(S5=5,T5=2),"Alto",IF(AND(S5=5,T5=3),"Extremo",IF(AND(S5=5,T5=4),"Extremo",IF(AND(S5=5,T5=5),"Extremo")))))))))))))))))))))))))</f>
        <v>Alto</v>
      </c>
      <c r="V5" s="16" t="s">
        <v>43</v>
      </c>
      <c r="W5" s="305" t="s">
        <v>426</v>
      </c>
      <c r="X5" s="305" t="s">
        <v>464</v>
      </c>
      <c r="Y5" s="136" t="s">
        <v>48</v>
      </c>
      <c r="Z5" s="118">
        <v>44228</v>
      </c>
      <c r="AA5" s="118">
        <v>44561</v>
      </c>
      <c r="AB5" s="130" t="s">
        <v>49</v>
      </c>
      <c r="AC5" s="116" t="s">
        <v>50</v>
      </c>
      <c r="AD5" s="116" t="s">
        <v>51</v>
      </c>
      <c r="AE5" s="305" t="s">
        <v>427</v>
      </c>
      <c r="AF5" s="305" t="s">
        <v>428</v>
      </c>
      <c r="AG5" s="114" t="s">
        <v>37</v>
      </c>
      <c r="AH5" s="22" t="str">
        <f>IF(B5="",AH24,B5)</f>
        <v>Direccionamiento estratégico y planeación</v>
      </c>
      <c r="AI5" s="21" t="str">
        <f>IF(A5="",AI24,A5)</f>
        <v>1C</v>
      </c>
      <c r="AJ5" s="21" t="str">
        <f>IF(U5="",AJ24,U5)</f>
        <v>Alto</v>
      </c>
    </row>
    <row r="6" spans="1:37" ht="409.5" customHeight="1">
      <c r="A6" s="366"/>
      <c r="B6" s="353"/>
      <c r="C6" s="370"/>
      <c r="D6" s="353"/>
      <c r="E6" s="363"/>
      <c r="F6" s="130" t="s">
        <v>52</v>
      </c>
      <c r="G6" s="353"/>
      <c r="H6" s="389"/>
      <c r="I6" s="356"/>
      <c r="J6" s="377"/>
      <c r="K6" s="356"/>
      <c r="L6" s="16" t="s">
        <v>44</v>
      </c>
      <c r="M6" s="142" t="s">
        <v>53</v>
      </c>
      <c r="N6" s="189" t="s">
        <v>54</v>
      </c>
      <c r="O6" s="158" t="s">
        <v>55</v>
      </c>
      <c r="P6" s="215">
        <v>80</v>
      </c>
      <c r="Q6" s="335"/>
      <c r="R6" s="333"/>
      <c r="S6" s="333"/>
      <c r="T6" s="333"/>
      <c r="U6" s="334"/>
      <c r="V6" s="203" t="s">
        <v>56</v>
      </c>
      <c r="W6" s="305" t="s">
        <v>466</v>
      </c>
      <c r="X6" s="307" t="s">
        <v>489</v>
      </c>
      <c r="Y6" s="168" t="s">
        <v>57</v>
      </c>
      <c r="Z6" s="40">
        <v>44317</v>
      </c>
      <c r="AA6" s="40">
        <v>44561</v>
      </c>
      <c r="AB6" s="175" t="s">
        <v>58</v>
      </c>
      <c r="AC6" s="41" t="s">
        <v>50</v>
      </c>
      <c r="AD6" s="44" t="s">
        <v>59</v>
      </c>
      <c r="AE6" s="305" t="s">
        <v>429</v>
      </c>
      <c r="AF6" s="317" t="s">
        <v>430</v>
      </c>
      <c r="AG6" s="44" t="s">
        <v>60</v>
      </c>
      <c r="AH6" s="22" t="str">
        <f>IF(B6="",AH5,B6)</f>
        <v>Direccionamiento estratégico y planeación</v>
      </c>
      <c r="AI6" s="21" t="str">
        <f>IF(A6="",AI5,A6)</f>
        <v>1C</v>
      </c>
      <c r="AJ6" s="21" t="str">
        <f>IF(U6="",AJ5,U6)</f>
        <v>Alto</v>
      </c>
    </row>
    <row r="7" spans="1:37" ht="285" customHeight="1">
      <c r="A7" s="366"/>
      <c r="B7" s="353"/>
      <c r="C7" s="370"/>
      <c r="D7" s="353"/>
      <c r="E7" s="363"/>
      <c r="F7" s="130" t="s">
        <v>61</v>
      </c>
      <c r="G7" s="353"/>
      <c r="H7" s="389"/>
      <c r="I7" s="356"/>
      <c r="J7" s="377"/>
      <c r="K7" s="356"/>
      <c r="L7" s="16" t="s">
        <v>44</v>
      </c>
      <c r="M7" s="142" t="s">
        <v>62</v>
      </c>
      <c r="N7" s="189" t="s">
        <v>63</v>
      </c>
      <c r="O7" s="158" t="s">
        <v>64</v>
      </c>
      <c r="P7" s="215">
        <v>80</v>
      </c>
      <c r="Q7" s="335"/>
      <c r="R7" s="333"/>
      <c r="S7" s="333"/>
      <c r="T7" s="333"/>
      <c r="U7" s="334"/>
      <c r="V7" s="199"/>
      <c r="W7" s="306" t="s">
        <v>467</v>
      </c>
      <c r="X7" s="511" t="s">
        <v>490</v>
      </c>
      <c r="Y7" s="220" t="s">
        <v>431</v>
      </c>
      <c r="Z7" s="220" t="s">
        <v>431</v>
      </c>
      <c r="AA7" s="220" t="s">
        <v>431</v>
      </c>
      <c r="AB7" s="220" t="s">
        <v>431</v>
      </c>
      <c r="AC7" s="220" t="s">
        <v>431</v>
      </c>
      <c r="AD7" s="220" t="s">
        <v>431</v>
      </c>
      <c r="AE7" s="312" t="s">
        <v>431</v>
      </c>
      <c r="AF7" s="312" t="s">
        <v>431</v>
      </c>
      <c r="AG7" s="220" t="s">
        <v>431</v>
      </c>
      <c r="AH7" s="22" t="str">
        <f>IF(B7="",AH6,B7)</f>
        <v>Direccionamiento estratégico y planeación</v>
      </c>
      <c r="AI7" s="21" t="str">
        <f>IF(A7="",AI6,A7)</f>
        <v>1C</v>
      </c>
      <c r="AJ7" s="21" t="str">
        <f>IF(U7="",AJ6,U7)</f>
        <v>Alto</v>
      </c>
    </row>
    <row r="8" spans="1:37" ht="192.75" hidden="1" customHeight="1">
      <c r="A8" s="378"/>
      <c r="B8" s="354"/>
      <c r="C8" s="368"/>
      <c r="D8" s="354"/>
      <c r="E8" s="364"/>
      <c r="F8" s="124"/>
      <c r="G8" s="354"/>
      <c r="H8" s="390"/>
      <c r="I8" s="357"/>
      <c r="J8" s="385"/>
      <c r="K8" s="357"/>
      <c r="L8" s="16" t="s">
        <v>65</v>
      </c>
      <c r="M8" s="142"/>
      <c r="N8" s="189"/>
      <c r="O8" s="158"/>
      <c r="P8" s="215">
        <v>0</v>
      </c>
      <c r="Q8" s="216">
        <f>AVERAGE(P8:P8)</f>
        <v>0</v>
      </c>
      <c r="R8" s="215" t="str">
        <f>IF(Q8&lt;=50,"0",IF(AND(Q8&gt;=50.01,Q8&lt;=75),"1",IF(Q8&gt;=75.01,"2")))</f>
        <v>0</v>
      </c>
      <c r="S8" s="333"/>
      <c r="T8" s="333"/>
      <c r="U8" s="334"/>
      <c r="V8" s="200"/>
      <c r="W8" s="200"/>
      <c r="X8" s="200"/>
      <c r="Y8" s="125"/>
      <c r="Z8" s="23"/>
      <c r="AA8" s="23"/>
      <c r="AB8" s="172"/>
      <c r="AC8" s="16"/>
      <c r="AD8" s="16"/>
      <c r="AE8" s="16"/>
      <c r="AF8" s="16"/>
      <c r="AG8" s="20"/>
      <c r="AH8" s="22" t="str">
        <f>IF(B8="",AH7,B8)</f>
        <v>Direccionamiento estratégico y planeación</v>
      </c>
      <c r="AI8" s="21" t="str">
        <f>IF(A8="",AI7,A8)</f>
        <v>1C</v>
      </c>
      <c r="AJ8" s="21" t="str">
        <f>IF(U8="",AJ7,U8)</f>
        <v>Alto</v>
      </c>
    </row>
    <row r="9" spans="1:37" ht="382.2" customHeight="1">
      <c r="A9" s="365" t="s">
        <v>66</v>
      </c>
      <c r="B9" s="352" t="s">
        <v>67</v>
      </c>
      <c r="C9" s="367" t="s">
        <v>68</v>
      </c>
      <c r="D9" s="352" t="s">
        <v>69</v>
      </c>
      <c r="E9" s="362" t="s">
        <v>70</v>
      </c>
      <c r="F9" s="125" t="s">
        <v>71</v>
      </c>
      <c r="G9" s="352" t="s">
        <v>72</v>
      </c>
      <c r="H9" s="355">
        <v>3</v>
      </c>
      <c r="I9" s="355">
        <v>3</v>
      </c>
      <c r="J9" s="386" t="str">
        <f>IF(AND(H9=1,I9=1),"Bajo",IF(AND(H9=1,I9=2),"Bajo",IF(AND(H9=1,I9=3),"Moderado",IF(AND(H9=1,I9=4),"Alto",IF(AND(H9=1,I9=5),"Extremo",IF(AND(H9=2,I9=1),"Bajo",IF(AND(H9=2,I9=2),"Bajo",IF(AND(H9=2,I9=3),"Moderado",IF(AND(H9=2,I9=4),"Alto",IF(AND(H9=2,I9=5),"Extremo",IF(AND(H9=3,I9=1),"Bajo",IF(AND(H9=3,I9=2),"Moderado",IF(AND(H9=3,I9=3),"Alto",IF(AND(H9=3,I9=4),"Extremo",IF(AND(H9=3,I9=5),"Extremo",IF(AND(H9=4,I9=1),"Moderado",IF(AND(H9=4,I9=2),"Alto",IF(AND(H9=4,I9=3),"Alto",IF(AND(H9=4,I9=4),"Extremo",IF(AND(H9=4,I9=5),"Extremo",IF(AND(H9=5,I9=1),"Alto",IF(AND(H9=5,I9=2),"Alto",IF(AND(H9=5,I9=3),"Extremo",IF(AND(H9=5,I9=4),"Extremo",IF(AND(H9=5,I9=5),"Extremo")))))))))))))))))))))))))</f>
        <v>Alto</v>
      </c>
      <c r="K9" s="355" t="s">
        <v>43</v>
      </c>
      <c r="L9" s="16" t="s">
        <v>44</v>
      </c>
      <c r="M9" s="206" t="s">
        <v>73</v>
      </c>
      <c r="N9" s="190" t="s">
        <v>74</v>
      </c>
      <c r="O9" s="159" t="s">
        <v>75</v>
      </c>
      <c r="P9" s="213">
        <v>85</v>
      </c>
      <c r="Q9" s="216">
        <f>AVERAGE(P9:P9)</f>
        <v>85</v>
      </c>
      <c r="R9" s="215" t="str">
        <f>IF(Q9&lt;=50,"0",IF(AND(Q9&gt;=50.01,Q9&lt;=75),"1",IF(Q9&gt;=75.01,"2")))</f>
        <v>2</v>
      </c>
      <c r="S9" s="333">
        <f>H9-R9</f>
        <v>1</v>
      </c>
      <c r="T9" s="333">
        <f>I9-R10</f>
        <v>3</v>
      </c>
      <c r="U9" s="334" t="str">
        <f>IF(AND(S9=1,T9=1),"Bajo",IF(AND(S9=1,T9=2),"Bajo",IF(AND(S9=1,T9=3),"Moderado",IF(AND(S9=1,T9=4),"Alto",IF(AND(S9=1,T9=5),"Extremo",IF(AND(S9=2,T9=1),"Bajo",IF(AND(S9=2,T9=2),"Bajo",IF(AND(S9=2,T9=3),"Moderado",IF(AND(S9=2,T9=4),"Alto",IF(AND(S9=2,T9=5),"Extremo",IF(AND(S9=3,T9=1),"Bajo",IF(AND(S9=3,T9=2),"Moderado",IF(AND(S9=3,T9=3),"Alto",IF(AND(S9=3,T9=4),"Extremo",IF(AND(S9=3,T9=5),"Extremo",IF(AND(S9=4,T9=1),"Moderado",IF(AND(S9=4,T9=2),"Alto",IF(AND(S9=4,T9=3),"Alto",IF(AND(S9=4,T9=4),"Extremo",IF(AND(S9=4,T9=5),"Extremo",IF(AND(S9=5,T9=1),"Alto",IF(AND(S9=5,T9=2),"Alto",IF(AND(S9=5,T9=3),"Extremo",IF(AND(S9=5,T9=4),"Extremo",IF(AND(S9=5,T9=5),"Extremo")))))))))))))))))))))))))</f>
        <v>Moderado</v>
      </c>
      <c r="V9" s="203" t="s">
        <v>56</v>
      </c>
      <c r="W9" s="307" t="s">
        <v>491</v>
      </c>
      <c r="X9" s="307" t="s">
        <v>492</v>
      </c>
      <c r="Y9" s="168" t="s">
        <v>57</v>
      </c>
      <c r="Z9" s="40">
        <v>44317</v>
      </c>
      <c r="AA9" s="40">
        <v>44561</v>
      </c>
      <c r="AB9" s="175" t="s">
        <v>58</v>
      </c>
      <c r="AC9" s="41" t="s">
        <v>50</v>
      </c>
      <c r="AD9" s="44" t="s">
        <v>59</v>
      </c>
      <c r="AE9" s="315" t="s">
        <v>431</v>
      </c>
      <c r="AF9" s="317" t="s">
        <v>441</v>
      </c>
      <c r="AG9" s="44" t="s">
        <v>60</v>
      </c>
      <c r="AH9" s="22" t="str">
        <f>IF(B9="",AH8,B9)</f>
        <v>Gestión de talento humano</v>
      </c>
      <c r="AI9" s="21" t="str">
        <f>IF(A9="",AI8,A9)</f>
        <v>2C</v>
      </c>
      <c r="AJ9" s="21" t="str">
        <f>IF(U9="",AJ8,U9)</f>
        <v>Moderado</v>
      </c>
    </row>
    <row r="10" spans="1:37" ht="111" hidden="1" customHeight="1">
      <c r="A10" s="366"/>
      <c r="B10" s="353"/>
      <c r="C10" s="368"/>
      <c r="D10" s="354"/>
      <c r="E10" s="363"/>
      <c r="F10" s="131"/>
      <c r="G10" s="354"/>
      <c r="H10" s="357"/>
      <c r="I10" s="357"/>
      <c r="J10" s="377"/>
      <c r="K10" s="357"/>
      <c r="L10" s="199" t="s">
        <v>65</v>
      </c>
      <c r="M10" s="226" t="s">
        <v>76</v>
      </c>
      <c r="N10" s="227"/>
      <c r="O10" s="228"/>
      <c r="P10" s="213">
        <v>0</v>
      </c>
      <c r="Q10" s="216">
        <f>AVERAGE(P10:P10)</f>
        <v>0</v>
      </c>
      <c r="R10" s="215" t="str">
        <f>IF(Q10&lt;=50,"0",IF(AND(Q10&gt;=50.01,Q10&lt;=75),"1",IF(Q10&gt;=75.01,"2")))</f>
        <v>0</v>
      </c>
      <c r="S10" s="333"/>
      <c r="T10" s="333"/>
      <c r="U10" s="387"/>
      <c r="V10" s="16"/>
      <c r="W10" s="199"/>
      <c r="X10" s="199"/>
      <c r="Y10" s="229"/>
      <c r="Z10" s="230"/>
      <c r="AA10" s="230"/>
      <c r="AB10" s="231"/>
      <c r="AC10" s="232"/>
      <c r="AD10" s="233"/>
      <c r="AE10" s="233"/>
      <c r="AF10" s="233"/>
      <c r="AG10" s="234"/>
      <c r="AH10" s="235" t="str">
        <f>IF(B10="",AH9,B10)</f>
        <v>Gestión de talento humano</v>
      </c>
      <c r="AI10" s="236" t="str">
        <f>IF(A10="",AI9,A10)</f>
        <v>2C</v>
      </c>
      <c r="AJ10" s="236" t="str">
        <f>IF(U10="",AJ9,U10)</f>
        <v>Moderado</v>
      </c>
    </row>
    <row r="11" spans="1:37" ht="300" customHeight="1">
      <c r="A11" s="399" t="s">
        <v>77</v>
      </c>
      <c r="B11" s="393" t="s">
        <v>78</v>
      </c>
      <c r="C11" s="437" t="s">
        <v>79</v>
      </c>
      <c r="D11" s="440" t="s">
        <v>80</v>
      </c>
      <c r="E11" s="399" t="s">
        <v>81</v>
      </c>
      <c r="F11" s="134" t="s">
        <v>82</v>
      </c>
      <c r="G11" s="397" t="s">
        <v>83</v>
      </c>
      <c r="H11" s="355">
        <v>3</v>
      </c>
      <c r="I11" s="355">
        <v>4</v>
      </c>
      <c r="J11" s="327" t="str">
        <f>IF(AND(H11=1,I11=1),"Bajo",IF(AND(H11=1,I11=2),"Bajo",IF(AND(H11=1,I11=3),"Moderado",IF(AND(H11=1,I11=4),"Alto",IF(AND(H11=1,I11=5),"Extremo",IF(AND(H11=2,I11=1),"Bajo",IF(AND(H11=2,I11=2),"Bajo",IF(AND(H11=2,I11=3),"Moderado",IF(AND(H11=2,I11=4),"Alto",IF(AND(H11=2,I11=5),"Extremo",IF(AND(H11=3,I11=1),"Bajo",IF(AND(H11=3,I11=2),"Moderado",IF(AND(H11=3,I11=3),"Alto",IF(AND(H11=3,I11=4),"Extremo",IF(AND(H11=3,I11=5),"Extremo",IF(AND(H11=4,I11=1),"Moderado",IF(AND(H11=4,I11=2),"Alto",IF(AND(H11=4,I11=3),"Alto",IF(AND(H11=4,I11=4),"Extremo",IF(AND(H11=4,I11=5),"Extremo",IF(AND(H11=5,I11=1),"Alto",IF(AND(H11=5,I11=2),"Alto",IF(AND(H11=5,I11=3),"Extremo",IF(AND(H11=5,I11=4),"Extremo",IF(AND(H11=5,I11=5),"Extremo")))))))))))))))))))))))))</f>
        <v>Extremo</v>
      </c>
      <c r="K11" s="355" t="s">
        <v>43</v>
      </c>
      <c r="L11" s="16" t="s">
        <v>44</v>
      </c>
      <c r="M11" s="142" t="s">
        <v>84</v>
      </c>
      <c r="N11" s="189" t="s">
        <v>74</v>
      </c>
      <c r="O11" s="158" t="s">
        <v>85</v>
      </c>
      <c r="P11" s="215">
        <v>85</v>
      </c>
      <c r="Q11" s="433">
        <f>AVERAGE(P11:P12)</f>
        <v>85</v>
      </c>
      <c r="R11" s="435" t="str">
        <f>IF(Q11&lt;=50,"0",IF(AND(Q11&gt;=50.01,Q11&lt;=75),"1",IF(Q11&gt;=75.01,"2")))</f>
        <v>2</v>
      </c>
      <c r="S11" s="333">
        <f>H11-R11</f>
        <v>1</v>
      </c>
      <c r="T11" s="333">
        <f>I11-R13</f>
        <v>2</v>
      </c>
      <c r="U11" s="334" t="str">
        <f>IF(AND(S11=1,T11=1),"Bajo",IF(AND(S11=1,T11=2),"Bajo",IF(AND(S11=1,T11=3),"Moderado",IF(AND(S11=1,T11=4),"Alto",IF(AND(S11=1,T11=5),"Extremo",IF(AND(S11=2,T11=1),"Bajo",IF(AND(S11=2,T11=2),"Bajo",IF(AND(S11=2,T11=3),"Moderado",IF(AND(S11=2,T11=4),"Alto",IF(AND(S11=2,T11=5),"Extremo",IF(AND(S11=3,T11=1),"Bajo",IF(AND(S11=3,T11=2),"Moderado",IF(AND(S11=3,T11=3),"Alto",IF(AND(S11=3,T11=4),"Extremo",IF(AND(S11=3,T11=5),"Extremo",IF(AND(S11=4,T11=1),"Moderado",IF(AND(S11=4,T11=2),"Alto",IF(AND(S11=4,T11=3),"Alto",IF(AND(S11=4,T11=4),"Extremo",IF(AND(S11=4,T11=5),"Extremo",IF(AND(S11=5,T11=1),"Alto",IF(AND(S11=5,T11=2),"Alto",IF(AND(S11=5,T11=3),"Extremo",IF(AND(S11=5,T11=4),"Extremo",IF(AND(S11=5,T11=5),"Extremo")))))))))))))))))))))))))</f>
        <v>Bajo</v>
      </c>
      <c r="V11" s="203" t="s">
        <v>56</v>
      </c>
      <c r="W11" s="307" t="s">
        <v>468</v>
      </c>
      <c r="X11" s="307" t="s">
        <v>462</v>
      </c>
      <c r="Y11" s="168" t="s">
        <v>57</v>
      </c>
      <c r="Z11" s="40">
        <v>44317</v>
      </c>
      <c r="AA11" s="40">
        <v>44561</v>
      </c>
      <c r="AB11" s="175" t="s">
        <v>58</v>
      </c>
      <c r="AC11" s="41" t="s">
        <v>50</v>
      </c>
      <c r="AD11" s="44" t="s">
        <v>59</v>
      </c>
      <c r="AE11" s="315" t="s">
        <v>431</v>
      </c>
      <c r="AF11" s="317" t="s">
        <v>441</v>
      </c>
      <c r="AG11" s="44" t="s">
        <v>60</v>
      </c>
      <c r="AH11" s="22" t="str">
        <f>IF(B11="",AH46,B11)</f>
        <v>Gestión contractual</v>
      </c>
      <c r="AI11" s="21" t="str">
        <f>IF(A11="",AI46,A11)</f>
        <v>3C</v>
      </c>
      <c r="AJ11" s="21" t="str">
        <f>IF(U11="",AJ46,U11)</f>
        <v>Bajo</v>
      </c>
    </row>
    <row r="12" spans="1:37" ht="221.4" customHeight="1">
      <c r="A12" s="399"/>
      <c r="B12" s="393"/>
      <c r="C12" s="438"/>
      <c r="D12" s="441"/>
      <c r="E12" s="399"/>
      <c r="F12" s="134" t="s">
        <v>86</v>
      </c>
      <c r="G12" s="394"/>
      <c r="H12" s="356"/>
      <c r="I12" s="356"/>
      <c r="J12" s="327"/>
      <c r="K12" s="356"/>
      <c r="L12" s="16" t="s">
        <v>44</v>
      </c>
      <c r="M12" s="142" t="s">
        <v>87</v>
      </c>
      <c r="N12" s="189" t="s">
        <v>74</v>
      </c>
      <c r="O12" s="158" t="s">
        <v>88</v>
      </c>
      <c r="P12" s="215">
        <v>85</v>
      </c>
      <c r="Q12" s="434"/>
      <c r="R12" s="436"/>
      <c r="S12" s="333"/>
      <c r="T12" s="333"/>
      <c r="U12" s="334"/>
      <c r="V12" s="16"/>
      <c r="W12" s="307" t="s">
        <v>469</v>
      </c>
      <c r="X12" s="307" t="s">
        <v>463</v>
      </c>
      <c r="Y12" s="221" t="s">
        <v>431</v>
      </c>
      <c r="Z12" s="221" t="s">
        <v>431</v>
      </c>
      <c r="AA12" s="221" t="s">
        <v>431</v>
      </c>
      <c r="AB12" s="221" t="s">
        <v>431</v>
      </c>
      <c r="AC12" s="221" t="s">
        <v>431</v>
      </c>
      <c r="AD12" s="221" t="s">
        <v>431</v>
      </c>
      <c r="AE12" s="315" t="s">
        <v>431</v>
      </c>
      <c r="AF12" s="512" t="s">
        <v>431</v>
      </c>
      <c r="AG12" s="222" t="s">
        <v>431</v>
      </c>
      <c r="AH12" s="22" t="str">
        <f>IF(B12="",AH11,B12)</f>
        <v>Gestión contractual</v>
      </c>
      <c r="AI12" s="21" t="str">
        <f>IF(A12="",AI11,A12)</f>
        <v>3C</v>
      </c>
      <c r="AJ12" s="21" t="str">
        <f>IF(U12="",AJ11,U12)</f>
        <v>Bajo</v>
      </c>
    </row>
    <row r="13" spans="1:37" ht="289.8" customHeight="1">
      <c r="A13" s="399"/>
      <c r="B13" s="393"/>
      <c r="C13" s="439"/>
      <c r="D13" s="442"/>
      <c r="E13" s="399"/>
      <c r="F13" s="134"/>
      <c r="G13" s="398"/>
      <c r="H13" s="357"/>
      <c r="I13" s="357"/>
      <c r="J13" s="327"/>
      <c r="K13" s="357"/>
      <c r="L13" s="16" t="s">
        <v>65</v>
      </c>
      <c r="M13" s="142" t="s">
        <v>89</v>
      </c>
      <c r="N13" s="189" t="s">
        <v>74</v>
      </c>
      <c r="O13" s="158" t="s">
        <v>90</v>
      </c>
      <c r="P13" s="215">
        <v>85</v>
      </c>
      <c r="Q13" s="216">
        <f>AVERAGE(P13:P13)</f>
        <v>85</v>
      </c>
      <c r="R13" s="215" t="str">
        <f>IF(Q13&lt;=50,"0",IF(AND(Q13&gt;=50.01,Q13&lt;=75),"1",IF(Q13&gt;=75.01,"2")))</f>
        <v>2</v>
      </c>
      <c r="S13" s="333"/>
      <c r="T13" s="333"/>
      <c r="U13" s="334"/>
      <c r="V13" s="16"/>
      <c r="W13" s="307" t="s">
        <v>470</v>
      </c>
      <c r="X13" s="307" t="s">
        <v>442</v>
      </c>
      <c r="Y13" s="221" t="s">
        <v>431</v>
      </c>
      <c r="Z13" s="221" t="s">
        <v>431</v>
      </c>
      <c r="AA13" s="221" t="s">
        <v>431</v>
      </c>
      <c r="AB13" s="221" t="s">
        <v>431</v>
      </c>
      <c r="AC13" s="221" t="s">
        <v>431</v>
      </c>
      <c r="AD13" s="221" t="s">
        <v>431</v>
      </c>
      <c r="AE13" s="315" t="s">
        <v>431</v>
      </c>
      <c r="AF13" s="512" t="s">
        <v>431</v>
      </c>
      <c r="AG13" s="222" t="s">
        <v>431</v>
      </c>
      <c r="AH13" s="22" t="str">
        <f>IF(B13="",AH12,B13)</f>
        <v>Gestión contractual</v>
      </c>
      <c r="AI13" s="21" t="str">
        <f>IF(A13="",AI12,A13)</f>
        <v>3C</v>
      </c>
      <c r="AJ13" s="21" t="str">
        <f>IF(U13="",AJ12,U13)</f>
        <v>Bajo</v>
      </c>
    </row>
    <row r="14" spans="1:37" ht="153" customHeight="1">
      <c r="A14" s="323" t="s">
        <v>91</v>
      </c>
      <c r="B14" s="336" t="s">
        <v>92</v>
      </c>
      <c r="C14" s="367" t="s">
        <v>93</v>
      </c>
      <c r="D14" s="352" t="s">
        <v>94</v>
      </c>
      <c r="E14" s="331" t="s">
        <v>95</v>
      </c>
      <c r="F14" s="124" t="s">
        <v>96</v>
      </c>
      <c r="G14" s="352" t="s">
        <v>97</v>
      </c>
      <c r="H14" s="355">
        <v>3</v>
      </c>
      <c r="I14" s="355">
        <v>4</v>
      </c>
      <c r="J14" s="327" t="str">
        <f>IF(AND(H14=1,I14=1),"Bajo",IF(AND(H14=1,I14=2),"Bajo",IF(AND(H14=1,I14=3),"Moderado",IF(AND(H14=1,I14=4),"Alto",IF(AND(H14=1,I14=5),"Extremo",IF(AND(H14=2,I14=1),"Bajo",IF(AND(H14=2,I14=2),"Bajo",IF(AND(H14=2,I14=3),"Moderado",IF(AND(H14=2,I14=4),"Alto",IF(AND(H14=2,I14=5),"Extremo",IF(AND(H14=3,I14=1),"Bajo",IF(AND(H14=3,I14=2),"Moderado",IF(AND(H14=3,I14=3),"Alto",IF(AND(H14=3,I14=4),"Extremo",IF(AND(H14=3,I14=5),"Extremo",IF(AND(H14=4,I14=1),"Moderado",IF(AND(H14=4,I14=2),"Alto",IF(AND(H14=4,I14=3),"Alto",IF(AND(H14=4,I14=4),"Extremo",IF(AND(H14=4,I14=5),"Extremo",IF(AND(H14=5,I14=1),"Alto",IF(AND(H14=5,I14=2),"Alto",IF(AND(H14=5,I14=3),"Extremo",IF(AND(H14=5,I14=4),"Extremo",IF(AND(H14=5,I14=5),"Extremo")))))))))))))))))))))))))</f>
        <v>Extremo</v>
      </c>
      <c r="K14" s="355" t="s">
        <v>43</v>
      </c>
      <c r="L14" s="16" t="s">
        <v>44</v>
      </c>
      <c r="M14" s="124" t="s">
        <v>98</v>
      </c>
      <c r="N14" s="185" t="s">
        <v>99</v>
      </c>
      <c r="O14" s="153" t="s">
        <v>100</v>
      </c>
      <c r="P14" s="215">
        <v>75</v>
      </c>
      <c r="Q14" s="358">
        <f>AVERAGE(P14:P15)</f>
        <v>75</v>
      </c>
      <c r="R14" s="355" t="str">
        <f>IF(Q14&lt;=50,"0",IF(AND(Q14&gt;=50.01,Q14&lt;=75),"1",IF(Q14&gt;=75.01,"2")))</f>
        <v>1</v>
      </c>
      <c r="S14" s="333">
        <f>H14-R14</f>
        <v>2</v>
      </c>
      <c r="T14" s="333">
        <f>I14-R16</f>
        <v>2</v>
      </c>
      <c r="U14" s="334" t="str">
        <f>IF(AND(S14=1,T14=1),"Bajo",IF(AND(S14=1,T14=2),"Bajo",IF(AND(S14=1,T14=3),"Moderado",IF(AND(S14=1,T14=4),"Alto",IF(AND(S14=1,T14=5),"Extremo",IF(AND(S14=2,T14=1),"Bajo",IF(AND(S14=2,T14=2),"Bajo",IF(AND(S14=2,T14=3),"Moderado",IF(AND(S14=2,T14=4),"Alto",IF(AND(S14=2,T14=5),"Extremo",IF(AND(S14=3,T14=1),"Bajo",IF(AND(S14=3,T14=2),"Moderado",IF(AND(S14=3,T14=3),"Alto",IF(AND(S14=3,T14=4),"Extremo",IF(AND(S14=3,T14=5),"Extremo",IF(AND(S14=4,T14=1),"Moderado",IF(AND(S14=4,T14=2),"Alto",IF(AND(S14=4,T14=3),"Alto",IF(AND(S14=4,T14=4),"Extremo",IF(AND(S14=4,T14=5),"Extremo",IF(AND(S14=5,T14=1),"Alto",IF(AND(S14=5,T14=2),"Alto",IF(AND(S14=5,T14=3),"Extremo",IF(AND(S14=5,T14=4),"Extremo",IF(AND(S14=5,T14=5),"Extremo")))))))))))))))))))))))))</f>
        <v>Bajo</v>
      </c>
      <c r="V14" s="203" t="s">
        <v>56</v>
      </c>
      <c r="W14" s="307" t="s">
        <v>443</v>
      </c>
      <c r="X14" s="203" t="s">
        <v>444</v>
      </c>
      <c r="Y14" s="168" t="s">
        <v>57</v>
      </c>
      <c r="Z14" s="40">
        <v>44317</v>
      </c>
      <c r="AA14" s="40">
        <v>44561</v>
      </c>
      <c r="AB14" s="175" t="s">
        <v>58</v>
      </c>
      <c r="AC14" s="41" t="s">
        <v>50</v>
      </c>
      <c r="AD14" s="44" t="s">
        <v>59</v>
      </c>
      <c r="AE14" s="315" t="s">
        <v>431</v>
      </c>
      <c r="AF14" s="317" t="s">
        <v>441</v>
      </c>
      <c r="AG14" s="44" t="s">
        <v>60</v>
      </c>
      <c r="AH14" s="22" t="str">
        <f>IF(B14="",AH31,B14)</f>
        <v>Administración de bienes y servicios</v>
      </c>
      <c r="AI14" s="21" t="str">
        <f>IF(A14="",AI31,A14)</f>
        <v>4C</v>
      </c>
      <c r="AJ14" s="21" t="str">
        <f>IF(U14="",AJ31,U14)</f>
        <v>Bajo</v>
      </c>
    </row>
    <row r="15" spans="1:37" ht="179.4" customHeight="1">
      <c r="A15" s="323"/>
      <c r="B15" s="336"/>
      <c r="C15" s="370"/>
      <c r="D15" s="353"/>
      <c r="E15" s="331"/>
      <c r="F15" s="125" t="s">
        <v>101</v>
      </c>
      <c r="G15" s="353"/>
      <c r="H15" s="356"/>
      <c r="I15" s="356"/>
      <c r="J15" s="327"/>
      <c r="K15" s="356"/>
      <c r="L15" s="16" t="s">
        <v>44</v>
      </c>
      <c r="M15" s="124" t="s">
        <v>102</v>
      </c>
      <c r="N15" s="185" t="s">
        <v>103</v>
      </c>
      <c r="O15" s="153" t="s">
        <v>104</v>
      </c>
      <c r="P15" s="215">
        <v>75</v>
      </c>
      <c r="Q15" s="359"/>
      <c r="R15" s="357"/>
      <c r="S15" s="333"/>
      <c r="T15" s="333"/>
      <c r="U15" s="334"/>
      <c r="V15" s="16"/>
      <c r="W15" s="307" t="s">
        <v>471</v>
      </c>
      <c r="X15" s="307" t="s">
        <v>454</v>
      </c>
      <c r="Y15" s="221" t="s">
        <v>431</v>
      </c>
      <c r="Z15" s="221" t="s">
        <v>431</v>
      </c>
      <c r="AA15" s="221" t="s">
        <v>431</v>
      </c>
      <c r="AB15" s="221" t="s">
        <v>431</v>
      </c>
      <c r="AC15" s="221" t="s">
        <v>431</v>
      </c>
      <c r="AD15" s="221" t="s">
        <v>431</v>
      </c>
      <c r="AE15" s="315" t="s">
        <v>431</v>
      </c>
      <c r="AF15" s="512" t="s">
        <v>431</v>
      </c>
      <c r="AG15" s="222" t="s">
        <v>431</v>
      </c>
      <c r="AH15" s="22" t="str">
        <f t="shared" ref="AH15:AH21" si="1">IF(B15="",AH14,B15)</f>
        <v>Administración de bienes y servicios</v>
      </c>
      <c r="AI15" s="21" t="str">
        <f t="shared" ref="AI15:AI21" si="2">IF(A15="",AI14,A15)</f>
        <v>4C</v>
      </c>
      <c r="AJ15" s="21" t="str">
        <f t="shared" ref="AJ15:AJ21" si="3">IF(U15="",AJ14,U15)</f>
        <v>Bajo</v>
      </c>
    </row>
    <row r="16" spans="1:37" ht="237.6" customHeight="1">
      <c r="A16" s="323"/>
      <c r="B16" s="336"/>
      <c r="C16" s="370"/>
      <c r="D16" s="353"/>
      <c r="E16" s="331"/>
      <c r="F16" s="126"/>
      <c r="G16" s="353"/>
      <c r="H16" s="356"/>
      <c r="I16" s="356"/>
      <c r="J16" s="327"/>
      <c r="K16" s="356"/>
      <c r="L16" s="16" t="s">
        <v>65</v>
      </c>
      <c r="M16" s="139" t="s">
        <v>105</v>
      </c>
      <c r="N16" s="185" t="s">
        <v>106</v>
      </c>
      <c r="O16" s="153" t="s">
        <v>107</v>
      </c>
      <c r="P16" s="215">
        <v>75</v>
      </c>
      <c r="Q16" s="360">
        <f>AVERAGE(P16:P17)</f>
        <v>80</v>
      </c>
      <c r="R16" s="355" t="str">
        <f>IF(Q16&lt;=50,"0",IF(AND(Q16&gt;=50.01,Q16&lt;=75),"1",IF(Q16&gt;=75.01,"2")))</f>
        <v>2</v>
      </c>
      <c r="S16" s="333"/>
      <c r="T16" s="333"/>
      <c r="U16" s="334"/>
      <c r="V16" s="16"/>
      <c r="W16" s="307" t="s">
        <v>472</v>
      </c>
      <c r="X16" s="307" t="s">
        <v>458</v>
      </c>
      <c r="Y16" s="221" t="s">
        <v>431</v>
      </c>
      <c r="Z16" s="221" t="s">
        <v>431</v>
      </c>
      <c r="AA16" s="221" t="s">
        <v>431</v>
      </c>
      <c r="AB16" s="221" t="s">
        <v>431</v>
      </c>
      <c r="AC16" s="221" t="s">
        <v>431</v>
      </c>
      <c r="AD16" s="221" t="s">
        <v>431</v>
      </c>
      <c r="AE16" s="315" t="s">
        <v>431</v>
      </c>
      <c r="AF16" s="512" t="s">
        <v>431</v>
      </c>
      <c r="AG16" s="222" t="s">
        <v>431</v>
      </c>
      <c r="AH16" s="22" t="str">
        <f t="shared" si="1"/>
        <v>Administración de bienes y servicios</v>
      </c>
      <c r="AI16" s="21" t="str">
        <f t="shared" si="2"/>
        <v>4C</v>
      </c>
      <c r="AJ16" s="21" t="str">
        <f t="shared" si="3"/>
        <v>Bajo</v>
      </c>
    </row>
    <row r="17" spans="1:36" ht="155.4" customHeight="1">
      <c r="A17" s="323"/>
      <c r="B17" s="336"/>
      <c r="C17" s="368"/>
      <c r="D17" s="354"/>
      <c r="E17" s="331"/>
      <c r="F17" s="124"/>
      <c r="G17" s="354"/>
      <c r="H17" s="357"/>
      <c r="I17" s="357"/>
      <c r="J17" s="327"/>
      <c r="K17" s="357"/>
      <c r="L17" s="16" t="s">
        <v>65</v>
      </c>
      <c r="M17" s="111" t="s">
        <v>108</v>
      </c>
      <c r="N17" s="185" t="s">
        <v>103</v>
      </c>
      <c r="O17" s="153" t="s">
        <v>109</v>
      </c>
      <c r="P17" s="215">
        <v>85</v>
      </c>
      <c r="Q17" s="361"/>
      <c r="R17" s="357"/>
      <c r="S17" s="333"/>
      <c r="T17" s="333"/>
      <c r="U17" s="334"/>
      <c r="V17" s="16"/>
      <c r="W17" s="307" t="s">
        <v>445</v>
      </c>
      <c r="X17" s="307" t="s">
        <v>446</v>
      </c>
      <c r="Y17" s="221" t="s">
        <v>431</v>
      </c>
      <c r="Z17" s="221" t="s">
        <v>431</v>
      </c>
      <c r="AA17" s="221" t="s">
        <v>431</v>
      </c>
      <c r="AB17" s="221" t="s">
        <v>431</v>
      </c>
      <c r="AC17" s="221" t="s">
        <v>431</v>
      </c>
      <c r="AD17" s="221" t="s">
        <v>431</v>
      </c>
      <c r="AE17" s="315" t="s">
        <v>431</v>
      </c>
      <c r="AF17" s="512" t="s">
        <v>431</v>
      </c>
      <c r="AG17" s="222" t="s">
        <v>431</v>
      </c>
      <c r="AH17" s="22" t="str">
        <f t="shared" si="1"/>
        <v>Administración de bienes y servicios</v>
      </c>
      <c r="AI17" s="21" t="str">
        <f t="shared" si="2"/>
        <v>4C</v>
      </c>
      <c r="AJ17" s="21" t="str">
        <f t="shared" si="3"/>
        <v>Bajo</v>
      </c>
    </row>
    <row r="18" spans="1:36" ht="217.2" customHeight="1">
      <c r="A18" s="323" t="s">
        <v>110</v>
      </c>
      <c r="B18" s="382" t="s">
        <v>92</v>
      </c>
      <c r="C18" s="367" t="s">
        <v>93</v>
      </c>
      <c r="D18" s="352" t="s">
        <v>94</v>
      </c>
      <c r="E18" s="383" t="s">
        <v>111</v>
      </c>
      <c r="F18" s="127" t="s">
        <v>112</v>
      </c>
      <c r="G18" s="379" t="s">
        <v>113</v>
      </c>
      <c r="H18" s="324">
        <v>3</v>
      </c>
      <c r="I18" s="324">
        <v>4</v>
      </c>
      <c r="J18" s="327" t="str">
        <f>IF(AND(H18=1,I18=1),"Bajo",IF(AND(H18=1,I18=2),"Bajo",IF(AND(H18=1,I18=3),"Moderado",IF(AND(H18=1,I18=4),"Alto",IF(AND(H18=1,I18=5),"Extremo",IF(AND(H18=2,I18=1),"Bajo",IF(AND(H18=2,I18=2),"Bajo",IF(AND(H18=2,I18=3),"Moderado",IF(AND(H18=2,I18=4),"Alto",IF(AND(H18=2,I18=5),"Extremo",IF(AND(H18=3,I18=1),"Bajo",IF(AND(H18=3,I18=2),"Moderado",IF(AND(H18=3,I18=3),"Alto",IF(AND(H18=3,I18=4),"Extremo",IF(AND(H18=3,I18=5),"Extremo",IF(AND(H18=4,I18=1),"Moderado",IF(AND(H18=4,I18=2),"Alto",IF(AND(H18=4,I18=3),"Alto",IF(AND(H18=4,I18=4),"Extremo",IF(AND(H18=4,I18=5),"Extremo",IF(AND(H18=5,I18=1),"Alto",IF(AND(H18=5,I18=2),"Alto",IF(AND(H18=5,I18=3),"Extremo",IF(AND(H18=5,I18=4),"Extremo",IF(AND(H18=5,I18=5),"Extremo")))))))))))))))))))))))))</f>
        <v>Extremo</v>
      </c>
      <c r="K18" s="324" t="s">
        <v>43</v>
      </c>
      <c r="L18" s="27" t="s">
        <v>44</v>
      </c>
      <c r="M18" s="140" t="s">
        <v>114</v>
      </c>
      <c r="N18" s="186" t="s">
        <v>115</v>
      </c>
      <c r="O18" s="154" t="s">
        <v>116</v>
      </c>
      <c r="P18" s="17">
        <v>85</v>
      </c>
      <c r="Q18" s="335">
        <f>AVERAGE(P18:P20)</f>
        <v>85</v>
      </c>
      <c r="R18" s="333" t="str">
        <f>IF(Q18&lt;=50,"0",IF(AND(Q18&gt;=50.01,Q18&lt;=75),"1",IF(Q18&gt;=75.01,"2")))</f>
        <v>2</v>
      </c>
      <c r="S18" s="333">
        <f>H18-R18</f>
        <v>1</v>
      </c>
      <c r="T18" s="333">
        <f>I18-R21</f>
        <v>2</v>
      </c>
      <c r="U18" s="334" t="str">
        <f>IF(AND(S18=1,T18=1),"Bajo",IF(AND(S18=1,T18=2),"Bajo",IF(AND(S18=1,T18=3),"Moderado",IF(AND(S18=1,T18=4),"Alto",IF(AND(S18=1,T18=5),"Extremo",IF(AND(S18=2,T18=1),"Bajo",IF(AND(S18=2,T18=2),"Bajo",IF(AND(S18=2,T18=3),"Moderado",IF(AND(S18=2,T18=4),"Alto",IF(AND(S18=2,T18=5),"Extremo",IF(AND(S18=3,T18=1),"Bajo",IF(AND(S18=3,T18=2),"Moderado",IF(AND(S18=3,T18=3),"Alto",IF(AND(S18=3,T18=4),"Extremo",IF(AND(S18=3,T18=5),"Extremo",IF(AND(S18=4,T18=1),"Moderado",IF(AND(S18=4,T18=2),"Alto",IF(AND(S18=4,T18=3),"Alto",IF(AND(S18=4,T18=4),"Extremo",IF(AND(S18=4,T18=5),"Extremo",IF(AND(S18=5,T18=1),"Alto",IF(AND(S18=5,T18=2),"Alto",IF(AND(S18=5,T18=3),"Extremo",IF(AND(S18=5,T18=4),"Extremo",IF(AND(S18=5,T18=5),"Extremo")))))))))))))))))))))))))</f>
        <v>Bajo</v>
      </c>
      <c r="V18" s="203" t="s">
        <v>56</v>
      </c>
      <c r="W18" s="307" t="s">
        <v>506</v>
      </c>
      <c r="X18" s="307" t="s">
        <v>455</v>
      </c>
      <c r="Y18" s="168" t="s">
        <v>57</v>
      </c>
      <c r="Z18" s="40">
        <v>44317</v>
      </c>
      <c r="AA18" s="40">
        <v>44561</v>
      </c>
      <c r="AB18" s="175" t="s">
        <v>58</v>
      </c>
      <c r="AC18" s="41" t="s">
        <v>50</v>
      </c>
      <c r="AD18" s="44" t="s">
        <v>59</v>
      </c>
      <c r="AE18" s="315" t="s">
        <v>431</v>
      </c>
      <c r="AF18" s="317" t="s">
        <v>441</v>
      </c>
      <c r="AG18" s="44" t="s">
        <v>60</v>
      </c>
      <c r="AH18" s="22" t="str">
        <f t="shared" si="1"/>
        <v>Administración de bienes y servicios</v>
      </c>
      <c r="AI18" s="21" t="str">
        <f t="shared" si="2"/>
        <v>5C</v>
      </c>
      <c r="AJ18" s="21" t="str">
        <f t="shared" si="3"/>
        <v>Bajo</v>
      </c>
    </row>
    <row r="19" spans="1:36" ht="306" customHeight="1">
      <c r="A19" s="323"/>
      <c r="B19" s="382"/>
      <c r="C19" s="370"/>
      <c r="D19" s="353"/>
      <c r="E19" s="383"/>
      <c r="F19" s="128" t="s">
        <v>117</v>
      </c>
      <c r="G19" s="380"/>
      <c r="H19" s="325"/>
      <c r="I19" s="325"/>
      <c r="J19" s="327"/>
      <c r="K19" s="325"/>
      <c r="L19" s="27" t="s">
        <v>44</v>
      </c>
      <c r="M19" s="141" t="s">
        <v>118</v>
      </c>
      <c r="N19" s="187" t="s">
        <v>119</v>
      </c>
      <c r="O19" s="155" t="s">
        <v>120</v>
      </c>
      <c r="P19" s="17">
        <v>85</v>
      </c>
      <c r="Q19" s="335"/>
      <c r="R19" s="333"/>
      <c r="S19" s="333"/>
      <c r="T19" s="333"/>
      <c r="U19" s="334"/>
      <c r="V19" s="201"/>
      <c r="W19" s="307" t="s">
        <v>473</v>
      </c>
      <c r="X19" s="307" t="s">
        <v>456</v>
      </c>
      <c r="Y19" s="221" t="s">
        <v>431</v>
      </c>
      <c r="Z19" s="221" t="s">
        <v>431</v>
      </c>
      <c r="AA19" s="221" t="s">
        <v>431</v>
      </c>
      <c r="AB19" s="221" t="s">
        <v>431</v>
      </c>
      <c r="AC19" s="221" t="s">
        <v>431</v>
      </c>
      <c r="AD19" s="221" t="s">
        <v>431</v>
      </c>
      <c r="AE19" s="315" t="s">
        <v>431</v>
      </c>
      <c r="AF19" s="512" t="s">
        <v>431</v>
      </c>
      <c r="AG19" s="222" t="s">
        <v>431</v>
      </c>
      <c r="AH19" s="22" t="str">
        <f t="shared" si="1"/>
        <v>Administración de bienes y servicios</v>
      </c>
      <c r="AI19" s="21" t="str">
        <f t="shared" si="2"/>
        <v>5C</v>
      </c>
      <c r="AJ19" s="21" t="str">
        <f t="shared" si="3"/>
        <v>Bajo</v>
      </c>
    </row>
    <row r="20" spans="1:36" ht="309.60000000000002" customHeight="1">
      <c r="A20" s="323"/>
      <c r="B20" s="382"/>
      <c r="C20" s="370"/>
      <c r="D20" s="353"/>
      <c r="E20" s="383"/>
      <c r="F20" s="129" t="s">
        <v>121</v>
      </c>
      <c r="G20" s="380"/>
      <c r="H20" s="325"/>
      <c r="I20" s="325"/>
      <c r="J20" s="327"/>
      <c r="K20" s="325"/>
      <c r="L20" s="27" t="s">
        <v>44</v>
      </c>
      <c r="M20" s="141" t="s">
        <v>122</v>
      </c>
      <c r="N20" s="186" t="s">
        <v>123</v>
      </c>
      <c r="O20" s="154" t="s">
        <v>124</v>
      </c>
      <c r="P20" s="17">
        <v>85</v>
      </c>
      <c r="Q20" s="335"/>
      <c r="R20" s="333"/>
      <c r="S20" s="333"/>
      <c r="T20" s="333"/>
      <c r="U20" s="334"/>
      <c r="V20" s="201"/>
      <c r="W20" s="307" t="s">
        <v>474</v>
      </c>
      <c r="X20" s="307" t="s">
        <v>457</v>
      </c>
      <c r="Y20" s="221" t="s">
        <v>431</v>
      </c>
      <c r="Z20" s="221" t="s">
        <v>431</v>
      </c>
      <c r="AA20" s="221" t="s">
        <v>431</v>
      </c>
      <c r="AB20" s="221" t="s">
        <v>431</v>
      </c>
      <c r="AC20" s="221" t="s">
        <v>431</v>
      </c>
      <c r="AD20" s="221" t="s">
        <v>431</v>
      </c>
      <c r="AE20" s="315" t="s">
        <v>431</v>
      </c>
      <c r="AF20" s="512" t="s">
        <v>431</v>
      </c>
      <c r="AG20" s="222" t="s">
        <v>431</v>
      </c>
      <c r="AH20" s="22" t="str">
        <f t="shared" si="1"/>
        <v>Administración de bienes y servicios</v>
      </c>
      <c r="AI20" s="21" t="str">
        <f t="shared" si="2"/>
        <v>5C</v>
      </c>
      <c r="AJ20" s="21" t="str">
        <f t="shared" si="3"/>
        <v>Bajo</v>
      </c>
    </row>
    <row r="21" spans="1:36" ht="237.6" customHeight="1">
      <c r="A21" s="323"/>
      <c r="B21" s="382"/>
      <c r="C21" s="368"/>
      <c r="D21" s="354"/>
      <c r="E21" s="383"/>
      <c r="F21" s="129"/>
      <c r="G21" s="381"/>
      <c r="H21" s="326"/>
      <c r="I21" s="326"/>
      <c r="J21" s="327"/>
      <c r="K21" s="326"/>
      <c r="L21" s="27" t="s">
        <v>65</v>
      </c>
      <c r="M21" s="141" t="s">
        <v>125</v>
      </c>
      <c r="N21" s="187" t="s">
        <v>106</v>
      </c>
      <c r="O21" s="155" t="s">
        <v>107</v>
      </c>
      <c r="P21" s="215">
        <v>85</v>
      </c>
      <c r="Q21" s="216">
        <f>AVERAGE(P21:P21)</f>
        <v>85</v>
      </c>
      <c r="R21" s="215" t="str">
        <f>IF(Q21&lt;=50,"0",IF(AND(Q21&gt;=50.01,Q21&lt;=75),"1",IF(Q21&gt;=75.01,"2")))</f>
        <v>2</v>
      </c>
      <c r="S21" s="333"/>
      <c r="T21" s="333"/>
      <c r="U21" s="334"/>
      <c r="V21" s="201"/>
      <c r="W21" s="203" t="s">
        <v>475</v>
      </c>
      <c r="X21" s="307" t="s">
        <v>459</v>
      </c>
      <c r="Y21" s="221" t="s">
        <v>431</v>
      </c>
      <c r="Z21" s="221" t="s">
        <v>431</v>
      </c>
      <c r="AA21" s="221" t="s">
        <v>431</v>
      </c>
      <c r="AB21" s="221" t="s">
        <v>431</v>
      </c>
      <c r="AC21" s="221" t="s">
        <v>431</v>
      </c>
      <c r="AD21" s="221" t="s">
        <v>431</v>
      </c>
      <c r="AE21" s="315" t="s">
        <v>431</v>
      </c>
      <c r="AF21" s="512" t="s">
        <v>431</v>
      </c>
      <c r="AG21" s="222" t="s">
        <v>431</v>
      </c>
      <c r="AH21" s="22" t="str">
        <f t="shared" si="1"/>
        <v>Administración de bienes y servicios</v>
      </c>
      <c r="AI21" s="21" t="str">
        <f t="shared" si="2"/>
        <v>5C</v>
      </c>
      <c r="AJ21" s="21" t="str">
        <f t="shared" si="3"/>
        <v>Bajo</v>
      </c>
    </row>
    <row r="22" spans="1:36" ht="106.8" customHeight="1">
      <c r="A22" s="323" t="s">
        <v>126</v>
      </c>
      <c r="B22" s="336" t="s">
        <v>127</v>
      </c>
      <c r="C22" s="367" t="s">
        <v>128</v>
      </c>
      <c r="D22" s="352" t="s">
        <v>129</v>
      </c>
      <c r="E22" s="333" t="s">
        <v>130</v>
      </c>
      <c r="F22" s="124" t="s">
        <v>131</v>
      </c>
      <c r="G22" s="352" t="s">
        <v>132</v>
      </c>
      <c r="H22" s="355">
        <v>3</v>
      </c>
      <c r="I22" s="355">
        <v>4</v>
      </c>
      <c r="J22" s="327" t="str">
        <f>IF(AND(H22=1,I22=1),"Bajo",IF(AND(H22=1,I22=2),"Bajo",IF(AND(H22=1,I22=3),"Moderado",IF(AND(H22=1,I22=4),"Alto",IF(AND(H22=1,I22=5),"Extremo",IF(AND(H22=2,I22=1),"Bajo",IF(AND(H22=2,I22=2),"Bajo",IF(AND(H22=2,I22=3),"Moderado",IF(AND(H22=2,I22=4),"Alto",IF(AND(H22=2,I22=5),"Extremo",IF(AND(H22=3,I22=1),"Bajo",IF(AND(H22=3,I22=2),"Moderado",IF(AND(H22=3,I22=3),"Alto",IF(AND(H22=3,I22=4),"Extremo",IF(AND(H22=3,I22=5),"Extremo",IF(AND(H22=4,I22=1),"Moderado",IF(AND(H22=4,I22=2),"Alto",IF(AND(H22=4,I22=3),"Alto",IF(AND(H22=4,I22=4),"Extremo",IF(AND(H22=4,I22=5),"Extremo",IF(AND(H22=5,I22=1),"Alto",IF(AND(H22=5,I22=2),"Alto",IF(AND(H22=5,I22=3),"Extremo",IF(AND(H22=5,I22=4),"Extremo",IF(AND(H22=5,I22=5),"Extremo")))))))))))))))))))))))))</f>
        <v>Extremo</v>
      </c>
      <c r="K22" s="355" t="s">
        <v>43</v>
      </c>
      <c r="L22" s="16" t="s">
        <v>44</v>
      </c>
      <c r="M22" s="111" t="s">
        <v>133</v>
      </c>
      <c r="N22" s="188" t="s">
        <v>99</v>
      </c>
      <c r="O22" s="157" t="s">
        <v>134</v>
      </c>
      <c r="P22" s="215">
        <v>85</v>
      </c>
      <c r="Q22" s="335">
        <f>AVERAGE(P22:P23)</f>
        <v>85</v>
      </c>
      <c r="R22" s="333" t="str">
        <f>IF(Q22&lt;=50,"0",IF(AND(Q22&gt;=50.01,Q22&lt;=75),"1",IF(Q22&gt;=75.01,"2")))</f>
        <v>2</v>
      </c>
      <c r="S22" s="333">
        <f>H22-R22</f>
        <v>1</v>
      </c>
      <c r="T22" s="333">
        <f>I22-R24</f>
        <v>4</v>
      </c>
      <c r="U22" s="334" t="str">
        <f>IF(AND(S22=1,T22=1),"Bajo",IF(AND(S22=1,T22=2),"Bajo",IF(AND(S22=1,T22=3),"Moderado",IF(AND(S22=1,T22=4),"Alto",IF(AND(S22=1,T22=5),"Extremo",IF(AND(S22=2,T22=1),"Bajo",IF(AND(S22=2,T22=2),"Bajo",IF(AND(S22=2,T22=3),"Moderado",IF(AND(S22=2,T22=4),"Alto",IF(AND(S22=2,T22=5),"Extremo",IF(AND(S22=3,T22=1),"Bajo",IF(AND(S22=3,T22=2),"Moderado",IF(AND(S22=3,T22=3),"Alto",IF(AND(S22=3,T22=4),"Extremo",IF(AND(S22=3,T22=5),"Extremo",IF(AND(S22=4,T22=1),"Moderado",IF(AND(S22=4,T22=2),"Alto",IF(AND(S22=4,T22=3),"Alto",IF(AND(S22=4,T22=4),"Extremo",IF(AND(S22=4,T22=5),"Extremo",IF(AND(S22=5,T22=1),"Alto",IF(AND(S22=5,T22=2),"Alto",IF(AND(S22=5,T22=3),"Extremo",IF(AND(S22=5,T22=4),"Extremo",IF(AND(S22=5,T22=5),"Extremo")))))))))))))))))))))))))</f>
        <v>Alto</v>
      </c>
      <c r="V22" s="203" t="s">
        <v>56</v>
      </c>
      <c r="W22" s="308" t="s">
        <v>431</v>
      </c>
      <c r="X22" s="317" t="s">
        <v>494</v>
      </c>
      <c r="Y22" s="168" t="s">
        <v>57</v>
      </c>
      <c r="Z22" s="40">
        <v>44317</v>
      </c>
      <c r="AA22" s="40">
        <v>44561</v>
      </c>
      <c r="AB22" s="175" t="s">
        <v>58</v>
      </c>
      <c r="AC22" s="41" t="s">
        <v>50</v>
      </c>
      <c r="AD22" s="44" t="s">
        <v>59</v>
      </c>
      <c r="AE22" s="315" t="s">
        <v>431</v>
      </c>
      <c r="AF22" s="317" t="s">
        <v>432</v>
      </c>
      <c r="AG22" s="44" t="s">
        <v>60</v>
      </c>
      <c r="AH22" s="22" t="str">
        <f>IF(B22="",AH49,B22)</f>
        <v>Gestión financiera</v>
      </c>
      <c r="AI22" s="21" t="str">
        <f>IF(A22="",AI49,A22)</f>
        <v>6C</v>
      </c>
      <c r="AJ22" s="21" t="str">
        <f>IF(U22="",AJ49,U22)</f>
        <v>Alto</v>
      </c>
    </row>
    <row r="23" spans="1:36" ht="255" customHeight="1">
      <c r="A23" s="323"/>
      <c r="B23" s="336"/>
      <c r="C23" s="370"/>
      <c r="D23" s="353"/>
      <c r="E23" s="333"/>
      <c r="F23" s="124" t="s">
        <v>135</v>
      </c>
      <c r="G23" s="353"/>
      <c r="H23" s="356"/>
      <c r="I23" s="356"/>
      <c r="J23" s="327"/>
      <c r="K23" s="356"/>
      <c r="L23" s="16" t="s">
        <v>44</v>
      </c>
      <c r="M23" s="111" t="s">
        <v>136</v>
      </c>
      <c r="N23" s="188" t="s">
        <v>137</v>
      </c>
      <c r="O23" s="157" t="s">
        <v>138</v>
      </c>
      <c r="P23" s="215">
        <v>85</v>
      </c>
      <c r="Q23" s="335"/>
      <c r="R23" s="333"/>
      <c r="S23" s="333"/>
      <c r="T23" s="333"/>
      <c r="U23" s="334"/>
      <c r="V23" s="16"/>
      <c r="W23" s="309" t="s">
        <v>440</v>
      </c>
      <c r="X23" s="309" t="s">
        <v>493</v>
      </c>
      <c r="Y23" s="225" t="s">
        <v>431</v>
      </c>
      <c r="Z23" s="225" t="s">
        <v>431</v>
      </c>
      <c r="AA23" s="225" t="s">
        <v>431</v>
      </c>
      <c r="AB23" s="225" t="s">
        <v>431</v>
      </c>
      <c r="AC23" s="225" t="s">
        <v>431</v>
      </c>
      <c r="AD23" s="225" t="s">
        <v>431</v>
      </c>
      <c r="AE23" s="315" t="s">
        <v>431</v>
      </c>
      <c r="AF23" s="513" t="s">
        <v>431</v>
      </c>
      <c r="AG23" s="225" t="s">
        <v>431</v>
      </c>
      <c r="AH23" s="22" t="str">
        <f>IF(B23="",AH22,B23)</f>
        <v>Gestión financiera</v>
      </c>
      <c r="AI23" s="21" t="str">
        <f>IF(A23="",AI22,A23)</f>
        <v>6C</v>
      </c>
      <c r="AJ23" s="21" t="str">
        <f>IF(U23="",AJ22,U23)</f>
        <v>Alto</v>
      </c>
    </row>
    <row r="24" spans="1:36" ht="57" customHeight="1">
      <c r="A24" s="366"/>
      <c r="B24" s="353"/>
      <c r="C24" s="368"/>
      <c r="D24" s="354"/>
      <c r="E24" s="356"/>
      <c r="F24" s="124"/>
      <c r="G24" s="354"/>
      <c r="H24" s="357"/>
      <c r="I24" s="357"/>
      <c r="J24" s="377"/>
      <c r="K24" s="357"/>
      <c r="L24" s="248" t="s">
        <v>65</v>
      </c>
      <c r="M24" s="249" t="s">
        <v>139</v>
      </c>
      <c r="N24" s="250"/>
      <c r="O24" s="251"/>
      <c r="P24" s="215">
        <v>0</v>
      </c>
      <c r="Q24" s="216">
        <f>AVERAGE(P24:P24)</f>
        <v>0</v>
      </c>
      <c r="R24" s="215" t="str">
        <f>IF(Q24&lt;=50,"0",IF(AND(Q24&gt;=50.01,Q24&lt;=75),"1",IF(Q24&gt;=75.01,"2")))</f>
        <v>0</v>
      </c>
      <c r="S24" s="333"/>
      <c r="T24" s="333"/>
      <c r="U24" s="340"/>
      <c r="V24" s="16"/>
      <c r="W24" s="248"/>
      <c r="X24" s="248"/>
      <c r="Y24" s="252"/>
      <c r="Z24" s="253"/>
      <c r="AA24" s="253"/>
      <c r="AB24" s="254"/>
      <c r="AC24" s="255"/>
      <c r="AD24" s="255"/>
      <c r="AE24" s="255"/>
      <c r="AF24" s="255"/>
      <c r="AG24" s="256"/>
      <c r="AH24" s="257" t="str">
        <f>IF(B24="",AH23,B24)</f>
        <v>Gestión financiera</v>
      </c>
      <c r="AI24" s="258" t="str">
        <f>IF(A24="",AI23,A24)</f>
        <v>6C</v>
      </c>
      <c r="AJ24" s="258" t="str">
        <f>IF(U24="",AJ23,U24)</f>
        <v>Alto</v>
      </c>
    </row>
    <row r="25" spans="1:36" ht="154.19999999999999" customHeight="1">
      <c r="A25" s="391" t="s">
        <v>140</v>
      </c>
      <c r="B25" s="393" t="s">
        <v>141</v>
      </c>
      <c r="C25" s="395" t="s">
        <v>142</v>
      </c>
      <c r="D25" s="397" t="s">
        <v>143</v>
      </c>
      <c r="E25" s="399" t="s">
        <v>144</v>
      </c>
      <c r="F25" s="132" t="s">
        <v>145</v>
      </c>
      <c r="G25" s="397" t="s">
        <v>146</v>
      </c>
      <c r="H25" s="355">
        <v>3</v>
      </c>
      <c r="I25" s="355">
        <v>3</v>
      </c>
      <c r="J25" s="327" t="str">
        <f>IF(AND(H25=1,I25=1),"Bajo",IF(AND(H25=1,I25=2),"Bajo",IF(AND(H25=1,I25=3),"Moderado",IF(AND(H25=1,I25=4),"Alto",IF(AND(H25=1,I25=5),"Extremo",IF(AND(H25=2,I25=1),"Bajo",IF(AND(H25=2,I25=2),"Bajo",IF(AND(H25=2,I25=3),"Moderado",IF(AND(H25=2,I25=4),"Alto",IF(AND(H25=2,I25=5),"Extremo",IF(AND(H25=3,I25=1),"Bajo",IF(AND(H25=3,I25=2),"Moderado",IF(AND(H25=3,I25=3),"Alto",IF(AND(H25=3,I25=4),"Extremo",IF(AND(H25=3,I25=5),"Extremo",IF(AND(H25=4,I25=1),"Moderado",IF(AND(H25=4,I25=2),"Alto",IF(AND(H25=4,I25=3),"Alto",IF(AND(H25=4,I25=4),"Extremo",IF(AND(H25=4,I25=5),"Extremo",IF(AND(H25=5,I25=1),"Alto",IF(AND(H25=5,I25=2),"Alto",IF(AND(H25=5,I25=3),"Extremo",IF(AND(H25=5,I25=4),"Extremo",IF(AND(H25=5,I25=5),"Extremo")))))))))))))))))))))))))</f>
        <v>Alto</v>
      </c>
      <c r="K25" s="355" t="s">
        <v>43</v>
      </c>
      <c r="L25" s="16" t="s">
        <v>44</v>
      </c>
      <c r="M25" s="142" t="s">
        <v>133</v>
      </c>
      <c r="N25" s="189" t="s">
        <v>99</v>
      </c>
      <c r="O25" s="158" t="s">
        <v>147</v>
      </c>
      <c r="P25" s="215">
        <v>70</v>
      </c>
      <c r="Q25" s="216">
        <f>AVERAGE(P25:P25)</f>
        <v>70</v>
      </c>
      <c r="R25" s="215" t="str">
        <f>IF(Q25&lt;=50,"0",IF(AND(Q25&gt;=50.01,Q25&lt;=75),"1",IF(Q25&gt;=75.01,"2")))</f>
        <v>1</v>
      </c>
      <c r="S25" s="333">
        <f>H25-R25</f>
        <v>2</v>
      </c>
      <c r="T25" s="333">
        <f>I25-R26</f>
        <v>3</v>
      </c>
      <c r="U25" s="334" t="str">
        <f>IF(AND(S25=1,T25=1),"Bajo",IF(AND(S25=1,T25=2),"Bajo",IF(AND(S25=1,T25=3),"Moderado",IF(AND(S25=1,T25=4),"Alto",IF(AND(S25=1,T25=5),"Extremo",IF(AND(S25=2,T25=1),"Bajo",IF(AND(S25=2,T25=2),"Bajo",IF(AND(S25=2,T25=3),"Moderado",IF(AND(S25=2,T25=4),"Alto",IF(AND(S25=2,T25=5),"Extremo",IF(AND(S25=3,T25=1),"Bajo",IF(AND(S25=3,T25=2),"Moderado",IF(AND(S25=3,T25=3),"Alto",IF(AND(S25=3,T25=4),"Extremo",IF(AND(S25=3,T25=5),"Extremo",IF(AND(S25=4,T25=1),"Moderado",IF(AND(S25=4,T25=2),"Alto",IF(AND(S25=4,T25=3),"Alto",IF(AND(S25=4,T25=4),"Extremo",IF(AND(S25=4,T25=5),"Extremo",IF(AND(S25=5,T25=1),"Alto",IF(AND(S25=5,T25=2),"Alto",IF(AND(S25=5,T25=3),"Extremo",IF(AND(S25=5,T25=4),"Extremo",IF(AND(S25=5,T25=5),"Extremo")))))))))))))))))))))))))</f>
        <v>Moderado</v>
      </c>
      <c r="V25" s="203" t="s">
        <v>56</v>
      </c>
      <c r="W25" s="308" t="s">
        <v>431</v>
      </c>
      <c r="X25" s="317" t="s">
        <v>495</v>
      </c>
      <c r="Y25" s="168" t="s">
        <v>57</v>
      </c>
      <c r="Z25" s="40">
        <v>44317</v>
      </c>
      <c r="AA25" s="40">
        <v>44561</v>
      </c>
      <c r="AB25" s="175" t="s">
        <v>58</v>
      </c>
      <c r="AC25" s="41" t="s">
        <v>50</v>
      </c>
      <c r="AD25" s="44" t="s">
        <v>59</v>
      </c>
      <c r="AE25" s="315" t="s">
        <v>431</v>
      </c>
      <c r="AF25" s="317" t="s">
        <v>441</v>
      </c>
      <c r="AG25" s="44" t="s">
        <v>60</v>
      </c>
      <c r="AH25" s="22" t="str">
        <f>IF(B25="",AH33,B25)</f>
        <v>Gestión jurídica</v>
      </c>
      <c r="AI25" s="21" t="str">
        <f>IF(A25="",AI33,A25)</f>
        <v>7C</v>
      </c>
      <c r="AJ25" s="21" t="str">
        <f>IF(U25="",AJ33,U25)</f>
        <v>Moderado</v>
      </c>
    </row>
    <row r="26" spans="1:36" ht="63.75" hidden="1" customHeight="1">
      <c r="A26" s="392"/>
      <c r="B26" s="394"/>
      <c r="C26" s="396"/>
      <c r="D26" s="398"/>
      <c r="E26" s="400"/>
      <c r="F26" s="133"/>
      <c r="G26" s="398"/>
      <c r="H26" s="357"/>
      <c r="I26" s="357"/>
      <c r="J26" s="377"/>
      <c r="K26" s="357"/>
      <c r="L26" s="248" t="s">
        <v>65</v>
      </c>
      <c r="M26" s="259"/>
      <c r="N26" s="260"/>
      <c r="O26" s="261"/>
      <c r="P26" s="215">
        <v>0</v>
      </c>
      <c r="Q26" s="216">
        <f>AVERAGE(P26:P26)</f>
        <v>0</v>
      </c>
      <c r="R26" s="215" t="str">
        <f>IF(Q26&lt;=50,"0",IF(AND(Q26&gt;=50.01,Q26&lt;=75),"1",IF(Q26&gt;=75.01,"2")))</f>
        <v>0</v>
      </c>
      <c r="S26" s="333"/>
      <c r="T26" s="333"/>
      <c r="U26" s="340"/>
      <c r="V26" s="16"/>
      <c r="W26" s="248"/>
      <c r="X26" s="248"/>
      <c r="Y26" s="252"/>
      <c r="Z26" s="253"/>
      <c r="AA26" s="253"/>
      <c r="AB26" s="262"/>
      <c r="AC26" s="263"/>
      <c r="AD26" s="264"/>
      <c r="AE26" s="264"/>
      <c r="AF26" s="264"/>
      <c r="AG26" s="256"/>
      <c r="AH26" s="257" t="str">
        <f>IF(B26="",AH25,B26)</f>
        <v>Gestión jurídica</v>
      </c>
      <c r="AI26" s="258" t="str">
        <f>IF(A26="",AI25,A26)</f>
        <v>7C</v>
      </c>
      <c r="AJ26" s="258" t="str">
        <f>IF(U26="",AJ25,U26)</f>
        <v>Moderado</v>
      </c>
    </row>
    <row r="27" spans="1:36" ht="348" customHeight="1">
      <c r="A27" s="323" t="s">
        <v>148</v>
      </c>
      <c r="B27" s="336" t="s">
        <v>149</v>
      </c>
      <c r="C27" s="367" t="s">
        <v>150</v>
      </c>
      <c r="D27" s="352" t="s">
        <v>151</v>
      </c>
      <c r="E27" s="420" t="s">
        <v>152</v>
      </c>
      <c r="F27" s="134" t="s">
        <v>131</v>
      </c>
      <c r="G27" s="401" t="s">
        <v>153</v>
      </c>
      <c r="H27" s="404">
        <v>3</v>
      </c>
      <c r="I27" s="404">
        <v>4</v>
      </c>
      <c r="J27" s="327" t="str">
        <f>IF(AND(H27=1,I27=1),"Bajo",IF(AND(H27=1,I27=2),"Bajo",IF(AND(H27=1,I27=3),"Moderado",IF(AND(H27=1,I27=4),"Alto",IF(AND(H27=1,I27=5),"Extremo",IF(AND(H27=2,I27=1),"Bajo",IF(AND(H27=2,I27=2),"Bajo",IF(AND(H27=2,I27=3),"Moderado",IF(AND(H27=2,I27=4),"Alto",IF(AND(H27=2,I27=5),"Extremo",IF(AND(H27=3,I27=1),"Bajo",IF(AND(H27=3,I27=2),"Moderado",IF(AND(H27=3,I27=3),"Alto",IF(AND(H27=3,I27=4),"Extremo",IF(AND(H27=3,I27=5),"Extremo",IF(AND(H27=4,I27=1),"Moderado",IF(AND(H27=4,I27=2),"Alto",IF(AND(H27=4,I27=3),"Alto",IF(AND(H27=4,I27=4),"Extremo",IF(AND(H27=4,I27=5),"Extremo",IF(AND(H27=5,I27=1),"Alto",IF(AND(H27=5,I27=2),"Alto",IF(AND(H27=5,I27=3),"Extremo",IF(AND(H27=5,I27=4),"Extremo",IF(AND(H27=5,I27=5),"Extremo")))))))))))))))))))))))))</f>
        <v>Extremo</v>
      </c>
      <c r="K27" s="355" t="s">
        <v>43</v>
      </c>
      <c r="L27" s="16" t="s">
        <v>44</v>
      </c>
      <c r="M27" s="142" t="s">
        <v>133</v>
      </c>
      <c r="N27" s="189" t="s">
        <v>99</v>
      </c>
      <c r="O27" s="158" t="s">
        <v>147</v>
      </c>
      <c r="P27" s="213">
        <v>70</v>
      </c>
      <c r="Q27" s="407">
        <f>AVERAGE(P27:P28)</f>
        <v>77.5</v>
      </c>
      <c r="R27" s="399" t="str">
        <f>IF(Q27&lt;=50,"0",IF(AND(Q27&gt;=50.01,Q27&lt;=75),"1",IF(Q27&gt;=75.01,"2")))</f>
        <v>2</v>
      </c>
      <c r="S27" s="399">
        <f>H27-R27</f>
        <v>1</v>
      </c>
      <c r="T27" s="399">
        <f>I27-R29</f>
        <v>4</v>
      </c>
      <c r="U27" s="334" t="str">
        <f>IF(AND(S27=1,T27=1),"Bajo",IF(AND(S27=1,T27=2),"Bajo",IF(AND(S27=1,T27=3),"Moderado",IF(AND(S27=1,T27=4),"Alto",IF(AND(S27=1,T27=5),"Extremo",IF(AND(S27=2,T27=1),"Bajo",IF(AND(S27=2,T27=2),"Bajo",IF(AND(S27=2,T27=3),"Moderado",IF(AND(S27=2,T27=4),"Alto",IF(AND(S27=2,T27=5),"Extremo",IF(AND(S27=3,T27=1),"Bajo",IF(AND(S27=3,T27=2),"Moderado",IF(AND(S27=3,T27=3),"Alto",IF(AND(S27=3,T27=4),"Extremo",IF(AND(S27=3,T27=5),"Extremo",IF(AND(S27=4,T27=1),"Moderado",IF(AND(S27=4,T27=2),"Alto",IF(AND(S27=4,T27=3),"Alto",IF(AND(S27=4,T27=4),"Extremo",IF(AND(S27=4,T27=5),"Extremo",IF(AND(S27=5,T27=1),"Alto",IF(AND(S27=5,T27=2),"Alto",IF(AND(S27=5,T27=3),"Extremo",IF(AND(S27=5,T27=4),"Extremo",IF(AND(S27=5,T27=5),"Extremo")))))))))))))))))))))))))</f>
        <v>Alto</v>
      </c>
      <c r="V27" s="16" t="s">
        <v>43</v>
      </c>
      <c r="W27" s="309" t="s">
        <v>476</v>
      </c>
      <c r="X27" s="309" t="s">
        <v>496</v>
      </c>
      <c r="Y27" s="207" t="s">
        <v>154</v>
      </c>
      <c r="Z27" s="31">
        <v>44287</v>
      </c>
      <c r="AA27" s="31">
        <v>44561</v>
      </c>
      <c r="AB27" s="135" t="s">
        <v>155</v>
      </c>
      <c r="AC27" s="32" t="s">
        <v>50</v>
      </c>
      <c r="AD27" s="33" t="s">
        <v>156</v>
      </c>
      <c r="AE27" s="316" t="s">
        <v>447</v>
      </c>
      <c r="AF27" s="316" t="s">
        <v>449</v>
      </c>
      <c r="AG27" s="20" t="s">
        <v>157</v>
      </c>
      <c r="AH27" s="22" t="str">
        <f>IF(B27="",AH26,B27)</f>
        <v>Gestión documental</v>
      </c>
      <c r="AI27" s="21" t="str">
        <f>IF(A27="",AI26,A27)</f>
        <v>8C</v>
      </c>
      <c r="AJ27" s="21" t="str">
        <f>IF(U27="",AJ26,U27)</f>
        <v>Alto</v>
      </c>
    </row>
    <row r="28" spans="1:36" ht="184.2" customHeight="1">
      <c r="A28" s="323"/>
      <c r="B28" s="336"/>
      <c r="C28" s="370"/>
      <c r="D28" s="353"/>
      <c r="E28" s="420"/>
      <c r="F28" s="134" t="s">
        <v>158</v>
      </c>
      <c r="G28" s="402"/>
      <c r="H28" s="405"/>
      <c r="I28" s="405"/>
      <c r="J28" s="327"/>
      <c r="K28" s="356"/>
      <c r="L28" s="16" t="s">
        <v>44</v>
      </c>
      <c r="M28" s="139" t="s">
        <v>159</v>
      </c>
      <c r="N28" s="191" t="s">
        <v>74</v>
      </c>
      <c r="O28" s="160" t="s">
        <v>160</v>
      </c>
      <c r="P28" s="213">
        <v>85</v>
      </c>
      <c r="Q28" s="407"/>
      <c r="R28" s="399"/>
      <c r="S28" s="399"/>
      <c r="T28" s="399"/>
      <c r="U28" s="334"/>
      <c r="V28" s="203" t="s">
        <v>56</v>
      </c>
      <c r="W28" s="309" t="s">
        <v>448</v>
      </c>
      <c r="X28" s="307" t="s">
        <v>497</v>
      </c>
      <c r="Y28" s="168" t="s">
        <v>57</v>
      </c>
      <c r="Z28" s="40">
        <v>44317</v>
      </c>
      <c r="AA28" s="40">
        <v>44561</v>
      </c>
      <c r="AB28" s="175" t="s">
        <v>58</v>
      </c>
      <c r="AC28" s="41" t="s">
        <v>50</v>
      </c>
      <c r="AD28" s="44" t="s">
        <v>59</v>
      </c>
      <c r="AE28" s="317" t="s">
        <v>450</v>
      </c>
      <c r="AF28" s="317" t="s">
        <v>441</v>
      </c>
      <c r="AG28" s="44" t="s">
        <v>60</v>
      </c>
      <c r="AH28" s="22" t="str">
        <f>IF(B28="",AH27,B28)</f>
        <v>Gestión documental</v>
      </c>
      <c r="AI28" s="21" t="str">
        <f>IF(A28="",AI27,A28)</f>
        <v>8C</v>
      </c>
      <c r="AJ28" s="21" t="str">
        <f>IF(U28="",AJ27,U28)</f>
        <v>Alto</v>
      </c>
    </row>
    <row r="29" spans="1:36" ht="118.5" hidden="1" customHeight="1">
      <c r="A29" s="366"/>
      <c r="B29" s="353"/>
      <c r="C29" s="368"/>
      <c r="D29" s="354"/>
      <c r="E29" s="421"/>
      <c r="F29" s="134"/>
      <c r="G29" s="403"/>
      <c r="H29" s="406"/>
      <c r="I29" s="406"/>
      <c r="J29" s="377"/>
      <c r="K29" s="357"/>
      <c r="L29" s="248" t="s">
        <v>65</v>
      </c>
      <c r="M29" s="265" t="s">
        <v>139</v>
      </c>
      <c r="N29" s="266"/>
      <c r="O29" s="267"/>
      <c r="P29" s="213">
        <v>0</v>
      </c>
      <c r="Q29" s="214">
        <f>AVERAGE(P29:P29)</f>
        <v>0</v>
      </c>
      <c r="R29" s="213" t="str">
        <f>IF(Q29&lt;=50,"0",IF(AND(Q29&gt;=50.01,Q29&lt;=75),"1",IF(Q29&gt;=75.01,"2")))</f>
        <v>0</v>
      </c>
      <c r="S29" s="399"/>
      <c r="T29" s="399"/>
      <c r="U29" s="340"/>
      <c r="V29" s="16"/>
      <c r="W29" s="248"/>
      <c r="X29" s="248"/>
      <c r="Y29" s="268"/>
      <c r="Z29" s="253"/>
      <c r="AA29" s="269"/>
      <c r="AB29" s="262"/>
      <c r="AC29" s="263"/>
      <c r="AD29" s="270"/>
      <c r="AE29" s="270"/>
      <c r="AF29" s="270"/>
      <c r="AG29" s="256"/>
      <c r="AH29" s="257" t="str">
        <f>IF(B29="",AH28,B29)</f>
        <v>Gestión documental</v>
      </c>
      <c r="AI29" s="258" t="str">
        <f>IF(A29="",AI28,A29)</f>
        <v>8C</v>
      </c>
      <c r="AJ29" s="258" t="str">
        <f>IF(U29="",AJ28,U29)</f>
        <v>Alto</v>
      </c>
    </row>
    <row r="30" spans="1:36" ht="262.2" customHeight="1">
      <c r="A30" s="323" t="s">
        <v>161</v>
      </c>
      <c r="B30" s="336" t="s">
        <v>162</v>
      </c>
      <c r="C30" s="337" t="s">
        <v>163</v>
      </c>
      <c r="D30" s="320" t="s">
        <v>164</v>
      </c>
      <c r="E30" s="331" t="s">
        <v>165</v>
      </c>
      <c r="F30" s="122" t="s">
        <v>166</v>
      </c>
      <c r="G30" s="320" t="s">
        <v>167</v>
      </c>
      <c r="H30" s="373">
        <v>3</v>
      </c>
      <c r="I30" s="375">
        <v>3</v>
      </c>
      <c r="J30" s="327" t="str">
        <f>IF(AND(H30=1,I30=1),"Bajo",IF(AND(H30=1,I30=2),"Bajo",IF(AND(H30=1,I30=3),"Moderado",IF(AND(H30=1,I30=4),"Alto",IF(AND(H30=1,I30=5),"Extremo",IF(AND(H30=2,I30=1),"Bajo",IF(AND(H30=2,I30=2),"Bajo",IF(AND(H30=2,I30=3),"Moderado",IF(AND(H30=2,I30=4),"Alto",IF(AND(H30=2,I30=5),"Extremo",IF(AND(H30=3,I30=1),"Bajo",IF(AND(H30=3,I30=2),"Moderado",IF(AND(H30=3,I30=3),"Alto",IF(AND(H30=3,I30=4),"Extremo",IF(AND(H30=3,I30=5),"Extremo",IF(AND(H30=4,I30=1),"Moderado",IF(AND(H30=4,I30=2),"Alto",IF(AND(H30=4,I30=3),"Alto",IF(AND(H30=4,I30=4),"Extremo",IF(AND(H30=4,I30=5),"Extremo",IF(AND(H30=5,I30=1),"Alto",IF(AND(H30=5,I30=2),"Alto",IF(AND(H30=5,I30=3),"Extremo",IF(AND(H30=5,I30=4),"Extremo",IF(AND(H30=5,I30=5),"Extremo")))))))))))))))))))))))))</f>
        <v>Alto</v>
      </c>
      <c r="K30" s="373" t="s">
        <v>43</v>
      </c>
      <c r="L30" s="16" t="s">
        <v>44</v>
      </c>
      <c r="M30" s="138" t="s">
        <v>168</v>
      </c>
      <c r="N30" s="184" t="s">
        <v>74</v>
      </c>
      <c r="O30" s="152" t="s">
        <v>169</v>
      </c>
      <c r="P30" s="17">
        <v>70</v>
      </c>
      <c r="Q30" s="208">
        <f>AVERAGE(P30:P30)</f>
        <v>70</v>
      </c>
      <c r="R30" s="210" t="str">
        <f>IF(Q30&lt;=50,"0",IF(AND(Q30&gt;=50.01,Q30&lt;=75),"1",IF(Q30&gt;=75.01,"2")))</f>
        <v>1</v>
      </c>
      <c r="S30" s="371">
        <f>H30-R30</f>
        <v>2</v>
      </c>
      <c r="T30" s="372">
        <f>I30-R31</f>
        <v>3</v>
      </c>
      <c r="U30" s="334" t="str">
        <f>IF(AND(S30=1,T30=1),"Bajo",IF(AND(S30=1,T30=2),"Bajo",IF(AND(S30=1,T30=3),"Moderado",IF(AND(S30=1,T30=4),"Alto",IF(AND(S30=1,T30=5),"Extremo",IF(AND(S30=2,T30=1),"Bajo",IF(AND(S30=2,T30=2),"Bajo",IF(AND(S30=2,T30=3),"Moderado",IF(AND(S30=2,T30=4),"Alto",IF(AND(S30=2,T30=5),"Extremo",IF(AND(S30=3,T30=1),"Bajo",IF(AND(S30=3,T30=2),"Moderado",IF(AND(S30=3,T30=3),"Alto",IF(AND(S30=3,T30=4),"Extremo",IF(AND(S30=3,T30=5),"Extremo",IF(AND(S30=4,T30=1),"Moderado",IF(AND(S30=4,T30=2),"Alto",IF(AND(S30=4,T30=3),"Alto",IF(AND(S30=4,T30=4),"Extremo",IF(AND(S30=4,T30=5),"Extremo",IF(AND(S30=5,T30=1),"Alto",IF(AND(S30=5,T30=2),"Alto",IF(AND(S30=5,T30=3),"Extremo",IF(AND(S30=5,T30=4),"Extremo",IF(AND(S30=5,T30=5),"Extremo")))))))))))))))))))))))))</f>
        <v>Moderado</v>
      </c>
      <c r="V30" s="203" t="s">
        <v>56</v>
      </c>
      <c r="W30" s="307" t="s">
        <v>477</v>
      </c>
      <c r="X30" s="307" t="s">
        <v>498</v>
      </c>
      <c r="Y30" s="168" t="s">
        <v>57</v>
      </c>
      <c r="Z30" s="40">
        <v>44317</v>
      </c>
      <c r="AA30" s="40">
        <v>44561</v>
      </c>
      <c r="AB30" s="175" t="s">
        <v>58</v>
      </c>
      <c r="AC30" s="41" t="s">
        <v>50</v>
      </c>
      <c r="AD30" s="44" t="s">
        <v>59</v>
      </c>
      <c r="AE30" s="315" t="s">
        <v>431</v>
      </c>
      <c r="AF30" s="317" t="s">
        <v>432</v>
      </c>
      <c r="AG30" s="44" t="s">
        <v>60</v>
      </c>
      <c r="AH30" s="22" t="str">
        <f>IF(B30="",AH4,B30)</f>
        <v>Gestión de asuntos disciplinarios</v>
      </c>
      <c r="AI30" s="21" t="str">
        <f>IF(A30="",#REF!,A30)</f>
        <v>9C</v>
      </c>
      <c r="AJ30" s="21" t="str">
        <f>IF(U30="",#REF!,U30)</f>
        <v>Moderado</v>
      </c>
    </row>
    <row r="31" spans="1:36" ht="126" hidden="1" customHeight="1">
      <c r="A31" s="366"/>
      <c r="B31" s="353"/>
      <c r="C31" s="339"/>
      <c r="D31" s="322"/>
      <c r="E31" s="332"/>
      <c r="F31" s="123"/>
      <c r="G31" s="322"/>
      <c r="H31" s="374"/>
      <c r="I31" s="376"/>
      <c r="J31" s="377"/>
      <c r="K31" s="374"/>
      <c r="L31" s="248" t="s">
        <v>65</v>
      </c>
      <c r="M31" s="271"/>
      <c r="N31" s="272"/>
      <c r="O31" s="273"/>
      <c r="P31" s="215">
        <v>0</v>
      </c>
      <c r="Q31" s="216">
        <f>AVERAGE(P31:P31)</f>
        <v>0</v>
      </c>
      <c r="R31" s="215" t="str">
        <f>IF(Q31&lt;=50,"0",IF(AND(Q31&gt;=50.01,Q31&lt;=75),"1",IF(Q31&gt;=75.01,"2")))</f>
        <v>0</v>
      </c>
      <c r="S31" s="371"/>
      <c r="T31" s="372"/>
      <c r="U31" s="340"/>
      <c r="V31" s="202"/>
      <c r="W31" s="239"/>
      <c r="X31" s="239"/>
      <c r="Y31" s="274"/>
      <c r="Z31" s="275"/>
      <c r="AA31" s="275"/>
      <c r="AB31" s="276"/>
      <c r="AC31" s="263"/>
      <c r="AD31" s="277"/>
      <c r="AE31" s="277"/>
      <c r="AF31" s="277"/>
      <c r="AG31" s="256"/>
      <c r="AH31" s="257" t="str">
        <f>IF(B31="",AH30,B31)</f>
        <v>Gestión de asuntos disciplinarios</v>
      </c>
      <c r="AI31" s="258" t="str">
        <f>IF(A31="",AI30,A31)</f>
        <v>9C</v>
      </c>
      <c r="AJ31" s="258" t="str">
        <f>IF(U31="",AJ30,U31)</f>
        <v>Moderado</v>
      </c>
    </row>
    <row r="32" spans="1:36" ht="303" customHeight="1">
      <c r="A32" s="323" t="s">
        <v>170</v>
      </c>
      <c r="B32" s="336" t="s">
        <v>171</v>
      </c>
      <c r="C32" s="337" t="s">
        <v>172</v>
      </c>
      <c r="D32" s="320" t="s">
        <v>173</v>
      </c>
      <c r="E32" s="333" t="s">
        <v>174</v>
      </c>
      <c r="F32" s="124" t="s">
        <v>175</v>
      </c>
      <c r="G32" s="352" t="s">
        <v>176</v>
      </c>
      <c r="H32" s="355">
        <v>3</v>
      </c>
      <c r="I32" s="355">
        <v>4</v>
      </c>
      <c r="J32" s="327" t="str">
        <f>IF(AND(H32=1,I32=1),"Bajo",IF(AND(H32=1,I32=2),"Bajo",IF(AND(H32=1,I32=3),"Moderado",IF(AND(H32=1,I32=4),"Alto",IF(AND(H32=1,I32=5),"Extremo",IF(AND(H32=2,I32=1),"Bajo",IF(AND(H32=2,I32=2),"Bajo",IF(AND(H32=2,I32=3),"Moderado",IF(AND(H32=2,I32=4),"Alto",IF(AND(H32=2,I32=5),"Extremo",IF(AND(H32=3,I32=1),"Bajo",IF(AND(H32=3,I32=2),"Moderado",IF(AND(H32=3,I32=3),"Alto",IF(AND(H32=3,I32=4),"Extremo",IF(AND(H32=3,I32=5),"Extremo",IF(AND(H32=4,I32=1),"Moderado",IF(AND(H32=4,I32=2),"Alto",IF(AND(H32=4,I32=3),"Alto",IF(AND(H32=4,I32=4),"Extremo",IF(AND(H32=4,I32=5),"Extremo",IF(AND(H32=5,I32=1),"Alto",IF(AND(H32=5,I32=2),"Alto",IF(AND(H32=5,I32=3),"Extremo",IF(AND(H32=5,I32=4),"Extremo",IF(AND(H32=5,I32=5),"Extremo")))))))))))))))))))))))))</f>
        <v>Extremo</v>
      </c>
      <c r="K32" s="355" t="s">
        <v>43</v>
      </c>
      <c r="L32" s="16" t="s">
        <v>44</v>
      </c>
      <c r="M32" s="142" t="s">
        <v>177</v>
      </c>
      <c r="N32" s="188" t="s">
        <v>178</v>
      </c>
      <c r="O32" s="157" t="s">
        <v>179</v>
      </c>
      <c r="P32" s="215">
        <v>70</v>
      </c>
      <c r="Q32" s="216">
        <f t="shared" ref="Q32:Q33" si="4">AVERAGE(P32:P32)</f>
        <v>70</v>
      </c>
      <c r="R32" s="215" t="str">
        <f t="shared" ref="R32:R33" si="5">IF(Q32&lt;=50,"0",IF(AND(Q32&gt;=50.01,Q32&lt;=75),"1",IF(Q32&gt;=75.01,"2")))</f>
        <v>1</v>
      </c>
      <c r="S32" s="333">
        <f>H32-R32</f>
        <v>2</v>
      </c>
      <c r="T32" s="333">
        <f>I32-R33</f>
        <v>4</v>
      </c>
      <c r="U32" s="334" t="str">
        <f>IF(AND(S32=1,T32=1),"Bajo",IF(AND(S32=1,T32=2),"Bajo",IF(AND(S32=1,T32=3),"Moderado",IF(AND(S32=1,T32=4),"Alto",IF(AND(S32=1,T32=5),"Extremo",IF(AND(S32=2,T32=1),"Bajo",IF(AND(S32=2,T32=2),"Bajo",IF(AND(S32=2,T32=3),"Moderado",IF(AND(S32=2,T32=4),"Alto",IF(AND(S32=2,T32=5),"Extremo",IF(AND(S32=3,T32=1),"Bajo",IF(AND(S32=3,T32=2),"Moderado",IF(AND(S32=3,T32=3),"Alto",IF(AND(S32=3,T32=4),"Extremo",IF(AND(S32=3,T32=5),"Extremo",IF(AND(S32=4,T32=1),"Moderado",IF(AND(S32=4,T32=2),"Alto",IF(AND(S32=4,T32=3),"Alto",IF(AND(S32=4,T32=4),"Extremo",IF(AND(S32=4,T32=5),"Extremo",IF(AND(S32=5,T32=1),"Alto",IF(AND(S32=5,T32=2),"Alto",IF(AND(S32=5,T32=3),"Extremo",IF(AND(S32=5,T32=4),"Extremo",IF(AND(S32=5,T32=5),"Extremo")))))))))))))))))))))))))</f>
        <v>Alto</v>
      </c>
      <c r="V32" s="203" t="s">
        <v>56</v>
      </c>
      <c r="W32" s="307" t="s">
        <v>478</v>
      </c>
      <c r="X32" s="307" t="s">
        <v>499</v>
      </c>
      <c r="Y32" s="168" t="s">
        <v>57</v>
      </c>
      <c r="Z32" s="40">
        <v>44317</v>
      </c>
      <c r="AA32" s="40">
        <v>44561</v>
      </c>
      <c r="AB32" s="175" t="s">
        <v>58</v>
      </c>
      <c r="AC32" s="41" t="s">
        <v>50</v>
      </c>
      <c r="AD32" s="44" t="s">
        <v>59</v>
      </c>
      <c r="AE32" s="317" t="s">
        <v>433</v>
      </c>
      <c r="AF32" s="317" t="s">
        <v>432</v>
      </c>
      <c r="AG32" s="44" t="s">
        <v>60</v>
      </c>
      <c r="AH32" s="22" t="str">
        <f>IF(B32="",AH10,B32)</f>
        <v>Gestión de atención al ciudadano</v>
      </c>
      <c r="AI32" s="21" t="str">
        <f>IF(A32="",AI10,A32)</f>
        <v>10C</v>
      </c>
      <c r="AJ32" s="21" t="str">
        <f>IF(U32="",AJ10,U32)</f>
        <v>Alto</v>
      </c>
    </row>
    <row r="33" spans="1:41" ht="100.5" hidden="1" customHeight="1">
      <c r="A33" s="378"/>
      <c r="B33" s="354"/>
      <c r="C33" s="339"/>
      <c r="D33" s="322"/>
      <c r="E33" s="357"/>
      <c r="F33" s="125"/>
      <c r="G33" s="354"/>
      <c r="H33" s="357"/>
      <c r="I33" s="357"/>
      <c r="J33" s="385"/>
      <c r="K33" s="357"/>
      <c r="L33" s="278" t="s">
        <v>65</v>
      </c>
      <c r="M33" s="279"/>
      <c r="N33" s="280"/>
      <c r="O33" s="281"/>
      <c r="P33" s="215">
        <v>0</v>
      </c>
      <c r="Q33" s="216">
        <f t="shared" si="4"/>
        <v>0</v>
      </c>
      <c r="R33" s="215" t="str">
        <f t="shared" si="5"/>
        <v>0</v>
      </c>
      <c r="S33" s="333"/>
      <c r="T33" s="333"/>
      <c r="U33" s="384"/>
      <c r="V33" s="16"/>
      <c r="W33" s="200"/>
      <c r="X33" s="200"/>
      <c r="Y33" s="224"/>
      <c r="Z33" s="282"/>
      <c r="AA33" s="282"/>
      <c r="AB33" s="224"/>
      <c r="AC33" s="223"/>
      <c r="AD33" s="283"/>
      <c r="AE33" s="283"/>
      <c r="AF33" s="283"/>
      <c r="AG33" s="284"/>
      <c r="AH33" s="285" t="e">
        <f>IF(B33="",#REF!,B33)</f>
        <v>#REF!</v>
      </c>
      <c r="AI33" s="286" t="e">
        <f>IF(A33="",#REF!,A33)</f>
        <v>#REF!</v>
      </c>
      <c r="AJ33" s="286" t="e">
        <f>IF(U33="",#REF!,U33)</f>
        <v>#REF!</v>
      </c>
    </row>
    <row r="34" spans="1:41" s="38" customFormat="1" ht="120" hidden="1" customHeight="1">
      <c r="A34" s="408" t="s">
        <v>180</v>
      </c>
      <c r="B34" s="411" t="s">
        <v>181</v>
      </c>
      <c r="C34" s="414" t="s">
        <v>182</v>
      </c>
      <c r="D34" s="411" t="s">
        <v>183</v>
      </c>
      <c r="E34" s="362" t="s">
        <v>184</v>
      </c>
      <c r="F34" s="130" t="s">
        <v>185</v>
      </c>
      <c r="G34" s="419" t="s">
        <v>186</v>
      </c>
      <c r="H34" s="355">
        <v>3</v>
      </c>
      <c r="I34" s="355">
        <v>5</v>
      </c>
      <c r="J34" s="425" t="str">
        <f>IF(AND(H34=1,I34=1),"Bajo",IF(AND(H34=1,I34=2),"Bajo",IF(AND(H34=1,I34=3),"Moderado",IF(AND(H34=1,I34=4),"Alto",IF(AND(H34=1,I34=5),"Extremo",IF(AND(H34=2,I34=1),"Bajo",IF(AND(H34=2,I34=2),"Bajo",IF(AND(H34=2,I34=3),"Moderado",IF(AND(H34=2,I34=4),"Alto",IF(AND(H34=2,I34=5),"Extremo",IF(AND(H34=3,I34=1),"Bajo",IF(AND(H34=3,I34=2),"Moderado",IF(AND(H34=3,I34=3),"Alto",IF(AND(H34=3,I34=4),"Extremo",IF(AND(H34=3,I34=5),"Extremo",IF(AND(H34=4,I34=1),"Moderado",IF(AND(H34=4,I34=2),"Alto",IF(AND(H34=4,I34=3),"Alto",IF(AND(H34=4,I34=4),"Extremo",IF(AND(H34=4,I34=5),"Extremo",IF(AND(H34=5,I34=1),"Alto",IF(AND(H34=5,I34=2),"Alto",IF(AND(H34=5,I34=3),"Extremo",IF(AND(H34=5,I34=4),"Extremo",IF(AND(H34=5,I34=5),"Extremo")))))))))))))))))))))))))</f>
        <v>Extremo</v>
      </c>
      <c r="K34" s="362" t="s">
        <v>43</v>
      </c>
      <c r="L34" s="240" t="s">
        <v>44</v>
      </c>
      <c r="M34" s="241" t="s">
        <v>139</v>
      </c>
      <c r="N34" s="237"/>
      <c r="O34" s="238"/>
      <c r="P34" s="211">
        <v>0</v>
      </c>
      <c r="Q34" s="428">
        <f>AVERAGE(P34:P37)</f>
        <v>40</v>
      </c>
      <c r="R34" s="429" t="str">
        <f>IF(Q34&lt;=50,"0",IF(AND(Q34&gt;=50.01,Q34&lt;=75),"1",IF(Q34&gt;=75.01,"2")))</f>
        <v>0</v>
      </c>
      <c r="S34" s="420">
        <f>H34-R34</f>
        <v>3</v>
      </c>
      <c r="T34" s="420">
        <f>I34-R38</f>
        <v>3</v>
      </c>
      <c r="U34" s="422" t="str">
        <f>IF(AND(S34=1,T34=1),"Bajo",IF(AND(S34=1,T34=2),"Bajo",IF(AND(S34=1,T34=3),"Moderado",IF(AND(S34=1,T34=4),"Alto",IF(AND(S34=1,T34=5),"Extremo",IF(AND(S34=2,T34=1),"Bajo",IF(AND(S34=2,T34=2),"Bajo",IF(AND(S34=2,T34=3),"Moderado",IF(AND(S34=2,T34=4),"Alto",IF(AND(S34=2,T34=5),"Extremo",IF(AND(S34=3,T34=1),"Bajo",IF(AND(S34=3,T34=2),"Moderado",IF(AND(S34=3,T34=3),"Alto",IF(AND(S34=3,T34=4),"Extremo",IF(AND(S34=3,T34=5),"Extremo",IF(AND(S34=4,T34=1),"Moderado",IF(AND(S34=4,T34=2),"Alto",IF(AND(S34=4,T34=3),"Alto",IF(AND(S34=4,T34=4),"Extremo",IF(AND(S34=4,T34=5),"Extremo",IF(AND(S34=5,T34=1),"Alto",IF(AND(S34=5,T34=2),"Alto",IF(AND(S34=5,T34=3),"Extremo",IF(AND(S34=5,T34=4),"Extremo",IF(AND(S34=5,T34=5),"Extremo")))))))))))))))))))))))))</f>
        <v>Alto</v>
      </c>
      <c r="V34" s="203" t="s">
        <v>56</v>
      </c>
      <c r="W34" s="242"/>
      <c r="X34" s="242"/>
      <c r="Y34" s="243" t="s">
        <v>57</v>
      </c>
      <c r="Z34" s="244">
        <v>44317</v>
      </c>
      <c r="AA34" s="244">
        <v>44561</v>
      </c>
      <c r="AB34" s="245" t="s">
        <v>58</v>
      </c>
      <c r="AC34" s="246" t="s">
        <v>50</v>
      </c>
      <c r="AD34" s="247" t="s">
        <v>59</v>
      </c>
      <c r="AE34" s="247"/>
      <c r="AF34" s="247"/>
      <c r="AG34" s="247" t="s">
        <v>60</v>
      </c>
      <c r="AH34" s="235" t="str">
        <f>IF(B34="",AH29,B34)</f>
        <v>Soporte para la administración de justicia</v>
      </c>
      <c r="AI34" s="236" t="str">
        <f>IF(A34="",AI29,A34)</f>
        <v>11C</v>
      </c>
      <c r="AJ34" s="236" t="str">
        <f>IF(U34="",AJ29,U34)</f>
        <v>Alto</v>
      </c>
      <c r="AK34" s="37"/>
      <c r="AL34" s="37"/>
      <c r="AM34" s="37"/>
    </row>
    <row r="35" spans="1:41" s="38" customFormat="1" ht="270" customHeight="1">
      <c r="A35" s="409"/>
      <c r="B35" s="412"/>
      <c r="C35" s="415"/>
      <c r="D35" s="413"/>
      <c r="E35" s="418"/>
      <c r="F35" s="130" t="s">
        <v>187</v>
      </c>
      <c r="G35" s="353"/>
      <c r="H35" s="356"/>
      <c r="I35" s="356"/>
      <c r="J35" s="426"/>
      <c r="K35" s="363"/>
      <c r="L35" s="34" t="s">
        <v>44</v>
      </c>
      <c r="M35" s="139" t="s">
        <v>188</v>
      </c>
      <c r="N35" s="191" t="s">
        <v>74</v>
      </c>
      <c r="O35" s="160" t="s">
        <v>189</v>
      </c>
      <c r="P35" s="211">
        <v>75</v>
      </c>
      <c r="Q35" s="428"/>
      <c r="R35" s="429"/>
      <c r="S35" s="420"/>
      <c r="T35" s="420"/>
      <c r="U35" s="423"/>
      <c r="V35" s="16"/>
      <c r="W35" s="310" t="s">
        <v>479</v>
      </c>
      <c r="X35" s="309" t="s">
        <v>500</v>
      </c>
      <c r="Y35" s="225" t="s">
        <v>431</v>
      </c>
      <c r="Z35" s="225" t="s">
        <v>431</v>
      </c>
      <c r="AA35" s="225" t="s">
        <v>431</v>
      </c>
      <c r="AB35" s="225" t="s">
        <v>431</v>
      </c>
      <c r="AC35" s="225" t="s">
        <v>431</v>
      </c>
      <c r="AD35" s="225" t="s">
        <v>431</v>
      </c>
      <c r="AE35" s="312" t="s">
        <v>431</v>
      </c>
      <c r="AF35" s="312" t="s">
        <v>431</v>
      </c>
      <c r="AG35" s="225" t="s">
        <v>431</v>
      </c>
      <c r="AH35" s="22" t="str">
        <f t="shared" ref="AH35:AH46" si="6">IF(B35="",AH34,B35)</f>
        <v>Soporte para la administración de justicia</v>
      </c>
      <c r="AI35" s="21" t="str">
        <f t="shared" ref="AI35:AI46" si="7">IF(A35="",AI34,A35)</f>
        <v>11C</v>
      </c>
      <c r="AJ35" s="21" t="str">
        <f t="shared" ref="AJ35:AJ46" si="8">IF(U35="",AJ34,U35)</f>
        <v>Alto</v>
      </c>
      <c r="AK35" s="37"/>
      <c r="AL35" s="37"/>
      <c r="AM35" s="37"/>
    </row>
    <row r="36" spans="1:41" s="38" customFormat="1" ht="250.2" customHeight="1">
      <c r="A36" s="409"/>
      <c r="B36" s="412"/>
      <c r="C36" s="415"/>
      <c r="D36" s="413"/>
      <c r="E36" s="418"/>
      <c r="F36" s="130" t="s">
        <v>190</v>
      </c>
      <c r="G36" s="353"/>
      <c r="H36" s="356"/>
      <c r="I36" s="356"/>
      <c r="J36" s="426"/>
      <c r="K36" s="363"/>
      <c r="L36" s="34" t="s">
        <v>44</v>
      </c>
      <c r="M36" s="143" t="s">
        <v>191</v>
      </c>
      <c r="N36" s="191" t="s">
        <v>192</v>
      </c>
      <c r="O36" s="161" t="s">
        <v>193</v>
      </c>
      <c r="P36" s="211">
        <v>85</v>
      </c>
      <c r="Q36" s="428"/>
      <c r="R36" s="429"/>
      <c r="S36" s="420"/>
      <c r="T36" s="420"/>
      <c r="U36" s="423"/>
      <c r="V36" s="16"/>
      <c r="W36" s="311" t="s">
        <v>480</v>
      </c>
      <c r="X36" s="309" t="s">
        <v>501</v>
      </c>
      <c r="Y36" s="225" t="s">
        <v>431</v>
      </c>
      <c r="Z36" s="225" t="s">
        <v>431</v>
      </c>
      <c r="AA36" s="225" t="s">
        <v>431</v>
      </c>
      <c r="AB36" s="225" t="s">
        <v>431</v>
      </c>
      <c r="AC36" s="225" t="s">
        <v>431</v>
      </c>
      <c r="AD36" s="225" t="s">
        <v>431</v>
      </c>
      <c r="AE36" s="312" t="s">
        <v>431</v>
      </c>
      <c r="AF36" s="312" t="s">
        <v>431</v>
      </c>
      <c r="AG36" s="225" t="s">
        <v>431</v>
      </c>
      <c r="AH36" s="22" t="str">
        <f t="shared" si="6"/>
        <v>Soporte para la administración de justicia</v>
      </c>
      <c r="AI36" s="21" t="str">
        <f t="shared" si="7"/>
        <v>11C</v>
      </c>
      <c r="AJ36" s="21" t="str">
        <f t="shared" si="8"/>
        <v>Alto</v>
      </c>
      <c r="AK36" s="37"/>
      <c r="AL36" s="37"/>
      <c r="AM36" s="37"/>
    </row>
    <row r="37" spans="1:41" s="38" customFormat="1" ht="76.2" hidden="1" customHeight="1">
      <c r="A37" s="410"/>
      <c r="B37" s="413"/>
      <c r="C37" s="415"/>
      <c r="D37" s="413"/>
      <c r="E37" s="363"/>
      <c r="F37" s="124" t="s">
        <v>194</v>
      </c>
      <c r="G37" s="353"/>
      <c r="H37" s="356"/>
      <c r="I37" s="356"/>
      <c r="J37" s="427"/>
      <c r="K37" s="363"/>
      <c r="L37" s="287" t="s">
        <v>44</v>
      </c>
      <c r="M37" s="288" t="s">
        <v>139</v>
      </c>
      <c r="N37" s="260"/>
      <c r="O37" s="261"/>
      <c r="P37" s="211">
        <v>0</v>
      </c>
      <c r="Q37" s="428"/>
      <c r="R37" s="429"/>
      <c r="S37" s="420"/>
      <c r="T37" s="420"/>
      <c r="U37" s="424"/>
      <c r="V37" s="16"/>
      <c r="W37" s="248"/>
      <c r="X37" s="248"/>
      <c r="Y37" s="252"/>
      <c r="Z37" s="289"/>
      <c r="AA37" s="289"/>
      <c r="AB37" s="290"/>
      <c r="AC37" s="248"/>
      <c r="AD37" s="248"/>
      <c r="AE37" s="248"/>
      <c r="AF37" s="248"/>
      <c r="AG37" s="291"/>
      <c r="AH37" s="257" t="str">
        <f t="shared" si="6"/>
        <v>Soporte para la administración de justicia</v>
      </c>
      <c r="AI37" s="258" t="str">
        <f t="shared" si="7"/>
        <v>11C</v>
      </c>
      <c r="AJ37" s="258" t="str">
        <f t="shared" si="8"/>
        <v>Alto</v>
      </c>
      <c r="AK37" s="37"/>
      <c r="AL37" s="37"/>
      <c r="AM37" s="37"/>
    </row>
    <row r="38" spans="1:41" s="38" customFormat="1" ht="68.25" customHeight="1">
      <c r="A38" s="409"/>
      <c r="B38" s="412"/>
      <c r="C38" s="416"/>
      <c r="D38" s="417"/>
      <c r="E38" s="418"/>
      <c r="F38" s="135"/>
      <c r="G38" s="354"/>
      <c r="H38" s="357"/>
      <c r="I38" s="357"/>
      <c r="J38" s="426"/>
      <c r="K38" s="364"/>
      <c r="L38" s="34" t="s">
        <v>65</v>
      </c>
      <c r="M38" s="145" t="s">
        <v>195</v>
      </c>
      <c r="N38" s="184" t="s">
        <v>74</v>
      </c>
      <c r="O38" s="162" t="s">
        <v>196</v>
      </c>
      <c r="P38" s="211">
        <v>85</v>
      </c>
      <c r="Q38" s="212">
        <f>AVERAGE(P38)</f>
        <v>85</v>
      </c>
      <c r="R38" s="211" t="str">
        <f>IF(Q38&lt;=50,"0",IF(AND(Q38&gt;=50.01,Q38&lt;=75),"1",IF(Q38&gt;=75.01,"2")))</f>
        <v>2</v>
      </c>
      <c r="S38" s="420"/>
      <c r="T38" s="420"/>
      <c r="U38" s="423"/>
      <c r="V38" s="200"/>
      <c r="W38" s="312" t="s">
        <v>431</v>
      </c>
      <c r="X38" s="309" t="s">
        <v>435</v>
      </c>
      <c r="Y38" s="225" t="s">
        <v>431</v>
      </c>
      <c r="Z38" s="225" t="s">
        <v>431</v>
      </c>
      <c r="AA38" s="225" t="s">
        <v>431</v>
      </c>
      <c r="AB38" s="225" t="s">
        <v>431</v>
      </c>
      <c r="AC38" s="225" t="s">
        <v>431</v>
      </c>
      <c r="AD38" s="225" t="s">
        <v>431</v>
      </c>
      <c r="AE38" s="303" t="s">
        <v>431</v>
      </c>
      <c r="AF38" s="304" t="s">
        <v>431</v>
      </c>
      <c r="AG38" s="225" t="s">
        <v>431</v>
      </c>
      <c r="AH38" s="22" t="str">
        <f t="shared" si="6"/>
        <v>Soporte para la administración de justicia</v>
      </c>
      <c r="AI38" s="21" t="str">
        <f t="shared" si="7"/>
        <v>11C</v>
      </c>
      <c r="AJ38" s="21" t="str">
        <f t="shared" si="8"/>
        <v>Alto</v>
      </c>
      <c r="AK38" s="37"/>
      <c r="AL38" s="37"/>
      <c r="AM38" s="37"/>
    </row>
    <row r="39" spans="1:41" s="38" customFormat="1" ht="229.2" customHeight="1">
      <c r="A39" s="409" t="s">
        <v>197</v>
      </c>
      <c r="B39" s="412" t="s">
        <v>181</v>
      </c>
      <c r="C39" s="414" t="s">
        <v>182</v>
      </c>
      <c r="D39" s="411" t="s">
        <v>183</v>
      </c>
      <c r="E39" s="333" t="s">
        <v>198</v>
      </c>
      <c r="F39" s="124" t="s">
        <v>199</v>
      </c>
      <c r="G39" s="352" t="s">
        <v>200</v>
      </c>
      <c r="H39" s="362">
        <v>3</v>
      </c>
      <c r="I39" s="355">
        <v>5</v>
      </c>
      <c r="J39" s="426" t="str">
        <f>IF(AND(H39=1,I39=1),"Bajo",IF(AND(H39=1,I39=2),"Bajo",IF(AND(H39=1,I39=3),"Moderado",IF(AND(H39=1,I39=4),"Alto",IF(AND(H39=1,I39=5),"Extremo",IF(AND(H39=2,I39=1),"Bajo",IF(AND(H39=2,I39=2),"Bajo",IF(AND(H39=2,I39=3),"Moderado",IF(AND(H39=2,I39=4),"Alto",IF(AND(H39=2,I39=5),"Extremo",IF(AND(H39=3,I39=1),"Bajo",IF(AND(H39=3,I39=2),"Moderado",IF(AND(H39=3,I39=3),"Alto",IF(AND(H39=3,I39=4),"Extremo",IF(AND(H39=3,I39=5),"Extremo",IF(AND(H39=4,I39=1),"Moderado",IF(AND(H39=4,I39=2),"Alto",IF(AND(H39=4,I39=3),"Alto",IF(AND(H39=4,I39=4),"Extremo",IF(AND(H39=4,I39=5),"Extremo",IF(AND(H39=5,I39=1),"Alto",IF(AND(H39=5,I39=2),"Alto",IF(AND(H39=5,I39=3),"Extremo",IF(AND(H39=5,I39=4),"Extremo",IF(AND(H39=5,I39=5),"Extremo")))))))))))))))))))))))))</f>
        <v>Extremo</v>
      </c>
      <c r="K39" s="362" t="s">
        <v>43</v>
      </c>
      <c r="L39" s="34" t="s">
        <v>44</v>
      </c>
      <c r="M39" s="139" t="s">
        <v>201</v>
      </c>
      <c r="N39" s="191" t="s">
        <v>192</v>
      </c>
      <c r="O39" s="160" t="s">
        <v>202</v>
      </c>
      <c r="P39" s="211">
        <v>85</v>
      </c>
      <c r="Q39" s="428">
        <f>AVERAGE(P39:P41)</f>
        <v>56.666666666666664</v>
      </c>
      <c r="R39" s="420" t="str">
        <f>IF(Q39&lt;=50,"0",IF(AND(Q39&gt;=50.01,Q39&lt;=75),"1",IF(Q39&gt;=75.01,"2")))</f>
        <v>1</v>
      </c>
      <c r="S39" s="420">
        <f>H39-R39</f>
        <v>2</v>
      </c>
      <c r="T39" s="420">
        <f>I39-R42</f>
        <v>3</v>
      </c>
      <c r="U39" s="423" t="str">
        <f>IF(AND(S39=1,T39=1),"Bajo",IF(AND(S39=1,T39=2),"Bajo",IF(AND(S39=1,T39=3),"Moderado",IF(AND(S39=1,T39=4),"Alto",IF(AND(S39=1,T39=5),"Extremo",IF(AND(S39=2,T39=1),"Bajo",IF(AND(S39=2,T39=2),"Bajo",IF(AND(S39=2,T39=3),"Moderado",IF(AND(S39=2,T39=4),"Alto",IF(AND(S39=2,T39=5),"Extremo",IF(AND(S39=3,T39=1),"Bajo",IF(AND(S39=3,T39=2),"Moderado",IF(AND(S39=3,T39=3),"Alto",IF(AND(S39=3,T39=4),"Extremo",IF(AND(S39=3,T39=5),"Extremo",IF(AND(S39=4,T39=1),"Moderado",IF(AND(S39=4,T39=2),"Alto",IF(AND(S39=4,T39=3),"Alto",IF(AND(S39=4,T39=4),"Extremo",IF(AND(S39=4,T39=5),"Extremo",IF(AND(S39=5,T39=1),"Alto",IF(AND(S39=5,T39=2),"Alto",IF(AND(S39=5,T39=3),"Extremo",IF(AND(S39=5,T39=4),"Extremo",IF(AND(S39=5,T39=5),"Extremo")))))))))))))))))))))))))</f>
        <v>Moderado</v>
      </c>
      <c r="V39" s="204" t="s">
        <v>43</v>
      </c>
      <c r="W39" s="313" t="s">
        <v>481</v>
      </c>
      <c r="X39" s="307" t="s">
        <v>502</v>
      </c>
      <c r="Y39" s="111" t="s">
        <v>203</v>
      </c>
      <c r="Z39" s="40">
        <v>44317</v>
      </c>
      <c r="AA39" s="40">
        <v>44561</v>
      </c>
      <c r="AB39" s="177" t="s">
        <v>204</v>
      </c>
      <c r="AC39" s="41" t="s">
        <v>192</v>
      </c>
      <c r="AD39" s="44" t="s">
        <v>205</v>
      </c>
      <c r="AE39" s="317" t="s">
        <v>434</v>
      </c>
      <c r="AF39" s="318" t="s">
        <v>452</v>
      </c>
      <c r="AG39" s="44" t="s">
        <v>181</v>
      </c>
      <c r="AH39" s="22" t="str">
        <f t="shared" si="6"/>
        <v>Soporte para la administración de justicia</v>
      </c>
      <c r="AI39" s="21" t="str">
        <f t="shared" si="7"/>
        <v>12C</v>
      </c>
      <c r="AJ39" s="21" t="str">
        <f t="shared" si="8"/>
        <v>Moderado</v>
      </c>
      <c r="AK39" s="37"/>
      <c r="AL39" s="37"/>
      <c r="AM39" s="37"/>
    </row>
    <row r="40" spans="1:41" s="38" customFormat="1" ht="188.4" customHeight="1">
      <c r="A40" s="409"/>
      <c r="B40" s="412"/>
      <c r="C40" s="415"/>
      <c r="D40" s="413"/>
      <c r="E40" s="333"/>
      <c r="F40" s="130" t="s">
        <v>206</v>
      </c>
      <c r="G40" s="353"/>
      <c r="H40" s="363"/>
      <c r="I40" s="356"/>
      <c r="J40" s="426"/>
      <c r="K40" s="363"/>
      <c r="L40" s="34" t="s">
        <v>44</v>
      </c>
      <c r="M40" s="139" t="s">
        <v>207</v>
      </c>
      <c r="N40" s="191" t="s">
        <v>192</v>
      </c>
      <c r="O40" s="160" t="s">
        <v>208</v>
      </c>
      <c r="P40" s="211">
        <v>85</v>
      </c>
      <c r="Q40" s="428"/>
      <c r="R40" s="420"/>
      <c r="S40" s="420"/>
      <c r="T40" s="420"/>
      <c r="U40" s="423"/>
      <c r="V40" s="203" t="s">
        <v>56</v>
      </c>
      <c r="W40" s="307" t="s">
        <v>482</v>
      </c>
      <c r="X40" s="307" t="s">
        <v>503</v>
      </c>
      <c r="Y40" s="168" t="s">
        <v>57</v>
      </c>
      <c r="Z40" s="40">
        <v>44317</v>
      </c>
      <c r="AA40" s="40">
        <v>44561</v>
      </c>
      <c r="AB40" s="175" t="s">
        <v>58</v>
      </c>
      <c r="AC40" s="41" t="s">
        <v>50</v>
      </c>
      <c r="AD40" s="44" t="s">
        <v>59</v>
      </c>
      <c r="AE40" s="318" t="s">
        <v>436</v>
      </c>
      <c r="AF40" s="317" t="s">
        <v>437</v>
      </c>
      <c r="AG40" s="44" t="s">
        <v>60</v>
      </c>
      <c r="AH40" s="22" t="str">
        <f t="shared" si="6"/>
        <v>Soporte para la administración de justicia</v>
      </c>
      <c r="AI40" s="21" t="str">
        <f t="shared" si="7"/>
        <v>12C</v>
      </c>
      <c r="AJ40" s="21" t="str">
        <f t="shared" si="8"/>
        <v>Moderado</v>
      </c>
      <c r="AK40" s="37"/>
      <c r="AL40" s="37"/>
      <c r="AM40" s="37"/>
    </row>
    <row r="41" spans="1:41" s="38" customFormat="1" ht="126" hidden="1" customHeight="1">
      <c r="A41" s="410"/>
      <c r="B41" s="413"/>
      <c r="C41" s="415"/>
      <c r="D41" s="413"/>
      <c r="E41" s="356"/>
      <c r="F41" s="124" t="s">
        <v>209</v>
      </c>
      <c r="G41" s="353"/>
      <c r="H41" s="363"/>
      <c r="I41" s="356"/>
      <c r="J41" s="427"/>
      <c r="K41" s="363"/>
      <c r="L41" s="287" t="s">
        <v>44</v>
      </c>
      <c r="M41" s="288" t="s">
        <v>139</v>
      </c>
      <c r="N41" s="266"/>
      <c r="O41" s="292"/>
      <c r="P41" s="211">
        <v>0</v>
      </c>
      <c r="Q41" s="428"/>
      <c r="R41" s="420"/>
      <c r="S41" s="420"/>
      <c r="T41" s="420"/>
      <c r="U41" s="424"/>
      <c r="V41" s="204"/>
      <c r="W41" s="293"/>
      <c r="X41" s="293"/>
      <c r="Y41" s="294"/>
      <c r="Z41" s="295"/>
      <c r="AA41" s="295"/>
      <c r="AB41" s="296"/>
      <c r="AC41" s="297"/>
      <c r="AD41" s="298"/>
      <c r="AE41" s="298"/>
      <c r="AF41" s="298"/>
      <c r="AG41" s="298"/>
      <c r="AH41" s="257" t="str">
        <f t="shared" si="6"/>
        <v>Soporte para la administración de justicia</v>
      </c>
      <c r="AI41" s="258" t="str">
        <f t="shared" si="7"/>
        <v>12C</v>
      </c>
      <c r="AJ41" s="258" t="str">
        <f t="shared" si="8"/>
        <v>Moderado</v>
      </c>
      <c r="AK41" s="37"/>
      <c r="AL41" s="37"/>
      <c r="AM41" s="37"/>
    </row>
    <row r="42" spans="1:41" s="38" customFormat="1" ht="69.599999999999994" customHeight="1">
      <c r="A42" s="409"/>
      <c r="B42" s="412"/>
      <c r="C42" s="416"/>
      <c r="D42" s="417"/>
      <c r="E42" s="333"/>
      <c r="F42" s="135"/>
      <c r="G42" s="354"/>
      <c r="H42" s="364"/>
      <c r="I42" s="357"/>
      <c r="J42" s="426"/>
      <c r="K42" s="364"/>
      <c r="L42" s="34" t="s">
        <v>65</v>
      </c>
      <c r="M42" s="145" t="s">
        <v>195</v>
      </c>
      <c r="N42" s="184" t="s">
        <v>74</v>
      </c>
      <c r="O42" s="162" t="s">
        <v>196</v>
      </c>
      <c r="P42" s="211">
        <v>85</v>
      </c>
      <c r="Q42" s="212">
        <f>AVERAGE(P42)</f>
        <v>85</v>
      </c>
      <c r="R42" s="211" t="str">
        <f>IF(Q42&lt;=50,"0",IF(AND(Q42&gt;=50.01,Q42&lt;=75),"1",IF(Q42&gt;=75.01,"2")))</f>
        <v>2</v>
      </c>
      <c r="S42" s="420"/>
      <c r="T42" s="420"/>
      <c r="U42" s="423"/>
      <c r="V42" s="204"/>
      <c r="W42" s="314" t="s">
        <v>431</v>
      </c>
      <c r="X42" s="309" t="s">
        <v>435</v>
      </c>
      <c r="Y42" s="225" t="s">
        <v>431</v>
      </c>
      <c r="Z42" s="225" t="s">
        <v>431</v>
      </c>
      <c r="AA42" s="225" t="s">
        <v>431</v>
      </c>
      <c r="AB42" s="225" t="s">
        <v>431</v>
      </c>
      <c r="AC42" s="225" t="s">
        <v>431</v>
      </c>
      <c r="AD42" s="225" t="s">
        <v>431</v>
      </c>
      <c r="AE42" s="315" t="s">
        <v>431</v>
      </c>
      <c r="AF42" s="315" t="s">
        <v>431</v>
      </c>
      <c r="AG42" s="225" t="s">
        <v>431</v>
      </c>
      <c r="AH42" s="22" t="str">
        <f t="shared" si="6"/>
        <v>Soporte para la administración de justicia</v>
      </c>
      <c r="AI42" s="21" t="str">
        <f t="shared" si="7"/>
        <v>12C</v>
      </c>
      <c r="AJ42" s="21" t="str">
        <f t="shared" si="8"/>
        <v>Moderado</v>
      </c>
      <c r="AK42" s="37"/>
      <c r="AL42" s="37"/>
      <c r="AM42" s="37"/>
    </row>
    <row r="43" spans="1:41" s="38" customFormat="1" ht="201.6" customHeight="1">
      <c r="A43" s="409" t="s">
        <v>210</v>
      </c>
      <c r="B43" s="412" t="s">
        <v>181</v>
      </c>
      <c r="C43" s="414" t="s">
        <v>182</v>
      </c>
      <c r="D43" s="411" t="s">
        <v>183</v>
      </c>
      <c r="E43" s="443" t="s">
        <v>211</v>
      </c>
      <c r="F43" s="130" t="s">
        <v>212</v>
      </c>
      <c r="G43" s="411" t="s">
        <v>213</v>
      </c>
      <c r="H43" s="362">
        <v>3</v>
      </c>
      <c r="I43" s="355">
        <v>5</v>
      </c>
      <c r="J43" s="426" t="str">
        <f>IF(AND(H43=1,I43=1),"Bajo",IF(AND(H43=1,I43=2),"Bajo",IF(AND(H43=1,I43=3),"Moderado",IF(AND(H43=1,I43=4),"Alto",IF(AND(H43=1,I43=5),"Extremo",IF(AND(H43=2,I43=1),"Bajo",IF(AND(H43=2,I43=2),"Bajo",IF(AND(H43=2,I43=3),"Moderado",IF(AND(H43=2,I43=4),"Alto",IF(AND(H43=2,I43=5),"Extremo",IF(AND(H43=3,I43=1),"Bajo",IF(AND(H43=3,I43=2),"Moderado",IF(AND(H43=3,I43=3),"Alto",IF(AND(H43=3,I43=4),"Extremo",IF(AND(H43=3,I43=5),"Extremo",IF(AND(H43=4,I43=1),"Moderado",IF(AND(H43=4,I43=2),"Alto",IF(AND(H43=4,I43=3),"Alto",IF(AND(H43=4,I43=4),"Extremo",IF(AND(H43=4,I43=5),"Extremo",IF(AND(H43=5,I43=1),"Alto",IF(AND(H43=5,I43=2),"Alto",IF(AND(H43=5,I43=3),"Extremo",IF(AND(H43=5,I43=4),"Extremo",IF(AND(H43=5,I43=5),"Extremo")))))))))))))))))))))))))</f>
        <v>Extremo</v>
      </c>
      <c r="K43" s="430" t="s">
        <v>43</v>
      </c>
      <c r="L43" s="34" t="s">
        <v>44</v>
      </c>
      <c r="M43" s="146" t="s">
        <v>214</v>
      </c>
      <c r="N43" s="191" t="s">
        <v>123</v>
      </c>
      <c r="O43" s="160" t="s">
        <v>215</v>
      </c>
      <c r="P43" s="211">
        <v>85</v>
      </c>
      <c r="Q43" s="428">
        <f>AVERAGE(P43:P45)</f>
        <v>56.666666666666664</v>
      </c>
      <c r="R43" s="420" t="str">
        <f>IF(Q43&lt;=50,"0",IF(AND(Q43&gt;=50.01,Q43&lt;=75),"1",IF(Q43&gt;=75.01,"2")))</f>
        <v>1</v>
      </c>
      <c r="S43" s="420">
        <f>H43-R43</f>
        <v>2</v>
      </c>
      <c r="T43" s="420">
        <f>I43-R46</f>
        <v>3</v>
      </c>
      <c r="U43" s="423" t="str">
        <f>IF(AND(S43=1,T43=1),"Bajo",IF(AND(S43=1,T43=2),"Bajo",IF(AND(S43=1,T43=3),"Moderado",IF(AND(S43=1,T43=4),"Alto",IF(AND(S43=1,T43=5),"Extremo",IF(AND(S43=2,T43=1),"Bajo",IF(AND(S43=2,T43=2),"Bajo",IF(AND(S43=2,T43=3),"Moderado",IF(AND(S43=2,T43=4),"Alto",IF(AND(S43=2,T43=5),"Extremo",IF(AND(S43=3,T43=1),"Bajo",IF(AND(S43=3,T43=2),"Moderado",IF(AND(S43=3,T43=3),"Alto",IF(AND(S43=3,T43=4),"Extremo",IF(AND(S43=3,T43=5),"Extremo",IF(AND(S43=4,T43=1),"Moderado",IF(AND(S43=4,T43=2),"Alto",IF(AND(S43=4,T43=3),"Alto",IF(AND(S43=4,T43=4),"Extremo",IF(AND(S43=4,T43=5),"Extremo",IF(AND(S43=5,T43=1),"Alto",IF(AND(S43=5,T43=2),"Alto",IF(AND(S43=5,T43=3),"Extremo",IF(AND(S43=5,T43=4),"Extremo",IF(AND(S43=5,T43=5),"Extremo")))))))))))))))))))))))))</f>
        <v>Moderado</v>
      </c>
      <c r="V43" s="203" t="s">
        <v>56</v>
      </c>
      <c r="W43" s="307" t="s">
        <v>483</v>
      </c>
      <c r="X43" s="307" t="s">
        <v>504</v>
      </c>
      <c r="Y43" s="168" t="s">
        <v>57</v>
      </c>
      <c r="Z43" s="40">
        <v>44317</v>
      </c>
      <c r="AA43" s="40">
        <v>44561</v>
      </c>
      <c r="AB43" s="175" t="s">
        <v>58</v>
      </c>
      <c r="AC43" s="41" t="s">
        <v>50</v>
      </c>
      <c r="AD43" s="44" t="s">
        <v>59</v>
      </c>
      <c r="AE43" s="318" t="s">
        <v>438</v>
      </c>
      <c r="AF43" s="317" t="s">
        <v>439</v>
      </c>
      <c r="AG43" s="44" t="s">
        <v>60</v>
      </c>
      <c r="AH43" s="22" t="str">
        <f t="shared" si="6"/>
        <v>Soporte para la administración de justicia</v>
      </c>
      <c r="AI43" s="21" t="str">
        <f t="shared" si="7"/>
        <v>13C</v>
      </c>
      <c r="AJ43" s="21" t="str">
        <f t="shared" si="8"/>
        <v>Moderado</v>
      </c>
      <c r="AK43" s="48"/>
      <c r="AL43" s="48"/>
      <c r="AM43" s="48"/>
      <c r="AN43" s="48"/>
      <c r="AO43" s="48"/>
    </row>
    <row r="44" spans="1:41" s="38" customFormat="1" ht="213" customHeight="1">
      <c r="A44" s="409"/>
      <c r="B44" s="412"/>
      <c r="C44" s="415"/>
      <c r="D44" s="413"/>
      <c r="E44" s="418"/>
      <c r="F44" s="130" t="s">
        <v>216</v>
      </c>
      <c r="G44" s="413"/>
      <c r="H44" s="363"/>
      <c r="I44" s="356"/>
      <c r="J44" s="426"/>
      <c r="K44" s="431"/>
      <c r="L44" s="34" t="s">
        <v>44</v>
      </c>
      <c r="M44" s="144" t="s">
        <v>217</v>
      </c>
      <c r="N44" s="191" t="s">
        <v>123</v>
      </c>
      <c r="O44" s="160" t="s">
        <v>218</v>
      </c>
      <c r="P44" s="211">
        <v>85</v>
      </c>
      <c r="Q44" s="428"/>
      <c r="R44" s="420"/>
      <c r="S44" s="420"/>
      <c r="T44" s="420"/>
      <c r="U44" s="423"/>
      <c r="V44" s="205"/>
      <c r="W44" s="313" t="s">
        <v>484</v>
      </c>
      <c r="X44" s="307" t="s">
        <v>505</v>
      </c>
      <c r="Y44" s="225" t="s">
        <v>431</v>
      </c>
      <c r="Z44" s="225" t="s">
        <v>431</v>
      </c>
      <c r="AA44" s="225" t="s">
        <v>431</v>
      </c>
      <c r="AB44" s="225" t="s">
        <v>431</v>
      </c>
      <c r="AC44" s="225" t="s">
        <v>431</v>
      </c>
      <c r="AD44" s="225" t="s">
        <v>431</v>
      </c>
      <c r="AE44" s="315" t="s">
        <v>431</v>
      </c>
      <c r="AF44" s="315" t="s">
        <v>431</v>
      </c>
      <c r="AG44" s="225" t="s">
        <v>431</v>
      </c>
      <c r="AH44" s="22" t="str">
        <f t="shared" si="6"/>
        <v>Soporte para la administración de justicia</v>
      </c>
      <c r="AI44" s="21" t="str">
        <f t="shared" si="7"/>
        <v>13C</v>
      </c>
      <c r="AJ44" s="21" t="str">
        <f t="shared" si="8"/>
        <v>Moderado</v>
      </c>
      <c r="AK44" s="37"/>
      <c r="AL44" s="37"/>
      <c r="AM44" s="37"/>
    </row>
    <row r="45" spans="1:41" s="38" customFormat="1" ht="168" hidden="1" customHeight="1">
      <c r="A45" s="431"/>
      <c r="B45" s="413"/>
      <c r="C45" s="415"/>
      <c r="D45" s="413"/>
      <c r="E45" s="363"/>
      <c r="F45" s="136" t="s">
        <v>219</v>
      </c>
      <c r="G45" s="413"/>
      <c r="H45" s="363"/>
      <c r="I45" s="356"/>
      <c r="J45" s="427"/>
      <c r="K45" s="431"/>
      <c r="L45" s="287" t="s">
        <v>44</v>
      </c>
      <c r="M45" s="288" t="s">
        <v>139</v>
      </c>
      <c r="N45" s="266"/>
      <c r="O45" s="267"/>
      <c r="P45" s="211">
        <v>0</v>
      </c>
      <c r="Q45" s="428"/>
      <c r="R45" s="420"/>
      <c r="S45" s="420"/>
      <c r="T45" s="420"/>
      <c r="U45" s="424"/>
      <c r="V45" s="205"/>
      <c r="W45" s="299"/>
      <c r="X45" s="299"/>
      <c r="Y45" s="300"/>
      <c r="Z45" s="301"/>
      <c r="AA45" s="301"/>
      <c r="AB45" s="290"/>
      <c r="AC45" s="302"/>
      <c r="AD45" s="302"/>
      <c r="AE45" s="302"/>
      <c r="AF45" s="302"/>
      <c r="AG45" s="302"/>
      <c r="AH45" s="257" t="str">
        <f t="shared" si="6"/>
        <v>Soporte para la administración de justicia</v>
      </c>
      <c r="AI45" s="258" t="str">
        <f t="shared" si="7"/>
        <v>13C</v>
      </c>
      <c r="AJ45" s="258" t="str">
        <f t="shared" si="8"/>
        <v>Moderado</v>
      </c>
      <c r="AK45" s="37"/>
      <c r="AL45" s="37"/>
      <c r="AM45" s="37"/>
    </row>
    <row r="46" spans="1:41" s="38" customFormat="1" ht="78.599999999999994" customHeight="1">
      <c r="A46" s="409"/>
      <c r="B46" s="412"/>
      <c r="C46" s="416"/>
      <c r="D46" s="417"/>
      <c r="E46" s="418"/>
      <c r="F46" s="137"/>
      <c r="G46" s="417"/>
      <c r="H46" s="364"/>
      <c r="I46" s="357"/>
      <c r="J46" s="426"/>
      <c r="K46" s="432"/>
      <c r="L46" s="34" t="s">
        <v>65</v>
      </c>
      <c r="M46" s="145" t="s">
        <v>195</v>
      </c>
      <c r="N46" s="184" t="s">
        <v>74</v>
      </c>
      <c r="O46" s="162" t="s">
        <v>196</v>
      </c>
      <c r="P46" s="211">
        <v>85</v>
      </c>
      <c r="Q46" s="212">
        <f>AVERAGE(P46)</f>
        <v>85</v>
      </c>
      <c r="R46" s="211" t="str">
        <f>IF(Q46&lt;=50,"0",IF(AND(Q46&gt;=50.01,Q46&lt;=75),"1",IF(Q46&gt;=75.01,"2")))</f>
        <v>2</v>
      </c>
      <c r="S46" s="420"/>
      <c r="T46" s="420"/>
      <c r="U46" s="423"/>
      <c r="V46" s="205"/>
      <c r="W46" s="314" t="s">
        <v>431</v>
      </c>
      <c r="X46" s="309" t="s">
        <v>435</v>
      </c>
      <c r="Y46" s="225" t="s">
        <v>431</v>
      </c>
      <c r="Z46" s="225" t="s">
        <v>431</v>
      </c>
      <c r="AA46" s="225" t="s">
        <v>431</v>
      </c>
      <c r="AB46" s="225" t="s">
        <v>431</v>
      </c>
      <c r="AC46" s="225" t="s">
        <v>431</v>
      </c>
      <c r="AD46" s="225" t="s">
        <v>431</v>
      </c>
      <c r="AE46" s="315" t="s">
        <v>431</v>
      </c>
      <c r="AF46" s="315" t="s">
        <v>431</v>
      </c>
      <c r="AG46" s="225" t="s">
        <v>431</v>
      </c>
      <c r="AH46" s="22" t="str">
        <f t="shared" si="6"/>
        <v>Soporte para la administración de justicia</v>
      </c>
      <c r="AI46" s="21" t="str">
        <f t="shared" si="7"/>
        <v>13C</v>
      </c>
      <c r="AJ46" s="21" t="str">
        <f t="shared" si="8"/>
        <v>Moderado</v>
      </c>
      <c r="AK46" s="37"/>
      <c r="AL46" s="37"/>
      <c r="AM46" s="37"/>
    </row>
    <row r="47" spans="1:41" ht="307.8" customHeight="1">
      <c r="A47" s="323" t="s">
        <v>220</v>
      </c>
      <c r="B47" s="336" t="s">
        <v>221</v>
      </c>
      <c r="C47" s="337" t="s">
        <v>222</v>
      </c>
      <c r="D47" s="320" t="s">
        <v>223</v>
      </c>
      <c r="E47" s="333" t="s">
        <v>224</v>
      </c>
      <c r="F47" s="124" t="s">
        <v>225</v>
      </c>
      <c r="G47" s="352" t="s">
        <v>226</v>
      </c>
      <c r="H47" s="355">
        <v>3</v>
      </c>
      <c r="I47" s="355">
        <v>3</v>
      </c>
      <c r="J47" s="327" t="str">
        <f>IF(AND(H47=1,I47=1),"Bajo",IF(AND(H47=1,I47=2),"Bajo",IF(AND(H47=1,I47=3),"Moderado",IF(AND(H47=1,I47=4),"Alto",IF(AND(H47=1,I47=5),"Extremo",IF(AND(H47=2,I47=1),"Bajo",IF(AND(H47=2,I47=2),"Bajo",IF(AND(H47=2,I47=3),"Moderado",IF(AND(H47=2,I47=4),"Alto",IF(AND(H47=2,I47=5),"Extremo",IF(AND(H47=3,I47=1),"Bajo",IF(AND(H47=3,I47=2),"Moderado",IF(AND(H47=3,I47=3),"Alto",IF(AND(H47=3,I47=4),"Extremo",IF(AND(H47=3,I47=5),"Extremo",IF(AND(H47=4,I47=1),"Moderado",IF(AND(H47=4,I47=2),"Alto",IF(AND(H47=4,I47=3),"Alto",IF(AND(H47=4,I47=4),"Extremo",IF(AND(H47=4,I47=5),"Extremo",IF(AND(H47=5,I47=1),"Alto",IF(AND(H47=5,I47=2),"Alto",IF(AND(H47=5,I47=3),"Extremo",IF(AND(H47=5,I47=4),"Extremo",IF(AND(H47=5,I47=5),"Extremo")))))))))))))))))))))))))</f>
        <v>Alto</v>
      </c>
      <c r="K47" s="355" t="s">
        <v>43</v>
      </c>
      <c r="L47" s="16" t="s">
        <v>44</v>
      </c>
      <c r="M47" s="142" t="s">
        <v>227</v>
      </c>
      <c r="N47" s="110" t="s">
        <v>74</v>
      </c>
      <c r="O47" s="156" t="s">
        <v>228</v>
      </c>
      <c r="P47" s="215">
        <v>85</v>
      </c>
      <c r="Q47" s="335">
        <f>AVERAGE(P47:P48)</f>
        <v>85</v>
      </c>
      <c r="R47" s="333" t="str">
        <f>IF(Q47&lt;=50,"0",IF(AND(Q47&gt;=50.01,Q47&lt;=75),"1",IF(Q47&gt;=75.01,"2")))</f>
        <v>2</v>
      </c>
      <c r="S47" s="333">
        <f>H47-R47</f>
        <v>1</v>
      </c>
      <c r="T47" s="333">
        <f>I47-R49</f>
        <v>1</v>
      </c>
      <c r="U47" s="334" t="str">
        <f>IF(AND(S47=1,T47=1),"Bajo",IF(AND(S47=1,T47=2),"Bajo",IF(AND(S47=1,T47=3),"Moderado",IF(AND(S47=1,T47=4),"Alto",IF(AND(S47=1,T47=5),"Extremo",IF(AND(S47=2,T47=1),"Bajo",IF(AND(S47=2,T47=2),"Bajo",IF(AND(S47=2,T47=3),"Moderado",IF(AND(S47=2,T47=4),"Alto",IF(AND(S47=2,T47=5),"Extremo",IF(AND(S47=3,T47=1),"Bajo",IF(AND(S47=3,T47=2),"Moderado",IF(AND(S47=3,T47=3),"Alto",IF(AND(S47=3,T47=4),"Extremo",IF(AND(S47=3,T47=5),"Extremo",IF(AND(S47=4,T47=1),"Moderado",IF(AND(S47=4,T47=2),"Alto",IF(AND(S47=4,T47=3),"Alto",IF(AND(S47=4,T47=4),"Extremo",IF(AND(S47=4,T47=5),"Extremo",IF(AND(S47=5,T47=1),"Alto",IF(AND(S47=5,T47=2),"Alto",IF(AND(S47=5,T47=3),"Extremo",IF(AND(S47=5,T47=4),"Extremo",IF(AND(S47=5,T47=5),"Extremo")))))))))))))))))))))))))</f>
        <v>Bajo</v>
      </c>
      <c r="V47" s="203" t="s">
        <v>56</v>
      </c>
      <c r="W47" s="307" t="s">
        <v>485</v>
      </c>
      <c r="X47" s="309" t="s">
        <v>460</v>
      </c>
      <c r="Y47" s="168" t="s">
        <v>57</v>
      </c>
      <c r="Z47" s="40">
        <v>44317</v>
      </c>
      <c r="AA47" s="40">
        <v>44561</v>
      </c>
      <c r="AB47" s="175" t="s">
        <v>58</v>
      </c>
      <c r="AC47" s="41" t="s">
        <v>50</v>
      </c>
      <c r="AD47" s="44" t="s">
        <v>59</v>
      </c>
      <c r="AE47" s="307" t="s">
        <v>453</v>
      </c>
      <c r="AF47" s="317" t="s">
        <v>441</v>
      </c>
      <c r="AG47" s="44" t="s">
        <v>60</v>
      </c>
      <c r="AH47" s="22" t="str">
        <f>IF(B47="",AH21,B47)</f>
        <v>Evaluación y control</v>
      </c>
      <c r="AI47" s="21" t="str">
        <f>IF(A47="",AI21,A47)</f>
        <v>14C</v>
      </c>
      <c r="AJ47" s="21" t="str">
        <f>IF(U47="",AJ21,U47)</f>
        <v>Bajo</v>
      </c>
    </row>
    <row r="48" spans="1:41" ht="268.2" customHeight="1">
      <c r="A48" s="323"/>
      <c r="B48" s="336"/>
      <c r="C48" s="338"/>
      <c r="D48" s="321"/>
      <c r="E48" s="333"/>
      <c r="F48" s="125" t="s">
        <v>229</v>
      </c>
      <c r="G48" s="353"/>
      <c r="H48" s="356"/>
      <c r="I48" s="356"/>
      <c r="J48" s="327"/>
      <c r="K48" s="356"/>
      <c r="L48" s="16" t="s">
        <v>44</v>
      </c>
      <c r="M48" s="142" t="s">
        <v>230</v>
      </c>
      <c r="N48" s="110" t="s">
        <v>74</v>
      </c>
      <c r="O48" s="156" t="s">
        <v>231</v>
      </c>
      <c r="P48" s="215">
        <v>85</v>
      </c>
      <c r="Q48" s="335"/>
      <c r="R48" s="333"/>
      <c r="S48" s="333"/>
      <c r="T48" s="333"/>
      <c r="U48" s="334"/>
      <c r="V48" s="16"/>
      <c r="W48" s="309" t="s">
        <v>486</v>
      </c>
      <c r="X48" s="309" t="s">
        <v>461</v>
      </c>
      <c r="Y48" s="221" t="s">
        <v>431</v>
      </c>
      <c r="Z48" s="221" t="s">
        <v>431</v>
      </c>
      <c r="AA48" s="221" t="s">
        <v>431</v>
      </c>
      <c r="AB48" s="221" t="s">
        <v>431</v>
      </c>
      <c r="AC48" s="221" t="s">
        <v>431</v>
      </c>
      <c r="AD48" s="221" t="s">
        <v>431</v>
      </c>
      <c r="AE48" s="46" t="s">
        <v>431</v>
      </c>
      <c r="AF48" s="46" t="s">
        <v>431</v>
      </c>
      <c r="AG48" s="221" t="s">
        <v>431</v>
      </c>
      <c r="AH48" s="22" t="str">
        <f>IF(B48="",AH47,B48)</f>
        <v>Evaluación y control</v>
      </c>
      <c r="AI48" s="21" t="str">
        <f>IF(A48="",AI47,A48)</f>
        <v>14C</v>
      </c>
      <c r="AJ48" s="21" t="str">
        <f>IF(U48="",AJ47,U48)</f>
        <v>Bajo</v>
      </c>
    </row>
    <row r="49" spans="1:36" ht="209.4" customHeight="1">
      <c r="A49" s="323"/>
      <c r="B49" s="336"/>
      <c r="C49" s="339"/>
      <c r="D49" s="322"/>
      <c r="E49" s="333"/>
      <c r="F49" s="124"/>
      <c r="G49" s="354"/>
      <c r="H49" s="357"/>
      <c r="I49" s="357"/>
      <c r="J49" s="327"/>
      <c r="K49" s="357"/>
      <c r="L49" s="16" t="s">
        <v>65</v>
      </c>
      <c r="M49" s="142" t="s">
        <v>232</v>
      </c>
      <c r="N49" s="110" t="s">
        <v>74</v>
      </c>
      <c r="O49" s="156" t="s">
        <v>233</v>
      </c>
      <c r="P49" s="215">
        <v>85</v>
      </c>
      <c r="Q49" s="216">
        <f>AVERAGE(P49:P49)</f>
        <v>85</v>
      </c>
      <c r="R49" s="215" t="str">
        <f>IF(Q49&lt;=50,"0",IF(AND(Q49&gt;=50.01,Q49&lt;=75),"1",IF(Q49&gt;=75.01,"2")))</f>
        <v>2</v>
      </c>
      <c r="S49" s="333"/>
      <c r="T49" s="333"/>
      <c r="U49" s="334"/>
      <c r="V49" s="16"/>
      <c r="W49" s="310" t="s">
        <v>487</v>
      </c>
      <c r="X49" s="307" t="s">
        <v>451</v>
      </c>
      <c r="Y49" s="221" t="s">
        <v>431</v>
      </c>
      <c r="Z49" s="221" t="s">
        <v>431</v>
      </c>
      <c r="AA49" s="221" t="s">
        <v>431</v>
      </c>
      <c r="AB49" s="221" t="s">
        <v>431</v>
      </c>
      <c r="AC49" s="221" t="s">
        <v>431</v>
      </c>
      <c r="AD49" s="221" t="s">
        <v>431</v>
      </c>
      <c r="AE49" s="46" t="s">
        <v>431</v>
      </c>
      <c r="AF49" s="46" t="s">
        <v>431</v>
      </c>
      <c r="AG49" s="221" t="s">
        <v>431</v>
      </c>
      <c r="AH49" s="22" t="str">
        <f>IF(B49="",AH48,B49)</f>
        <v>Evaluación y control</v>
      </c>
      <c r="AI49" s="21" t="str">
        <f>IF(A49="",AI48,A49)</f>
        <v>14C</v>
      </c>
      <c r="AJ49" s="21" t="str">
        <f>IF(U49="",AJ48,U49)</f>
        <v>Bajo</v>
      </c>
    </row>
    <row r="50" spans="1:36" ht="63.75" customHeight="1">
      <c r="E50" s="52"/>
      <c r="F50" s="119"/>
      <c r="G50" s="198"/>
      <c r="H50" s="51"/>
      <c r="I50" s="51"/>
      <c r="J50" s="49"/>
      <c r="K50" s="49"/>
      <c r="L50" s="49"/>
      <c r="M50" s="147"/>
      <c r="N50" s="192"/>
      <c r="O50" s="163"/>
      <c r="P50" s="112"/>
      <c r="Q50" s="112"/>
      <c r="R50" s="112"/>
      <c r="S50" s="113"/>
      <c r="T50" s="113"/>
      <c r="U50" s="49"/>
      <c r="V50" s="49"/>
      <c r="W50" s="49"/>
      <c r="X50" s="49"/>
      <c r="Y50" s="119"/>
      <c r="Z50" s="49"/>
      <c r="AA50" s="49"/>
      <c r="AB50" s="119"/>
      <c r="AC50" s="49"/>
      <c r="AD50" s="50"/>
      <c r="AE50" s="50"/>
      <c r="AF50" s="50"/>
      <c r="AG50" s="50"/>
    </row>
    <row r="51" spans="1:36" ht="63.75" customHeight="1">
      <c r="E51" s="52"/>
      <c r="F51" s="119"/>
      <c r="G51" s="198"/>
      <c r="H51" s="51"/>
      <c r="I51" s="51"/>
      <c r="J51" s="49"/>
      <c r="K51" s="49"/>
      <c r="L51" s="49"/>
      <c r="M51" s="147"/>
      <c r="N51" s="192"/>
      <c r="O51" s="163"/>
      <c r="P51" s="49"/>
      <c r="Q51" s="49"/>
      <c r="R51" s="49"/>
      <c r="S51" s="51"/>
      <c r="T51" s="51"/>
      <c r="U51" s="49"/>
      <c r="V51" s="49"/>
      <c r="W51" s="49"/>
      <c r="X51" s="49"/>
      <c r="Y51" s="119"/>
      <c r="Z51" s="49"/>
      <c r="AA51" s="49"/>
      <c r="AB51" s="119"/>
      <c r="AC51" s="49"/>
      <c r="AD51" s="50"/>
      <c r="AE51" s="50"/>
      <c r="AF51" s="50"/>
      <c r="AG51" s="50"/>
    </row>
    <row r="52" spans="1:36" ht="63.75" customHeight="1">
      <c r="E52" s="52"/>
      <c r="F52" s="119"/>
      <c r="G52" s="198"/>
      <c r="H52" s="51"/>
      <c r="I52" s="51"/>
      <c r="J52" s="49"/>
      <c r="K52" s="49"/>
      <c r="L52" s="49"/>
      <c r="M52" s="147"/>
      <c r="N52" s="192"/>
      <c r="O52" s="163"/>
      <c r="P52" s="49"/>
      <c r="Q52" s="49"/>
      <c r="R52" s="49"/>
      <c r="S52" s="51"/>
      <c r="T52" s="51"/>
      <c r="U52" s="49"/>
      <c r="V52" s="49"/>
      <c r="W52" s="49"/>
      <c r="X52" s="49"/>
      <c r="Y52" s="119"/>
      <c r="Z52" s="49"/>
      <c r="AA52" s="49"/>
      <c r="AB52" s="119"/>
      <c r="AC52" s="49"/>
      <c r="AD52" s="50"/>
      <c r="AE52" s="50"/>
      <c r="AF52" s="50"/>
      <c r="AG52" s="50"/>
    </row>
    <row r="53" spans="1:36" ht="59.25" customHeight="1">
      <c r="E53" s="52"/>
      <c r="F53" s="119"/>
      <c r="G53" s="49"/>
      <c r="H53" s="51"/>
      <c r="I53" s="51"/>
      <c r="J53" s="49"/>
      <c r="K53" s="49"/>
      <c r="L53" s="49"/>
      <c r="M53" s="147"/>
      <c r="N53" s="192"/>
      <c r="O53" s="163"/>
      <c r="P53" s="49"/>
      <c r="Q53" s="49"/>
      <c r="R53" s="49"/>
      <c r="S53" s="51"/>
      <c r="T53" s="51"/>
      <c r="U53" s="49"/>
      <c r="V53" s="49"/>
      <c r="W53" s="49"/>
      <c r="X53" s="49"/>
      <c r="Y53" s="119"/>
      <c r="Z53" s="49"/>
      <c r="AA53" s="49"/>
      <c r="AB53" s="119"/>
      <c r="AC53" s="49"/>
      <c r="AD53" s="50"/>
      <c r="AE53" s="50"/>
      <c r="AF53" s="50"/>
      <c r="AG53" s="50"/>
    </row>
    <row r="54" spans="1:36" ht="78.75" customHeight="1">
      <c r="E54" s="52"/>
      <c r="F54" s="119"/>
      <c r="G54" s="49"/>
      <c r="H54" s="51"/>
      <c r="I54" s="51"/>
      <c r="J54" s="49"/>
      <c r="K54" s="49"/>
      <c r="L54" s="49"/>
      <c r="M54" s="147"/>
      <c r="N54" s="1"/>
      <c r="O54" s="163"/>
      <c r="P54" s="49"/>
      <c r="Q54" s="49"/>
      <c r="R54" s="49"/>
      <c r="S54" s="51"/>
      <c r="T54" s="51"/>
      <c r="U54" s="49"/>
      <c r="V54" s="49"/>
      <c r="W54" s="49"/>
      <c r="X54" s="49"/>
      <c r="Y54" s="119"/>
      <c r="Z54" s="49"/>
      <c r="AA54" s="49"/>
      <c r="AB54" s="119"/>
      <c r="AC54" s="49"/>
      <c r="AD54" s="50"/>
      <c r="AE54" s="50"/>
      <c r="AF54" s="50"/>
      <c r="AG54" s="50"/>
    </row>
    <row r="55" spans="1:36" ht="78.75" customHeight="1">
      <c r="E55" s="52"/>
      <c r="F55" s="119"/>
      <c r="G55" s="49"/>
      <c r="H55" s="51"/>
      <c r="I55" s="51"/>
      <c r="J55" s="49"/>
      <c r="K55" s="49"/>
      <c r="L55" s="49"/>
      <c r="M55" s="147"/>
      <c r="N55" s="1"/>
      <c r="O55" s="163"/>
      <c r="P55" s="49"/>
      <c r="Q55" s="49"/>
      <c r="R55" s="49"/>
      <c r="S55" s="51"/>
      <c r="T55" s="51"/>
      <c r="U55" s="49"/>
      <c r="V55" s="49"/>
      <c r="W55" s="49"/>
      <c r="X55" s="49"/>
      <c r="Y55" s="119"/>
      <c r="Z55" s="49"/>
      <c r="AA55" s="49"/>
      <c r="AB55" s="119"/>
      <c r="AC55" s="49"/>
      <c r="AD55" s="50"/>
      <c r="AE55" s="50"/>
      <c r="AF55" s="50"/>
      <c r="AG55" s="50"/>
    </row>
    <row r="56" spans="1:36" ht="78.75" customHeight="1">
      <c r="E56" s="52"/>
      <c r="F56" s="119"/>
      <c r="G56" s="49"/>
      <c r="H56" s="51"/>
      <c r="I56" s="51"/>
      <c r="J56" s="49"/>
      <c r="K56" s="49"/>
      <c r="L56" s="49"/>
      <c r="M56" s="147"/>
      <c r="N56" s="1"/>
      <c r="O56" s="163"/>
      <c r="P56" s="49"/>
      <c r="Q56" s="49"/>
      <c r="R56" s="49"/>
      <c r="S56" s="51"/>
      <c r="T56" s="51"/>
      <c r="U56" s="49"/>
      <c r="V56" s="49"/>
      <c r="W56" s="49"/>
      <c r="X56" s="49"/>
      <c r="Y56" s="119"/>
      <c r="Z56" s="49"/>
      <c r="AA56" s="49"/>
      <c r="AB56" s="119"/>
      <c r="AC56" s="49"/>
      <c r="AD56" s="50"/>
      <c r="AE56" s="50"/>
      <c r="AF56" s="50"/>
      <c r="AG56" s="50"/>
    </row>
    <row r="57" spans="1:36" ht="78.75" customHeight="1">
      <c r="E57" s="52"/>
      <c r="F57" s="119"/>
      <c r="G57" s="49"/>
      <c r="H57" s="51"/>
      <c r="I57" s="51"/>
      <c r="J57" s="49"/>
      <c r="K57" s="49"/>
      <c r="L57" s="49"/>
      <c r="M57" s="147"/>
      <c r="N57" s="1"/>
      <c r="O57" s="163"/>
      <c r="P57" s="49"/>
      <c r="Q57" s="49"/>
      <c r="R57" s="49"/>
      <c r="S57" s="51"/>
      <c r="T57" s="51"/>
      <c r="U57" s="49"/>
      <c r="V57" s="49"/>
      <c r="W57" s="49"/>
      <c r="X57" s="49"/>
      <c r="Y57" s="119"/>
      <c r="Z57" s="49"/>
      <c r="AA57" s="49"/>
      <c r="AB57" s="119"/>
      <c r="AC57" s="49"/>
      <c r="AD57" s="50"/>
      <c r="AE57" s="50"/>
      <c r="AF57" s="50"/>
      <c r="AG57" s="50"/>
    </row>
    <row r="58" spans="1:36" ht="78.75" customHeight="1">
      <c r="E58" s="52"/>
      <c r="F58" s="119"/>
      <c r="G58" s="49"/>
      <c r="H58" s="51"/>
      <c r="I58" s="51"/>
      <c r="J58" s="49"/>
      <c r="K58" s="49"/>
      <c r="L58" s="49"/>
      <c r="M58" s="147"/>
      <c r="N58" s="1"/>
      <c r="O58" s="163"/>
      <c r="P58" s="49"/>
      <c r="Q58" s="49"/>
      <c r="R58" s="49"/>
      <c r="S58" s="51"/>
      <c r="T58" s="51"/>
      <c r="U58" s="49"/>
      <c r="V58" s="49"/>
      <c r="W58" s="49"/>
      <c r="X58" s="49"/>
      <c r="Y58" s="119"/>
      <c r="Z58" s="49"/>
      <c r="AA58" s="49"/>
      <c r="AB58" s="119"/>
      <c r="AC58" s="49"/>
      <c r="AD58" s="50"/>
      <c r="AE58" s="50"/>
      <c r="AF58" s="50"/>
      <c r="AG58" s="50"/>
    </row>
    <row r="59" spans="1:36" ht="78.75" customHeight="1">
      <c r="E59" s="52"/>
      <c r="F59" s="119"/>
      <c r="G59" s="49"/>
      <c r="H59" s="51"/>
      <c r="I59" s="51"/>
      <c r="J59" s="49"/>
      <c r="K59" s="49"/>
      <c r="L59" s="49"/>
      <c r="M59" s="147"/>
      <c r="N59" s="1"/>
      <c r="O59" s="163"/>
      <c r="P59" s="49"/>
      <c r="Q59" s="49"/>
      <c r="R59" s="49"/>
      <c r="S59" s="51"/>
      <c r="T59" s="51"/>
      <c r="U59" s="49"/>
      <c r="V59" s="49"/>
      <c r="W59" s="49"/>
      <c r="X59" s="49"/>
      <c r="Y59" s="119"/>
      <c r="Z59" s="49"/>
      <c r="AA59" s="49"/>
      <c r="AB59" s="50"/>
      <c r="AC59" s="49"/>
      <c r="AD59" s="50"/>
      <c r="AE59" s="50"/>
      <c r="AF59" s="50"/>
      <c r="AG59" s="50"/>
    </row>
    <row r="60" spans="1:36" ht="78.75" customHeight="1">
      <c r="E60" s="52"/>
      <c r="F60" s="119"/>
      <c r="G60" s="49"/>
      <c r="H60" s="51"/>
      <c r="I60" s="51"/>
      <c r="J60" s="49"/>
      <c r="K60" s="49"/>
      <c r="L60" s="49"/>
      <c r="M60" s="147"/>
      <c r="N60" s="1"/>
      <c r="O60" s="163"/>
      <c r="P60" s="49"/>
      <c r="Q60" s="49"/>
      <c r="R60" s="49"/>
      <c r="S60" s="51"/>
      <c r="T60" s="51"/>
      <c r="U60" s="49"/>
      <c r="V60" s="49"/>
      <c r="W60" s="49"/>
      <c r="X60" s="49"/>
      <c r="Y60" s="119"/>
      <c r="Z60" s="49"/>
      <c r="AA60" s="49"/>
      <c r="AB60" s="50"/>
      <c r="AC60" s="49"/>
      <c r="AD60" s="50"/>
      <c r="AE60" s="50"/>
      <c r="AF60" s="50"/>
      <c r="AG60" s="50"/>
    </row>
    <row r="61" spans="1:36" ht="78.75" customHeight="1">
      <c r="E61" s="52"/>
      <c r="F61" s="119"/>
      <c r="G61" s="49"/>
      <c r="H61" s="51"/>
      <c r="I61" s="51"/>
      <c r="J61" s="49"/>
      <c r="K61" s="49"/>
      <c r="L61" s="49"/>
      <c r="M61" s="147"/>
      <c r="N61" s="1"/>
      <c r="O61" s="163"/>
      <c r="P61" s="49"/>
      <c r="Q61" s="49"/>
      <c r="R61" s="49"/>
      <c r="S61" s="51"/>
      <c r="T61" s="51"/>
      <c r="U61" s="49"/>
      <c r="V61" s="49"/>
      <c r="W61" s="49"/>
      <c r="X61" s="49"/>
      <c r="Y61" s="119"/>
      <c r="Z61" s="49"/>
      <c r="AA61" s="49"/>
      <c r="AB61" s="50"/>
      <c r="AC61" s="49"/>
      <c r="AD61" s="50"/>
      <c r="AE61" s="50"/>
      <c r="AF61" s="50"/>
      <c r="AG61" s="50"/>
    </row>
    <row r="62" spans="1:36" ht="78.75" customHeight="1">
      <c r="E62" s="52"/>
      <c r="F62" s="119"/>
      <c r="G62" s="49"/>
      <c r="H62" s="51"/>
      <c r="I62" s="51"/>
      <c r="J62" s="49"/>
      <c r="K62" s="49"/>
      <c r="L62" s="49"/>
      <c r="M62" s="147"/>
      <c r="N62" s="50"/>
      <c r="O62" s="149"/>
      <c r="P62" s="49"/>
      <c r="Q62" s="49"/>
      <c r="R62" s="49"/>
      <c r="S62" s="51"/>
      <c r="T62" s="51"/>
      <c r="U62" s="49"/>
      <c r="V62" s="49"/>
      <c r="W62" s="49"/>
      <c r="X62" s="49"/>
      <c r="Y62" s="119"/>
      <c r="Z62" s="49"/>
      <c r="AA62" s="49"/>
      <c r="AB62" s="50"/>
      <c r="AC62" s="49"/>
      <c r="AD62" s="50"/>
      <c r="AE62" s="50"/>
      <c r="AF62" s="50"/>
      <c r="AG62" s="50"/>
    </row>
    <row r="63" spans="1:36" ht="78.75" customHeight="1">
      <c r="E63" s="52"/>
      <c r="F63" s="119"/>
      <c r="G63" s="49"/>
      <c r="H63" s="51"/>
      <c r="I63" s="51"/>
      <c r="J63" s="49"/>
      <c r="K63" s="49"/>
      <c r="L63" s="49"/>
      <c r="M63" s="147"/>
      <c r="N63" s="50"/>
      <c r="O63" s="149"/>
      <c r="P63" s="49"/>
      <c r="Q63" s="49"/>
      <c r="R63" s="49"/>
      <c r="S63" s="51"/>
      <c r="T63" s="51"/>
      <c r="U63" s="49"/>
      <c r="V63" s="49"/>
      <c r="W63" s="49"/>
      <c r="X63" s="49"/>
      <c r="Y63" s="50"/>
      <c r="Z63" s="49"/>
      <c r="AA63" s="49"/>
      <c r="AB63" s="50"/>
      <c r="AC63" s="49"/>
      <c r="AD63" s="50"/>
      <c r="AE63" s="50"/>
      <c r="AF63" s="50"/>
      <c r="AG63" s="50"/>
    </row>
    <row r="64" spans="1:36" ht="78.75" customHeight="1">
      <c r="E64" s="52"/>
      <c r="F64" s="119"/>
      <c r="G64" s="49"/>
      <c r="H64" s="51"/>
      <c r="I64" s="51"/>
      <c r="J64" s="49"/>
      <c r="K64" s="49"/>
      <c r="L64" s="49"/>
      <c r="M64" s="147"/>
      <c r="N64" s="50"/>
      <c r="O64" s="149"/>
      <c r="P64" s="49"/>
      <c r="Q64" s="49"/>
      <c r="R64" s="49"/>
      <c r="S64" s="51"/>
      <c r="T64" s="51"/>
      <c r="U64" s="49"/>
      <c r="V64" s="49"/>
      <c r="W64" s="49"/>
      <c r="X64" s="49"/>
      <c r="Y64" s="50"/>
      <c r="Z64" s="49"/>
      <c r="AA64" s="49"/>
      <c r="AB64" s="50"/>
      <c r="AC64" s="49"/>
      <c r="AD64" s="50"/>
      <c r="AE64" s="50"/>
      <c r="AF64" s="50"/>
      <c r="AG64" s="50"/>
    </row>
    <row r="65" spans="5:33" ht="78.75" customHeight="1">
      <c r="E65" s="52"/>
      <c r="F65" s="119"/>
      <c r="G65" s="49"/>
      <c r="H65" s="51"/>
      <c r="I65" s="51"/>
      <c r="J65" s="49"/>
      <c r="K65" s="49"/>
      <c r="L65" s="49"/>
      <c r="M65" s="147"/>
      <c r="N65" s="50"/>
      <c r="O65" s="149"/>
      <c r="P65" s="49"/>
      <c r="Q65" s="49"/>
      <c r="R65" s="49"/>
      <c r="S65" s="51"/>
      <c r="T65" s="51"/>
      <c r="U65" s="49"/>
      <c r="V65" s="49"/>
      <c r="W65" s="49"/>
      <c r="X65" s="49"/>
      <c r="Y65" s="50"/>
      <c r="Z65" s="49"/>
      <c r="AA65" s="49"/>
      <c r="AB65" s="50"/>
      <c r="AC65" s="49"/>
      <c r="AD65" s="50"/>
      <c r="AE65" s="50"/>
      <c r="AF65" s="50"/>
      <c r="AG65" s="50"/>
    </row>
    <row r="66" spans="5:33" ht="78.75" customHeight="1">
      <c r="E66" s="52"/>
      <c r="F66" s="119"/>
      <c r="G66" s="49"/>
      <c r="H66" s="51"/>
      <c r="I66" s="51"/>
      <c r="J66" s="49"/>
      <c r="K66" s="49"/>
      <c r="L66" s="49"/>
      <c r="M66" s="147"/>
      <c r="N66" s="50"/>
      <c r="O66" s="149"/>
      <c r="P66" s="49"/>
      <c r="Q66" s="49"/>
      <c r="R66" s="49"/>
      <c r="S66" s="51"/>
      <c r="T66" s="51"/>
      <c r="U66" s="49"/>
      <c r="V66" s="49"/>
      <c r="W66" s="49"/>
      <c r="X66" s="49"/>
      <c r="Y66" s="50"/>
      <c r="Z66" s="49"/>
      <c r="AA66" s="49"/>
      <c r="AB66" s="50"/>
      <c r="AC66" s="49"/>
      <c r="AD66" s="50"/>
      <c r="AE66" s="50"/>
      <c r="AF66" s="50"/>
      <c r="AG66" s="50"/>
    </row>
    <row r="67" spans="5:33" ht="78.75" customHeight="1">
      <c r="E67" s="52"/>
      <c r="F67" s="119"/>
      <c r="G67" s="49"/>
      <c r="H67" s="51"/>
      <c r="I67" s="51"/>
      <c r="J67" s="49"/>
      <c r="K67" s="49"/>
      <c r="L67" s="49"/>
      <c r="M67" s="147"/>
      <c r="N67" s="50"/>
      <c r="O67" s="149"/>
      <c r="P67" s="49"/>
      <c r="Q67" s="49"/>
      <c r="R67" s="49"/>
      <c r="S67" s="51"/>
      <c r="T67" s="51"/>
      <c r="U67" s="49"/>
      <c r="V67" s="49"/>
      <c r="W67" s="49"/>
      <c r="X67" s="49"/>
      <c r="Y67" s="50"/>
      <c r="Z67" s="49"/>
      <c r="AA67" s="49"/>
      <c r="AB67" s="50"/>
      <c r="AC67" s="49"/>
      <c r="AD67" s="50"/>
      <c r="AE67" s="50"/>
      <c r="AF67" s="50"/>
      <c r="AG67" s="50"/>
    </row>
    <row r="68" spans="5:33" ht="78.75" customHeight="1">
      <c r="E68" s="52"/>
      <c r="F68" s="119"/>
      <c r="G68" s="49"/>
      <c r="H68" s="51"/>
      <c r="I68" s="51"/>
      <c r="J68" s="49"/>
      <c r="K68" s="49"/>
      <c r="L68" s="49"/>
      <c r="M68" s="147"/>
      <c r="N68" s="50"/>
      <c r="O68" s="149"/>
      <c r="P68" s="49"/>
      <c r="Q68" s="49"/>
      <c r="R68" s="49"/>
      <c r="S68" s="51"/>
      <c r="T68" s="51"/>
      <c r="U68" s="49"/>
      <c r="V68" s="49"/>
      <c r="W68" s="49"/>
      <c r="X68" s="49"/>
      <c r="Y68" s="50"/>
      <c r="Z68" s="49"/>
      <c r="AA68" s="49"/>
      <c r="AB68" s="50"/>
      <c r="AC68" s="49"/>
      <c r="AD68" s="50"/>
      <c r="AE68" s="50"/>
      <c r="AF68" s="50"/>
      <c r="AG68" s="50"/>
    </row>
    <row r="69" spans="5:33" ht="78.75" customHeight="1">
      <c r="E69" s="52"/>
      <c r="F69" s="119"/>
      <c r="G69" s="49"/>
      <c r="H69" s="51"/>
      <c r="I69" s="51"/>
      <c r="J69" s="49"/>
      <c r="K69" s="49"/>
      <c r="L69" s="49"/>
      <c r="M69" s="147"/>
      <c r="N69" s="50"/>
      <c r="O69" s="149"/>
      <c r="P69" s="49"/>
      <c r="Q69" s="49"/>
      <c r="R69" s="49"/>
      <c r="S69" s="51"/>
      <c r="T69" s="51"/>
      <c r="U69" s="49"/>
      <c r="V69" s="49"/>
      <c r="W69" s="49"/>
      <c r="X69" s="49"/>
      <c r="Y69" s="50"/>
      <c r="Z69" s="49"/>
      <c r="AA69" s="49"/>
      <c r="AB69" s="50"/>
      <c r="AC69" s="49"/>
      <c r="AD69" s="50"/>
      <c r="AE69" s="50"/>
      <c r="AF69" s="50"/>
      <c r="AG69" s="50"/>
    </row>
    <row r="70" spans="5:33" ht="78.75" customHeight="1">
      <c r="E70" s="52"/>
      <c r="F70" s="119"/>
      <c r="G70" s="49"/>
      <c r="H70" s="51"/>
      <c r="I70" s="51"/>
      <c r="J70" s="49"/>
      <c r="K70" s="49"/>
      <c r="L70" s="49"/>
      <c r="M70" s="147"/>
      <c r="N70" s="50"/>
      <c r="O70" s="149"/>
      <c r="P70" s="49"/>
      <c r="Q70" s="49"/>
      <c r="R70" s="49"/>
      <c r="S70" s="51"/>
      <c r="T70" s="51"/>
      <c r="U70" s="49"/>
      <c r="V70" s="49"/>
      <c r="W70" s="49"/>
      <c r="X70" s="49"/>
      <c r="Y70" s="50"/>
      <c r="Z70" s="49"/>
      <c r="AA70" s="49"/>
      <c r="AB70" s="50"/>
      <c r="AC70" s="49"/>
      <c r="AD70" s="50"/>
      <c r="AE70" s="50"/>
      <c r="AF70" s="50"/>
      <c r="AG70" s="50"/>
    </row>
    <row r="71" spans="5:33" ht="78.75" customHeight="1">
      <c r="E71" s="52"/>
      <c r="F71" s="119"/>
      <c r="G71" s="49"/>
      <c r="H71" s="51"/>
      <c r="I71" s="51"/>
      <c r="J71" s="49"/>
      <c r="K71" s="49"/>
      <c r="L71" s="49"/>
      <c r="M71" s="147"/>
      <c r="N71" s="50"/>
      <c r="O71" s="149"/>
      <c r="P71" s="49"/>
      <c r="Q71" s="49"/>
      <c r="R71" s="49"/>
      <c r="S71" s="51"/>
      <c r="T71" s="51"/>
      <c r="U71" s="49"/>
      <c r="V71" s="49"/>
      <c r="W71" s="49"/>
      <c r="X71" s="49"/>
      <c r="Y71" s="50"/>
      <c r="Z71" s="49"/>
      <c r="AA71" s="49"/>
      <c r="AB71" s="50"/>
      <c r="AC71" s="49"/>
      <c r="AD71" s="50"/>
      <c r="AE71" s="50"/>
      <c r="AF71" s="50"/>
      <c r="AG71" s="50"/>
    </row>
    <row r="72" spans="5:33" ht="78.75" customHeight="1">
      <c r="E72" s="52"/>
      <c r="F72" s="119"/>
      <c r="G72" s="49"/>
      <c r="H72" s="51"/>
      <c r="I72" s="51"/>
      <c r="J72" s="49"/>
      <c r="K72" s="49"/>
      <c r="L72" s="49"/>
      <c r="M72" s="147"/>
      <c r="N72" s="50"/>
      <c r="O72" s="149"/>
      <c r="P72" s="49"/>
      <c r="Q72" s="49"/>
      <c r="R72" s="49"/>
      <c r="S72" s="51"/>
      <c r="T72" s="51"/>
      <c r="U72" s="49"/>
      <c r="V72" s="49"/>
      <c r="W72" s="49"/>
      <c r="X72" s="49"/>
      <c r="Y72" s="50"/>
      <c r="Z72" s="49"/>
      <c r="AA72" s="49"/>
      <c r="AB72" s="50"/>
      <c r="AC72" s="49"/>
      <c r="AD72" s="50"/>
      <c r="AE72" s="50"/>
      <c r="AF72" s="50"/>
      <c r="AG72" s="50"/>
    </row>
    <row r="73" spans="5:33" ht="78.75" customHeight="1">
      <c r="E73" s="52"/>
      <c r="F73" s="119"/>
      <c r="G73" s="49"/>
      <c r="H73" s="51"/>
      <c r="I73" s="51"/>
      <c r="J73" s="49"/>
      <c r="K73" s="49"/>
      <c r="L73" s="49"/>
      <c r="M73" s="147"/>
      <c r="N73" s="50"/>
      <c r="O73" s="149"/>
      <c r="P73" s="49"/>
      <c r="Q73" s="49"/>
      <c r="R73" s="49"/>
      <c r="S73" s="51"/>
      <c r="T73" s="51"/>
      <c r="U73" s="49"/>
      <c r="V73" s="49"/>
      <c r="W73" s="49"/>
      <c r="X73" s="49"/>
      <c r="Y73" s="50"/>
      <c r="Z73" s="49"/>
      <c r="AA73" s="49"/>
      <c r="AB73" s="50"/>
      <c r="AC73" s="49"/>
      <c r="AD73" s="50"/>
      <c r="AE73" s="50"/>
      <c r="AF73" s="50"/>
      <c r="AG73" s="50"/>
    </row>
    <row r="74" spans="5:33" ht="78.75" customHeight="1">
      <c r="E74" s="52"/>
      <c r="F74" s="119"/>
      <c r="G74" s="49"/>
      <c r="H74" s="51"/>
      <c r="I74" s="51"/>
      <c r="J74" s="49"/>
      <c r="K74" s="49"/>
      <c r="L74" s="49"/>
      <c r="M74" s="147"/>
      <c r="N74" s="50"/>
      <c r="O74" s="149"/>
      <c r="P74" s="49"/>
      <c r="Q74" s="49"/>
      <c r="R74" s="49"/>
      <c r="S74" s="51"/>
      <c r="T74" s="51"/>
      <c r="U74" s="49"/>
      <c r="V74" s="49"/>
      <c r="W74" s="49"/>
      <c r="X74" s="49"/>
      <c r="Y74" s="50"/>
      <c r="Z74" s="49"/>
      <c r="AA74" s="49"/>
      <c r="AB74" s="50"/>
      <c r="AC74" s="49"/>
      <c r="AD74" s="50"/>
      <c r="AE74" s="50"/>
      <c r="AF74" s="50"/>
      <c r="AG74" s="50"/>
    </row>
    <row r="75" spans="5:33" ht="78.75" customHeight="1">
      <c r="E75" s="52"/>
      <c r="F75" s="119"/>
      <c r="G75" s="49"/>
      <c r="H75" s="51"/>
      <c r="I75" s="51"/>
      <c r="J75" s="49"/>
      <c r="K75" s="49"/>
      <c r="L75" s="49"/>
      <c r="M75" s="147"/>
      <c r="N75" s="50"/>
      <c r="O75" s="149"/>
      <c r="P75" s="49"/>
      <c r="Q75" s="49"/>
      <c r="R75" s="49"/>
      <c r="S75" s="51"/>
      <c r="T75" s="51"/>
      <c r="U75" s="49"/>
      <c r="V75" s="49"/>
      <c r="W75" s="49"/>
      <c r="X75" s="49"/>
      <c r="Y75" s="50"/>
      <c r="Z75" s="49"/>
      <c r="AA75" s="49"/>
      <c r="AB75" s="50"/>
      <c r="AC75" s="49"/>
      <c r="AD75" s="50"/>
      <c r="AE75" s="50"/>
      <c r="AF75" s="50"/>
      <c r="AG75" s="50"/>
    </row>
    <row r="76" spans="5:33" ht="78.75" customHeight="1">
      <c r="E76" s="52"/>
      <c r="F76" s="119"/>
      <c r="G76" s="49"/>
      <c r="H76" s="51"/>
      <c r="I76" s="51"/>
      <c r="J76" s="49"/>
      <c r="K76" s="49"/>
      <c r="L76" s="49"/>
      <c r="M76" s="147"/>
      <c r="N76" s="50"/>
      <c r="O76" s="149"/>
      <c r="P76" s="49"/>
      <c r="Q76" s="49"/>
      <c r="R76" s="49"/>
      <c r="S76" s="51"/>
      <c r="T76" s="51"/>
      <c r="U76" s="49"/>
      <c r="V76" s="49"/>
      <c r="W76" s="49"/>
      <c r="X76" s="49"/>
      <c r="Y76" s="50"/>
      <c r="Z76" s="49"/>
      <c r="AA76" s="49"/>
      <c r="AB76" s="50"/>
      <c r="AC76" s="49"/>
      <c r="AD76" s="50"/>
      <c r="AE76" s="50"/>
      <c r="AF76" s="50"/>
      <c r="AG76" s="50"/>
    </row>
    <row r="77" spans="5:33" ht="78.75" customHeight="1">
      <c r="E77" s="52"/>
      <c r="F77" s="119"/>
      <c r="G77" s="49"/>
      <c r="H77" s="51"/>
      <c r="I77" s="51"/>
      <c r="J77" s="49"/>
      <c r="K77" s="49"/>
      <c r="L77" s="49"/>
      <c r="M77" s="147"/>
      <c r="N77" s="50"/>
      <c r="O77" s="149"/>
      <c r="P77" s="49"/>
      <c r="Q77" s="49"/>
      <c r="R77" s="49"/>
      <c r="S77" s="51"/>
      <c r="T77" s="51"/>
      <c r="U77" s="49"/>
      <c r="V77" s="49"/>
      <c r="W77" s="49"/>
      <c r="X77" s="49"/>
      <c r="Y77" s="50"/>
      <c r="Z77" s="49"/>
      <c r="AA77" s="49"/>
      <c r="AB77" s="50"/>
      <c r="AC77" s="49"/>
      <c r="AD77" s="50"/>
      <c r="AE77" s="50"/>
      <c r="AF77" s="50"/>
      <c r="AG77" s="50"/>
    </row>
    <row r="78" spans="5:33" ht="78.75" customHeight="1">
      <c r="E78" s="52"/>
      <c r="F78" s="119"/>
      <c r="G78" s="49"/>
      <c r="H78" s="51"/>
      <c r="I78" s="51"/>
      <c r="J78" s="49"/>
      <c r="K78" s="49"/>
      <c r="L78" s="49"/>
      <c r="M78" s="147"/>
      <c r="N78" s="50"/>
      <c r="O78" s="149"/>
      <c r="P78" s="49"/>
      <c r="Q78" s="49"/>
      <c r="R78" s="49"/>
      <c r="S78" s="51"/>
      <c r="T78" s="51"/>
      <c r="U78" s="49"/>
      <c r="V78" s="49"/>
      <c r="W78" s="49"/>
      <c r="X78" s="49"/>
      <c r="Y78" s="50"/>
      <c r="Z78" s="49"/>
      <c r="AA78" s="49"/>
      <c r="AB78" s="50"/>
      <c r="AC78" s="49"/>
      <c r="AD78" s="50"/>
      <c r="AE78" s="50"/>
      <c r="AF78" s="50"/>
      <c r="AG78" s="50"/>
    </row>
    <row r="79" spans="5:33" ht="78.75" customHeight="1">
      <c r="E79" s="52"/>
      <c r="F79" s="119"/>
      <c r="G79" s="49"/>
      <c r="H79" s="51"/>
      <c r="I79" s="51"/>
      <c r="J79" s="49"/>
      <c r="K79" s="49"/>
      <c r="L79" s="49"/>
      <c r="M79" s="147"/>
      <c r="N79" s="50"/>
      <c r="O79" s="149"/>
      <c r="P79" s="49"/>
      <c r="Q79" s="49"/>
      <c r="R79" s="49"/>
      <c r="S79" s="51"/>
      <c r="T79" s="51"/>
      <c r="U79" s="49"/>
      <c r="V79" s="49"/>
      <c r="W79" s="49"/>
      <c r="X79" s="49"/>
      <c r="Y79" s="50"/>
      <c r="Z79" s="49"/>
      <c r="AA79" s="49"/>
      <c r="AB79" s="50"/>
      <c r="AC79" s="49"/>
      <c r="AD79" s="50"/>
      <c r="AE79" s="50"/>
      <c r="AF79" s="50"/>
      <c r="AG79" s="50"/>
    </row>
    <row r="80" spans="5:33" ht="78.75" customHeight="1">
      <c r="E80" s="52"/>
      <c r="F80" s="119"/>
      <c r="G80" s="49"/>
      <c r="H80" s="51"/>
      <c r="I80" s="51"/>
      <c r="J80" s="49"/>
      <c r="K80" s="49"/>
      <c r="L80" s="49"/>
      <c r="M80" s="147"/>
      <c r="N80" s="50"/>
      <c r="O80" s="149"/>
      <c r="P80" s="49"/>
      <c r="Q80" s="49"/>
      <c r="R80" s="49"/>
      <c r="S80" s="51"/>
      <c r="T80" s="51"/>
      <c r="U80" s="49"/>
      <c r="V80" s="49"/>
      <c r="W80" s="49"/>
      <c r="X80" s="49"/>
      <c r="Y80" s="50"/>
      <c r="Z80" s="49"/>
      <c r="AA80" s="49"/>
      <c r="AB80" s="50"/>
      <c r="AC80" s="49"/>
      <c r="AD80" s="50"/>
      <c r="AE80" s="50"/>
      <c r="AF80" s="50"/>
      <c r="AG80" s="50"/>
    </row>
    <row r="81" spans="5:33" ht="78.75" customHeight="1">
      <c r="E81" s="52"/>
      <c r="F81" s="119"/>
      <c r="G81" s="49"/>
      <c r="H81" s="51"/>
      <c r="I81" s="51"/>
      <c r="J81" s="49"/>
      <c r="K81" s="49"/>
      <c r="L81" s="49"/>
      <c r="M81" s="147"/>
      <c r="N81" s="50"/>
      <c r="O81" s="149"/>
      <c r="P81" s="49"/>
      <c r="Q81" s="49"/>
      <c r="R81" s="49"/>
      <c r="S81" s="51"/>
      <c r="T81" s="51"/>
      <c r="U81" s="49"/>
      <c r="V81" s="49"/>
      <c r="W81" s="49"/>
      <c r="X81" s="49"/>
      <c r="Y81" s="50"/>
      <c r="Z81" s="49"/>
      <c r="AA81" s="49"/>
      <c r="AB81" s="50"/>
      <c r="AC81" s="49"/>
      <c r="AD81" s="50"/>
      <c r="AE81" s="50"/>
      <c r="AF81" s="50"/>
      <c r="AG81" s="50"/>
    </row>
    <row r="82" spans="5:33" ht="78.75" customHeight="1">
      <c r="E82" s="52"/>
      <c r="F82" s="119"/>
      <c r="G82" s="49"/>
      <c r="H82" s="51"/>
      <c r="I82" s="51"/>
      <c r="J82" s="49"/>
      <c r="K82" s="49"/>
      <c r="L82" s="49"/>
      <c r="M82" s="147"/>
      <c r="N82" s="50"/>
      <c r="O82" s="149"/>
      <c r="P82" s="49"/>
      <c r="Q82" s="49"/>
      <c r="R82" s="49"/>
      <c r="S82" s="51"/>
      <c r="T82" s="51"/>
      <c r="U82" s="49"/>
      <c r="V82" s="49"/>
      <c r="W82" s="49"/>
      <c r="X82" s="49"/>
      <c r="Y82" s="50"/>
      <c r="Z82" s="49"/>
      <c r="AA82" s="49"/>
      <c r="AB82" s="50"/>
      <c r="AC82" s="49"/>
      <c r="AD82" s="50"/>
      <c r="AE82" s="50"/>
      <c r="AF82" s="50"/>
      <c r="AG82" s="50"/>
    </row>
    <row r="83" spans="5:33" ht="78.75" customHeight="1">
      <c r="E83" s="52"/>
      <c r="F83" s="119"/>
      <c r="G83" s="49"/>
      <c r="H83" s="51"/>
      <c r="I83" s="51"/>
      <c r="J83" s="49"/>
      <c r="K83" s="49"/>
      <c r="L83" s="49"/>
      <c r="M83" s="147"/>
      <c r="N83" s="50"/>
      <c r="O83" s="149"/>
      <c r="P83" s="49"/>
      <c r="Q83" s="49"/>
      <c r="R83" s="49"/>
      <c r="S83" s="51"/>
      <c r="T83" s="51"/>
      <c r="U83" s="49"/>
      <c r="V83" s="49"/>
      <c r="W83" s="49"/>
      <c r="X83" s="49"/>
      <c r="Y83" s="50"/>
      <c r="Z83" s="49"/>
      <c r="AA83" s="49"/>
      <c r="AB83" s="50"/>
      <c r="AC83" s="49"/>
      <c r="AD83" s="50"/>
      <c r="AE83" s="50"/>
      <c r="AF83" s="50"/>
      <c r="AG83" s="50"/>
    </row>
    <row r="84" spans="5:33" ht="78.75" customHeight="1">
      <c r="E84" s="52"/>
      <c r="F84" s="119"/>
      <c r="G84" s="49"/>
      <c r="H84" s="51"/>
      <c r="I84" s="51"/>
      <c r="J84" s="49"/>
      <c r="K84" s="49"/>
      <c r="L84" s="49"/>
      <c r="M84" s="147"/>
      <c r="N84" s="50"/>
      <c r="O84" s="149"/>
      <c r="P84" s="49"/>
      <c r="Q84" s="49"/>
      <c r="R84" s="49"/>
      <c r="S84" s="51"/>
      <c r="T84" s="51"/>
      <c r="U84" s="49"/>
      <c r="V84" s="49"/>
      <c r="W84" s="49"/>
      <c r="X84" s="49"/>
      <c r="Y84" s="50"/>
      <c r="Z84" s="49"/>
      <c r="AA84" s="49"/>
      <c r="AB84" s="50"/>
      <c r="AC84" s="49"/>
      <c r="AD84" s="50"/>
      <c r="AE84" s="50"/>
      <c r="AF84" s="50"/>
      <c r="AG84" s="50"/>
    </row>
    <row r="85" spans="5:33" ht="78.75" customHeight="1">
      <c r="E85" s="52"/>
      <c r="F85" s="119"/>
      <c r="G85" s="49"/>
      <c r="H85" s="51"/>
      <c r="I85" s="51"/>
      <c r="J85" s="49"/>
      <c r="K85" s="49"/>
      <c r="L85" s="49"/>
      <c r="M85" s="147"/>
      <c r="N85" s="50"/>
      <c r="O85" s="149"/>
      <c r="P85" s="49"/>
      <c r="Q85" s="49"/>
      <c r="R85" s="49"/>
      <c r="S85" s="51"/>
      <c r="T85" s="51"/>
      <c r="U85" s="49"/>
      <c r="V85" s="49"/>
      <c r="W85" s="49"/>
      <c r="X85" s="49"/>
      <c r="Y85" s="50"/>
      <c r="Z85" s="49"/>
      <c r="AA85" s="49"/>
      <c r="AB85" s="50"/>
      <c r="AC85" s="49"/>
      <c r="AD85" s="50"/>
      <c r="AE85" s="50"/>
      <c r="AF85" s="50"/>
      <c r="AG85" s="50"/>
    </row>
    <row r="86" spans="5:33" ht="78.75" customHeight="1">
      <c r="E86" s="52"/>
      <c r="F86" s="119"/>
      <c r="G86" s="49"/>
      <c r="H86" s="51"/>
      <c r="I86" s="51"/>
      <c r="J86" s="49"/>
      <c r="K86" s="49"/>
      <c r="L86" s="49"/>
      <c r="M86" s="147"/>
      <c r="N86" s="50"/>
      <c r="O86" s="149"/>
      <c r="P86" s="49"/>
      <c r="Q86" s="49"/>
      <c r="R86" s="49"/>
      <c r="S86" s="51"/>
      <c r="T86" s="51"/>
      <c r="U86" s="49"/>
      <c r="V86" s="49"/>
      <c r="W86" s="49"/>
      <c r="X86" s="49"/>
      <c r="Y86" s="50"/>
      <c r="Z86" s="49"/>
      <c r="AA86" s="49"/>
      <c r="AB86" s="50"/>
      <c r="AC86" s="49"/>
      <c r="AD86" s="50"/>
      <c r="AE86" s="50"/>
      <c r="AF86" s="50"/>
      <c r="AG86" s="50"/>
    </row>
    <row r="87" spans="5:33" ht="78.75" customHeight="1">
      <c r="E87" s="52"/>
      <c r="F87" s="119"/>
      <c r="G87" s="49"/>
      <c r="H87" s="51"/>
      <c r="I87" s="51"/>
      <c r="J87" s="49"/>
      <c r="K87" s="49"/>
      <c r="L87" s="49"/>
      <c r="M87" s="147"/>
      <c r="N87" s="50"/>
      <c r="O87" s="149"/>
      <c r="P87" s="49"/>
      <c r="Q87" s="49"/>
      <c r="R87" s="49"/>
      <c r="S87" s="51"/>
      <c r="T87" s="51"/>
      <c r="U87" s="49"/>
      <c r="V87" s="49"/>
      <c r="W87" s="49"/>
      <c r="X87" s="49"/>
      <c r="Y87" s="50"/>
      <c r="Z87" s="49"/>
      <c r="AA87" s="49"/>
      <c r="AB87" s="50"/>
      <c r="AC87" s="49"/>
      <c r="AD87" s="50"/>
      <c r="AE87" s="50"/>
      <c r="AF87" s="50"/>
      <c r="AG87" s="50"/>
    </row>
    <row r="88" spans="5:33" ht="78.75" customHeight="1">
      <c r="E88" s="52"/>
      <c r="F88" s="119"/>
      <c r="G88" s="49"/>
      <c r="H88" s="51"/>
      <c r="I88" s="51"/>
      <c r="J88" s="49"/>
      <c r="K88" s="49"/>
      <c r="L88" s="49"/>
      <c r="M88" s="147"/>
      <c r="N88" s="50"/>
      <c r="O88" s="149"/>
      <c r="P88" s="49"/>
      <c r="Q88" s="49"/>
      <c r="R88" s="49"/>
      <c r="S88" s="51"/>
      <c r="T88" s="51"/>
      <c r="U88" s="49"/>
      <c r="V88" s="49"/>
      <c r="W88" s="49"/>
      <c r="X88" s="49"/>
      <c r="Y88" s="50"/>
      <c r="Z88" s="49"/>
      <c r="AA88" s="49"/>
      <c r="AB88" s="50"/>
      <c r="AC88" s="49"/>
      <c r="AD88" s="50"/>
      <c r="AE88" s="50"/>
      <c r="AF88" s="50"/>
      <c r="AG88" s="50"/>
    </row>
    <row r="89" spans="5:33" ht="78.75" customHeight="1">
      <c r="E89" s="52"/>
      <c r="F89" s="119"/>
      <c r="G89" s="49"/>
      <c r="H89" s="51"/>
      <c r="I89" s="51"/>
      <c r="J89" s="49"/>
      <c r="K89" s="49"/>
      <c r="L89" s="49"/>
      <c r="M89" s="147"/>
      <c r="N89" s="50"/>
      <c r="O89" s="149"/>
      <c r="P89" s="49"/>
      <c r="Q89" s="49"/>
      <c r="R89" s="49"/>
      <c r="S89" s="51"/>
      <c r="T89" s="51"/>
      <c r="U89" s="49"/>
      <c r="V89" s="49"/>
      <c r="W89" s="49"/>
      <c r="X89" s="49"/>
      <c r="Y89" s="50"/>
      <c r="Z89" s="49"/>
      <c r="AA89" s="49"/>
      <c r="AB89" s="50"/>
      <c r="AC89" s="49"/>
      <c r="AD89" s="50"/>
      <c r="AE89" s="50"/>
      <c r="AF89" s="50"/>
      <c r="AG89" s="50"/>
    </row>
    <row r="90" spans="5:33" ht="78.75" customHeight="1">
      <c r="E90" s="52"/>
      <c r="F90" s="119"/>
      <c r="G90" s="49"/>
      <c r="H90" s="51"/>
      <c r="I90" s="51"/>
      <c r="J90" s="49"/>
      <c r="K90" s="49"/>
      <c r="L90" s="49"/>
      <c r="M90" s="147"/>
      <c r="N90" s="50"/>
      <c r="O90" s="149"/>
      <c r="P90" s="49"/>
      <c r="Q90" s="49"/>
      <c r="R90" s="49"/>
      <c r="S90" s="51"/>
      <c r="T90" s="51"/>
      <c r="U90" s="49"/>
      <c r="V90" s="49"/>
      <c r="W90" s="49"/>
      <c r="X90" s="49"/>
      <c r="Y90" s="50"/>
      <c r="Z90" s="49"/>
      <c r="AA90" s="49"/>
      <c r="AB90" s="50"/>
      <c r="AC90" s="49"/>
      <c r="AD90" s="50"/>
      <c r="AE90" s="50"/>
      <c r="AF90" s="50"/>
      <c r="AG90" s="50"/>
    </row>
    <row r="91" spans="5:33" ht="78.75" customHeight="1">
      <c r="E91" s="52"/>
      <c r="F91" s="119"/>
      <c r="G91" s="49"/>
      <c r="H91" s="51"/>
      <c r="I91" s="51"/>
      <c r="J91" s="49"/>
      <c r="K91" s="49"/>
      <c r="L91" s="49"/>
      <c r="M91" s="147"/>
      <c r="N91" s="50"/>
      <c r="O91" s="149"/>
      <c r="P91" s="49"/>
      <c r="Q91" s="49"/>
      <c r="R91" s="49"/>
      <c r="S91" s="51"/>
      <c r="T91" s="51"/>
      <c r="U91" s="49"/>
      <c r="V91" s="49"/>
      <c r="W91" s="49"/>
      <c r="X91" s="49"/>
      <c r="Y91" s="50"/>
      <c r="Z91" s="49"/>
      <c r="AA91" s="49"/>
      <c r="AB91" s="50"/>
      <c r="AC91" s="49"/>
      <c r="AD91" s="50"/>
      <c r="AE91" s="50"/>
      <c r="AF91" s="50"/>
      <c r="AG91" s="50"/>
    </row>
    <row r="92" spans="5:33" ht="78.75" customHeight="1">
      <c r="E92" s="52"/>
      <c r="F92" s="119"/>
      <c r="G92" s="49"/>
      <c r="H92" s="51"/>
      <c r="I92" s="51"/>
      <c r="J92" s="49"/>
      <c r="K92" s="49"/>
      <c r="L92" s="49"/>
      <c r="M92" s="147"/>
      <c r="N92" s="50"/>
      <c r="O92" s="149"/>
      <c r="P92" s="49"/>
      <c r="Q92" s="49"/>
      <c r="R92" s="49"/>
      <c r="S92" s="51"/>
      <c r="T92" s="51"/>
      <c r="U92" s="49"/>
      <c r="V92" s="49"/>
      <c r="W92" s="49"/>
      <c r="X92" s="49"/>
      <c r="Y92" s="50"/>
      <c r="Z92" s="49"/>
      <c r="AA92" s="49"/>
      <c r="AB92" s="50"/>
      <c r="AC92" s="49"/>
      <c r="AD92" s="50"/>
      <c r="AE92" s="50"/>
      <c r="AF92" s="50"/>
      <c r="AG92" s="50"/>
    </row>
    <row r="93" spans="5:33" ht="78.75" customHeight="1">
      <c r="E93" s="52"/>
      <c r="F93" s="119"/>
      <c r="G93" s="49"/>
      <c r="H93" s="51"/>
      <c r="I93" s="51"/>
      <c r="J93" s="49"/>
      <c r="K93" s="49"/>
      <c r="L93" s="49"/>
      <c r="M93" s="147"/>
      <c r="N93" s="50"/>
      <c r="O93" s="149"/>
      <c r="P93" s="49"/>
      <c r="Q93" s="49"/>
      <c r="R93" s="49"/>
      <c r="S93" s="51"/>
      <c r="T93" s="51"/>
      <c r="U93" s="49"/>
      <c r="V93" s="49"/>
      <c r="W93" s="49"/>
      <c r="X93" s="49"/>
      <c r="Y93" s="50"/>
      <c r="Z93" s="49"/>
      <c r="AA93" s="49"/>
      <c r="AB93" s="50"/>
      <c r="AC93" s="49"/>
      <c r="AD93" s="50"/>
      <c r="AE93" s="50"/>
      <c r="AF93" s="50"/>
      <c r="AG93" s="50"/>
    </row>
    <row r="94" spans="5:33" ht="78.75" customHeight="1">
      <c r="E94" s="52"/>
      <c r="F94" s="119"/>
      <c r="G94" s="49"/>
      <c r="H94" s="51"/>
      <c r="I94" s="51"/>
      <c r="J94" s="49"/>
      <c r="K94" s="49"/>
      <c r="L94" s="49"/>
      <c r="M94" s="147"/>
      <c r="N94" s="50"/>
      <c r="O94" s="149"/>
      <c r="P94" s="49"/>
      <c r="Q94" s="49"/>
      <c r="R94" s="49"/>
      <c r="S94" s="51"/>
      <c r="T94" s="51"/>
      <c r="U94" s="49"/>
      <c r="V94" s="49"/>
      <c r="W94" s="49"/>
      <c r="X94" s="49"/>
      <c r="Y94" s="50"/>
      <c r="Z94" s="49"/>
      <c r="AA94" s="49"/>
      <c r="AB94" s="50"/>
      <c r="AC94" s="49"/>
      <c r="AD94" s="50"/>
      <c r="AE94" s="50"/>
      <c r="AF94" s="50"/>
      <c r="AG94" s="50"/>
    </row>
    <row r="95" spans="5:33" ht="78.75" customHeight="1">
      <c r="E95" s="52"/>
      <c r="F95" s="119"/>
      <c r="G95" s="49"/>
      <c r="H95" s="51"/>
      <c r="I95" s="51"/>
      <c r="J95" s="49"/>
      <c r="K95" s="49"/>
      <c r="L95" s="49"/>
      <c r="M95" s="147"/>
      <c r="N95" s="50"/>
      <c r="O95" s="149"/>
      <c r="P95" s="49"/>
      <c r="Q95" s="49"/>
      <c r="R95" s="49"/>
      <c r="S95" s="51"/>
      <c r="T95" s="51"/>
      <c r="U95" s="49"/>
      <c r="V95" s="49"/>
      <c r="W95" s="49"/>
      <c r="X95" s="49"/>
      <c r="Y95" s="50"/>
      <c r="Z95" s="49"/>
      <c r="AA95" s="49"/>
      <c r="AB95" s="50"/>
      <c r="AC95" s="49"/>
      <c r="AD95" s="50"/>
      <c r="AE95" s="50"/>
      <c r="AF95" s="50"/>
      <c r="AG95" s="50"/>
    </row>
    <row r="96" spans="5:33" ht="78.75" customHeight="1">
      <c r="E96" s="52"/>
      <c r="F96" s="119"/>
      <c r="G96" s="49"/>
      <c r="H96" s="51"/>
      <c r="I96" s="51"/>
      <c r="J96" s="49"/>
      <c r="K96" s="49"/>
      <c r="L96" s="49"/>
      <c r="M96" s="147"/>
      <c r="N96" s="50"/>
      <c r="O96" s="149"/>
      <c r="P96" s="49"/>
      <c r="Q96" s="49"/>
      <c r="R96" s="49"/>
      <c r="S96" s="51"/>
      <c r="T96" s="51"/>
      <c r="U96" s="49"/>
      <c r="V96" s="49"/>
      <c r="W96" s="49"/>
      <c r="X96" s="49"/>
      <c r="Y96" s="50"/>
      <c r="Z96" s="49"/>
      <c r="AA96" s="49"/>
      <c r="AB96" s="50"/>
      <c r="AC96" s="49"/>
      <c r="AD96" s="50"/>
      <c r="AE96" s="50"/>
      <c r="AF96" s="50"/>
      <c r="AG96" s="50"/>
    </row>
    <row r="97" spans="5:33" ht="78.75" customHeight="1">
      <c r="E97" s="52"/>
      <c r="F97" s="119"/>
      <c r="G97" s="49"/>
      <c r="H97" s="51"/>
      <c r="I97" s="51"/>
      <c r="J97" s="49"/>
      <c r="K97" s="49"/>
      <c r="L97" s="49"/>
      <c r="M97" s="147"/>
      <c r="N97" s="50"/>
      <c r="O97" s="149"/>
      <c r="P97" s="49"/>
      <c r="Q97" s="49"/>
      <c r="R97" s="49"/>
      <c r="S97" s="51"/>
      <c r="T97" s="51"/>
      <c r="U97" s="49"/>
      <c r="V97" s="49"/>
      <c r="W97" s="49"/>
      <c r="X97" s="49"/>
      <c r="Y97" s="50"/>
      <c r="Z97" s="49"/>
      <c r="AA97" s="49"/>
      <c r="AB97" s="50"/>
      <c r="AC97" s="49"/>
      <c r="AD97" s="50"/>
      <c r="AE97" s="50"/>
      <c r="AF97" s="50"/>
      <c r="AG97" s="50"/>
    </row>
    <row r="98" spans="5:33" ht="78.75" customHeight="1">
      <c r="E98" s="52"/>
      <c r="F98" s="119"/>
      <c r="G98" s="49"/>
      <c r="H98" s="51"/>
      <c r="I98" s="51"/>
      <c r="J98" s="49"/>
      <c r="K98" s="49"/>
      <c r="L98" s="49"/>
      <c r="M98" s="147"/>
      <c r="N98" s="50"/>
      <c r="O98" s="149"/>
      <c r="P98" s="49"/>
      <c r="Q98" s="49"/>
      <c r="R98" s="49"/>
      <c r="S98" s="51"/>
      <c r="T98" s="51"/>
      <c r="U98" s="49"/>
      <c r="V98" s="49"/>
      <c r="W98" s="49"/>
      <c r="X98" s="49"/>
      <c r="Y98" s="50"/>
      <c r="Z98" s="49"/>
      <c r="AA98" s="49"/>
      <c r="AB98" s="50"/>
      <c r="AC98" s="49"/>
      <c r="AD98" s="50"/>
      <c r="AE98" s="50"/>
      <c r="AF98" s="50"/>
      <c r="AG98" s="50"/>
    </row>
    <row r="99" spans="5:33" ht="78.75" customHeight="1">
      <c r="E99" s="52"/>
      <c r="F99" s="119"/>
      <c r="G99" s="49"/>
      <c r="H99" s="51"/>
      <c r="I99" s="51"/>
      <c r="J99" s="49"/>
      <c r="K99" s="49"/>
      <c r="L99" s="49"/>
      <c r="M99" s="147"/>
      <c r="N99" s="50"/>
      <c r="O99" s="149"/>
      <c r="P99" s="49"/>
      <c r="Q99" s="49"/>
      <c r="R99" s="49"/>
      <c r="S99" s="51"/>
      <c r="T99" s="51"/>
      <c r="U99" s="49"/>
      <c r="V99" s="49"/>
      <c r="W99" s="49"/>
      <c r="X99" s="49"/>
      <c r="Y99" s="50"/>
      <c r="Z99" s="49"/>
      <c r="AA99" s="49"/>
      <c r="AB99" s="50"/>
      <c r="AC99" s="49"/>
      <c r="AD99" s="50"/>
      <c r="AE99" s="50"/>
      <c r="AF99" s="50"/>
      <c r="AG99" s="50"/>
    </row>
    <row r="100" spans="5:33" ht="78.75" customHeight="1">
      <c r="E100" s="52"/>
      <c r="F100" s="119"/>
      <c r="G100" s="49"/>
      <c r="H100" s="51"/>
      <c r="I100" s="51"/>
      <c r="J100" s="49"/>
      <c r="K100" s="49"/>
      <c r="L100" s="49"/>
      <c r="M100" s="147"/>
      <c r="N100" s="50"/>
      <c r="O100" s="149"/>
      <c r="P100" s="49"/>
      <c r="Q100" s="49"/>
      <c r="R100" s="49"/>
      <c r="S100" s="51"/>
      <c r="T100" s="51"/>
      <c r="U100" s="49"/>
      <c r="V100" s="49"/>
      <c r="W100" s="49"/>
      <c r="X100" s="49"/>
      <c r="Y100" s="50"/>
      <c r="Z100" s="49"/>
      <c r="AA100" s="49"/>
      <c r="AB100" s="50"/>
      <c r="AC100" s="49"/>
      <c r="AD100" s="50"/>
      <c r="AE100" s="50"/>
      <c r="AF100" s="50"/>
      <c r="AG100" s="50"/>
    </row>
    <row r="101" spans="5:33" ht="78.75" customHeight="1">
      <c r="E101" s="52"/>
      <c r="F101" s="119"/>
      <c r="G101" s="49"/>
      <c r="H101" s="51"/>
      <c r="I101" s="51"/>
      <c r="J101" s="49"/>
      <c r="K101" s="49"/>
      <c r="L101" s="49"/>
      <c r="M101" s="147"/>
      <c r="N101" s="50"/>
      <c r="O101" s="149"/>
      <c r="P101" s="49"/>
      <c r="Q101" s="49"/>
      <c r="R101" s="49"/>
      <c r="S101" s="51"/>
      <c r="T101" s="51"/>
      <c r="U101" s="49"/>
      <c r="V101" s="49"/>
      <c r="W101" s="49"/>
      <c r="X101" s="49"/>
      <c r="Y101" s="50"/>
      <c r="Z101" s="49"/>
      <c r="AA101" s="49"/>
      <c r="AB101" s="50"/>
      <c r="AC101" s="49"/>
      <c r="AD101" s="50"/>
      <c r="AE101" s="50"/>
      <c r="AF101" s="50"/>
      <c r="AG101" s="50"/>
    </row>
    <row r="102" spans="5:33" ht="78.75" customHeight="1">
      <c r="E102" s="52"/>
      <c r="F102" s="119"/>
      <c r="G102" s="49"/>
      <c r="H102" s="51"/>
      <c r="I102" s="51"/>
      <c r="J102" s="49"/>
      <c r="K102" s="49"/>
      <c r="L102" s="49"/>
      <c r="M102" s="147"/>
      <c r="N102" s="50"/>
      <c r="O102" s="149"/>
      <c r="P102" s="49"/>
      <c r="Q102" s="49"/>
      <c r="R102" s="49"/>
      <c r="S102" s="51"/>
      <c r="T102" s="51"/>
      <c r="U102" s="49"/>
      <c r="V102" s="49"/>
      <c r="W102" s="49"/>
      <c r="X102" s="49"/>
      <c r="Y102" s="50"/>
      <c r="Z102" s="49"/>
      <c r="AA102" s="49"/>
      <c r="AB102" s="50"/>
      <c r="AC102" s="49"/>
      <c r="AD102" s="50"/>
      <c r="AE102" s="50"/>
      <c r="AF102" s="50"/>
      <c r="AG102" s="50"/>
    </row>
    <row r="103" spans="5:33" ht="78.75" customHeight="1">
      <c r="E103" s="52"/>
      <c r="F103" s="119"/>
      <c r="G103" s="49"/>
      <c r="H103" s="51"/>
      <c r="I103" s="51"/>
      <c r="J103" s="49"/>
      <c r="K103" s="49"/>
      <c r="L103" s="49"/>
      <c r="M103" s="147"/>
      <c r="N103" s="50"/>
      <c r="O103" s="149"/>
      <c r="P103" s="49"/>
      <c r="Q103" s="49"/>
      <c r="R103" s="49"/>
      <c r="S103" s="51"/>
      <c r="T103" s="51"/>
      <c r="U103" s="49"/>
      <c r="V103" s="49"/>
      <c r="W103" s="49"/>
      <c r="X103" s="49"/>
      <c r="Y103" s="50"/>
      <c r="Z103" s="49"/>
      <c r="AA103" s="49"/>
      <c r="AB103" s="50"/>
      <c r="AC103" s="49"/>
      <c r="AD103" s="50"/>
      <c r="AE103" s="50"/>
      <c r="AF103" s="50"/>
      <c r="AG103" s="50"/>
    </row>
    <row r="104" spans="5:33" ht="78.75" customHeight="1">
      <c r="E104" s="52"/>
      <c r="F104" s="119"/>
      <c r="G104" s="49"/>
      <c r="H104" s="51"/>
      <c r="I104" s="51"/>
      <c r="J104" s="49"/>
      <c r="K104" s="49"/>
      <c r="L104" s="49"/>
      <c r="M104" s="147"/>
      <c r="N104" s="50"/>
      <c r="O104" s="149"/>
      <c r="P104" s="49"/>
      <c r="Q104" s="49"/>
      <c r="R104" s="49"/>
      <c r="S104" s="51"/>
      <c r="T104" s="51"/>
      <c r="U104" s="49"/>
      <c r="V104" s="49"/>
      <c r="W104" s="49"/>
      <c r="X104" s="49"/>
      <c r="Y104" s="50"/>
      <c r="Z104" s="49"/>
      <c r="AA104" s="49"/>
      <c r="AB104" s="50"/>
      <c r="AC104" s="49"/>
      <c r="AD104" s="50"/>
      <c r="AE104" s="50"/>
      <c r="AF104" s="50"/>
      <c r="AG104" s="50"/>
    </row>
    <row r="105" spans="5:33" ht="78.75" customHeight="1">
      <c r="E105" s="52"/>
      <c r="F105" s="119"/>
      <c r="G105" s="49"/>
      <c r="H105" s="51"/>
      <c r="I105" s="51"/>
      <c r="J105" s="49"/>
      <c r="K105" s="49"/>
      <c r="L105" s="49"/>
      <c r="M105" s="147"/>
      <c r="N105" s="50"/>
      <c r="O105" s="149"/>
      <c r="P105" s="49"/>
      <c r="Q105" s="49"/>
      <c r="R105" s="49"/>
      <c r="S105" s="51"/>
      <c r="T105" s="51"/>
      <c r="U105" s="49"/>
      <c r="V105" s="49"/>
      <c r="W105" s="49"/>
      <c r="X105" s="49"/>
      <c r="Y105" s="50"/>
      <c r="Z105" s="49"/>
      <c r="AA105" s="49"/>
      <c r="AB105" s="50"/>
      <c r="AC105" s="49"/>
      <c r="AD105" s="50"/>
      <c r="AE105" s="50"/>
      <c r="AF105" s="50"/>
      <c r="AG105" s="50"/>
    </row>
    <row r="106" spans="5:33" ht="78.75" customHeight="1">
      <c r="E106" s="52"/>
      <c r="F106" s="119"/>
      <c r="G106" s="49"/>
      <c r="H106" s="51"/>
      <c r="I106" s="51"/>
      <c r="J106" s="49"/>
      <c r="K106" s="49"/>
      <c r="L106" s="49"/>
      <c r="M106" s="147"/>
      <c r="N106" s="50"/>
      <c r="O106" s="149"/>
      <c r="P106" s="49"/>
      <c r="Q106" s="49"/>
      <c r="R106" s="49"/>
      <c r="S106" s="51"/>
      <c r="T106" s="51"/>
      <c r="U106" s="49"/>
      <c r="V106" s="49"/>
      <c r="W106" s="49"/>
      <c r="X106" s="49"/>
      <c r="Y106" s="50"/>
      <c r="Z106" s="49"/>
      <c r="AA106" s="49"/>
      <c r="AB106" s="50"/>
      <c r="AC106" s="49"/>
      <c r="AD106" s="50"/>
      <c r="AE106" s="50"/>
      <c r="AF106" s="50"/>
      <c r="AG106" s="50"/>
    </row>
    <row r="107" spans="5:33" ht="78.75" customHeight="1">
      <c r="E107" s="52"/>
      <c r="F107" s="119"/>
      <c r="G107" s="49"/>
      <c r="H107" s="51"/>
      <c r="I107" s="51"/>
      <c r="J107" s="49"/>
      <c r="K107" s="49"/>
      <c r="L107" s="49"/>
      <c r="M107" s="147"/>
      <c r="N107" s="50"/>
      <c r="O107" s="149"/>
      <c r="P107" s="49"/>
      <c r="Q107" s="49"/>
      <c r="R107" s="49"/>
      <c r="S107" s="51"/>
      <c r="T107" s="51"/>
      <c r="U107" s="49"/>
      <c r="V107" s="49"/>
      <c r="W107" s="49"/>
      <c r="X107" s="49"/>
      <c r="Y107" s="50"/>
      <c r="Z107" s="49"/>
      <c r="AA107" s="49"/>
      <c r="AB107" s="50"/>
      <c r="AC107" s="49"/>
      <c r="AD107" s="50"/>
      <c r="AE107" s="50"/>
      <c r="AF107" s="50"/>
      <c r="AG107" s="50"/>
    </row>
    <row r="108" spans="5:33" ht="78.75" customHeight="1">
      <c r="E108" s="52"/>
      <c r="F108" s="119"/>
      <c r="G108" s="49"/>
      <c r="H108" s="51"/>
      <c r="I108" s="51"/>
      <c r="J108" s="49"/>
      <c r="K108" s="49"/>
      <c r="L108" s="49"/>
      <c r="M108" s="147"/>
      <c r="N108" s="50"/>
      <c r="O108" s="149"/>
      <c r="P108" s="49"/>
      <c r="Q108" s="49"/>
      <c r="R108" s="49"/>
      <c r="S108" s="51"/>
      <c r="T108" s="51"/>
      <c r="U108" s="49"/>
      <c r="V108" s="49"/>
      <c r="W108" s="49"/>
      <c r="X108" s="49"/>
      <c r="Y108" s="50"/>
      <c r="Z108" s="49"/>
      <c r="AA108" s="49"/>
      <c r="AB108" s="50"/>
      <c r="AC108" s="49"/>
      <c r="AD108" s="50"/>
      <c r="AE108" s="50"/>
      <c r="AF108" s="50"/>
      <c r="AG108" s="50"/>
    </row>
    <row r="109" spans="5:33" ht="78.75" customHeight="1">
      <c r="E109" s="52"/>
      <c r="F109" s="119"/>
      <c r="G109" s="49"/>
      <c r="H109" s="51"/>
      <c r="I109" s="51"/>
      <c r="J109" s="49"/>
      <c r="K109" s="49"/>
      <c r="L109" s="49"/>
      <c r="M109" s="147"/>
      <c r="N109" s="50"/>
      <c r="O109" s="149"/>
      <c r="P109" s="49"/>
      <c r="Q109" s="49"/>
      <c r="R109" s="49"/>
      <c r="S109" s="51"/>
      <c r="T109" s="51"/>
      <c r="U109" s="49"/>
      <c r="V109" s="49"/>
      <c r="W109" s="49"/>
      <c r="X109" s="49"/>
      <c r="Y109" s="50"/>
      <c r="Z109" s="49"/>
      <c r="AA109" s="49"/>
      <c r="AB109" s="50"/>
      <c r="AC109" s="49"/>
      <c r="AD109" s="50"/>
      <c r="AE109" s="50"/>
      <c r="AF109" s="50"/>
      <c r="AG109" s="50"/>
    </row>
    <row r="110" spans="5:33" ht="78.75" customHeight="1">
      <c r="E110" s="52"/>
      <c r="F110" s="119"/>
      <c r="G110" s="49"/>
      <c r="H110" s="51"/>
      <c r="I110" s="51"/>
      <c r="J110" s="49"/>
      <c r="K110" s="49"/>
      <c r="L110" s="49"/>
      <c r="M110" s="147"/>
      <c r="N110" s="50"/>
      <c r="O110" s="149"/>
      <c r="P110" s="49"/>
      <c r="Q110" s="49"/>
      <c r="R110" s="49"/>
      <c r="S110" s="51"/>
      <c r="T110" s="51"/>
      <c r="U110" s="49"/>
      <c r="V110" s="49"/>
      <c r="W110" s="49"/>
      <c r="X110" s="49"/>
      <c r="Y110" s="50"/>
      <c r="Z110" s="49"/>
      <c r="AA110" s="49"/>
      <c r="AB110" s="50"/>
      <c r="AC110" s="49"/>
      <c r="AD110" s="50"/>
      <c r="AE110" s="50"/>
      <c r="AF110" s="50"/>
      <c r="AG110" s="50"/>
    </row>
    <row r="111" spans="5:33" ht="78.75" customHeight="1">
      <c r="E111" s="52"/>
      <c r="F111" s="119"/>
      <c r="G111" s="49"/>
      <c r="H111" s="51"/>
      <c r="I111" s="51"/>
      <c r="J111" s="49"/>
      <c r="K111" s="49"/>
      <c r="L111" s="49"/>
      <c r="M111" s="147"/>
      <c r="N111" s="50"/>
      <c r="O111" s="149"/>
      <c r="P111" s="49"/>
      <c r="Q111" s="49"/>
      <c r="R111" s="49"/>
      <c r="S111" s="51"/>
      <c r="T111" s="51"/>
      <c r="U111" s="49"/>
      <c r="V111" s="49"/>
      <c r="W111" s="49"/>
      <c r="X111" s="49"/>
      <c r="Y111" s="50"/>
      <c r="Z111" s="49"/>
      <c r="AA111" s="49"/>
      <c r="AB111" s="50"/>
      <c r="AC111" s="49"/>
      <c r="AD111" s="50"/>
      <c r="AE111" s="50"/>
      <c r="AF111" s="50"/>
      <c r="AG111" s="50"/>
    </row>
    <row r="112" spans="5:33" ht="78.75" customHeight="1">
      <c r="E112" s="52"/>
      <c r="F112" s="119"/>
      <c r="G112" s="49"/>
      <c r="H112" s="51"/>
      <c r="I112" s="51"/>
      <c r="J112" s="49"/>
      <c r="K112" s="49"/>
      <c r="L112" s="49"/>
      <c r="M112" s="147"/>
      <c r="N112" s="50"/>
      <c r="O112" s="149"/>
      <c r="P112" s="49"/>
      <c r="Q112" s="49"/>
      <c r="R112" s="49"/>
      <c r="S112" s="51"/>
      <c r="T112" s="51"/>
      <c r="U112" s="49"/>
      <c r="V112" s="49"/>
      <c r="W112" s="49"/>
      <c r="X112" s="49"/>
      <c r="Y112" s="50"/>
      <c r="Z112" s="49"/>
      <c r="AA112" s="49"/>
      <c r="AB112" s="50"/>
      <c r="AC112" s="49"/>
      <c r="AD112" s="50"/>
      <c r="AE112" s="50"/>
      <c r="AF112" s="50"/>
      <c r="AG112" s="50"/>
    </row>
    <row r="113" spans="5:33" ht="78.75" customHeight="1">
      <c r="E113" s="52"/>
      <c r="F113" s="119"/>
      <c r="G113" s="49"/>
      <c r="H113" s="51"/>
      <c r="I113" s="51"/>
      <c r="J113" s="49"/>
      <c r="K113" s="49"/>
      <c r="L113" s="49"/>
      <c r="M113" s="147"/>
      <c r="N113" s="50"/>
      <c r="O113" s="149"/>
      <c r="P113" s="49"/>
      <c r="Q113" s="49"/>
      <c r="R113" s="49"/>
      <c r="S113" s="51"/>
      <c r="T113" s="51"/>
      <c r="U113" s="49"/>
      <c r="V113" s="49"/>
      <c r="W113" s="49"/>
      <c r="X113" s="49"/>
      <c r="Y113" s="50"/>
      <c r="Z113" s="49"/>
      <c r="AA113" s="49"/>
      <c r="AB113" s="50"/>
      <c r="AC113" s="49"/>
      <c r="AD113" s="50"/>
      <c r="AE113" s="50"/>
      <c r="AF113" s="50"/>
      <c r="AG113" s="50"/>
    </row>
    <row r="114" spans="5:33" ht="78.75" customHeight="1">
      <c r="E114" s="52"/>
      <c r="F114" s="119"/>
      <c r="G114" s="49"/>
      <c r="H114" s="51"/>
      <c r="I114" s="51"/>
      <c r="J114" s="49"/>
      <c r="K114" s="49"/>
      <c r="L114" s="49"/>
      <c r="M114" s="147"/>
      <c r="N114" s="50"/>
      <c r="O114" s="149"/>
      <c r="P114" s="49"/>
      <c r="Q114" s="49"/>
      <c r="R114" s="49"/>
      <c r="S114" s="51"/>
      <c r="T114" s="51"/>
      <c r="U114" s="49"/>
      <c r="V114" s="49"/>
      <c r="W114" s="49"/>
      <c r="X114" s="49"/>
      <c r="Y114" s="50"/>
      <c r="Z114" s="49"/>
      <c r="AA114" s="49"/>
      <c r="AB114" s="50"/>
      <c r="AC114" s="49"/>
      <c r="AD114" s="50"/>
      <c r="AE114" s="50"/>
      <c r="AF114" s="50"/>
      <c r="AG114" s="50"/>
    </row>
    <row r="115" spans="5:33" ht="78.75" customHeight="1">
      <c r="E115" s="52"/>
      <c r="F115" s="119"/>
      <c r="G115" s="49"/>
      <c r="H115" s="51"/>
      <c r="I115" s="51"/>
      <c r="J115" s="49"/>
      <c r="K115" s="49"/>
      <c r="L115" s="49"/>
      <c r="M115" s="147"/>
      <c r="N115" s="50"/>
      <c r="O115" s="149"/>
      <c r="P115" s="49"/>
      <c r="Q115" s="49"/>
      <c r="R115" s="49"/>
      <c r="S115" s="51"/>
      <c r="T115" s="51"/>
      <c r="U115" s="49"/>
      <c r="V115" s="49"/>
      <c r="W115" s="49"/>
      <c r="X115" s="49"/>
      <c r="Y115" s="50"/>
      <c r="Z115" s="49"/>
      <c r="AA115" s="49"/>
      <c r="AB115" s="50"/>
      <c r="AC115" s="49"/>
      <c r="AD115" s="50"/>
      <c r="AE115" s="50"/>
      <c r="AF115" s="50"/>
      <c r="AG115" s="50"/>
    </row>
    <row r="116" spans="5:33" ht="78.75" customHeight="1">
      <c r="E116" s="52"/>
      <c r="F116" s="119"/>
      <c r="G116" s="49"/>
      <c r="H116" s="51"/>
      <c r="I116" s="51"/>
      <c r="J116" s="49"/>
      <c r="K116" s="49"/>
      <c r="L116" s="49"/>
      <c r="M116" s="147"/>
      <c r="N116" s="50"/>
      <c r="O116" s="149"/>
      <c r="P116" s="49"/>
      <c r="Q116" s="49"/>
      <c r="R116" s="49"/>
      <c r="S116" s="51"/>
      <c r="T116" s="51"/>
      <c r="U116" s="49"/>
      <c r="V116" s="49"/>
      <c r="W116" s="49"/>
      <c r="X116" s="49"/>
      <c r="Y116" s="50"/>
      <c r="Z116" s="49"/>
      <c r="AA116" s="49"/>
      <c r="AB116" s="50"/>
      <c r="AC116" s="49"/>
      <c r="AD116" s="50"/>
      <c r="AE116" s="50"/>
      <c r="AF116" s="50"/>
      <c r="AG116" s="50"/>
    </row>
    <row r="117" spans="5:33" ht="78.75" customHeight="1">
      <c r="E117" s="52"/>
      <c r="F117" s="119"/>
      <c r="G117" s="49"/>
      <c r="H117" s="51"/>
      <c r="I117" s="51"/>
      <c r="J117" s="49"/>
      <c r="K117" s="49"/>
      <c r="L117" s="49"/>
      <c r="M117" s="147"/>
      <c r="N117" s="50"/>
      <c r="O117" s="149"/>
      <c r="P117" s="49"/>
      <c r="Q117" s="49"/>
      <c r="R117" s="49"/>
      <c r="S117" s="51"/>
      <c r="T117" s="51"/>
      <c r="U117" s="49"/>
      <c r="V117" s="49"/>
      <c r="W117" s="49"/>
      <c r="X117" s="49"/>
      <c r="Y117" s="50"/>
      <c r="Z117" s="49"/>
      <c r="AA117" s="49"/>
      <c r="AB117" s="50"/>
      <c r="AC117" s="49"/>
      <c r="AD117" s="50"/>
      <c r="AE117" s="50"/>
      <c r="AF117" s="50"/>
      <c r="AG117" s="50"/>
    </row>
    <row r="118" spans="5:33" ht="78.75" customHeight="1">
      <c r="E118" s="52"/>
      <c r="F118" s="119"/>
      <c r="G118" s="49"/>
      <c r="H118" s="51"/>
      <c r="I118" s="51"/>
      <c r="J118" s="49"/>
      <c r="K118" s="49"/>
      <c r="L118" s="49"/>
      <c r="M118" s="147"/>
      <c r="N118" s="50"/>
      <c r="O118" s="149"/>
      <c r="P118" s="49"/>
      <c r="Q118" s="49"/>
      <c r="R118" s="49"/>
      <c r="S118" s="51"/>
      <c r="T118" s="51"/>
      <c r="U118" s="49"/>
      <c r="V118" s="49"/>
      <c r="W118" s="49"/>
      <c r="X118" s="49"/>
      <c r="Y118" s="50"/>
      <c r="Z118" s="49"/>
      <c r="AA118" s="49"/>
      <c r="AB118" s="50"/>
      <c r="AC118" s="49"/>
      <c r="AD118" s="50"/>
      <c r="AE118" s="50"/>
      <c r="AF118" s="50"/>
      <c r="AG118" s="50"/>
    </row>
    <row r="119" spans="5:33" ht="78.75" customHeight="1">
      <c r="E119" s="52"/>
      <c r="F119" s="119"/>
      <c r="G119" s="49"/>
      <c r="H119" s="51"/>
      <c r="I119" s="51"/>
      <c r="J119" s="49"/>
      <c r="K119" s="49"/>
      <c r="L119" s="49"/>
      <c r="M119" s="147"/>
      <c r="N119" s="50"/>
      <c r="O119" s="149"/>
      <c r="P119" s="49"/>
      <c r="Q119" s="49"/>
      <c r="R119" s="49"/>
      <c r="S119" s="51"/>
      <c r="T119" s="51"/>
      <c r="U119" s="49"/>
      <c r="V119" s="49"/>
      <c r="W119" s="49"/>
      <c r="X119" s="49"/>
      <c r="Y119" s="50"/>
      <c r="Z119" s="49"/>
      <c r="AA119" s="49"/>
      <c r="AB119" s="50"/>
      <c r="AC119" s="49"/>
      <c r="AD119" s="50"/>
      <c r="AE119" s="50"/>
      <c r="AF119" s="50"/>
      <c r="AG119" s="50"/>
    </row>
    <row r="120" spans="5:33" ht="78.75" customHeight="1">
      <c r="E120" s="52"/>
      <c r="F120" s="119"/>
      <c r="G120" s="49"/>
      <c r="H120" s="51"/>
      <c r="I120" s="51"/>
      <c r="J120" s="49"/>
      <c r="K120" s="49"/>
      <c r="L120" s="49"/>
      <c r="M120" s="147"/>
      <c r="N120" s="50"/>
      <c r="O120" s="149"/>
      <c r="P120" s="49"/>
      <c r="Q120" s="49"/>
      <c r="R120" s="49"/>
      <c r="S120" s="51"/>
      <c r="T120" s="51"/>
      <c r="U120" s="49"/>
      <c r="V120" s="49"/>
      <c r="W120" s="49"/>
      <c r="X120" s="49"/>
      <c r="Y120" s="50"/>
      <c r="Z120" s="49"/>
      <c r="AA120" s="49"/>
      <c r="AB120" s="50"/>
      <c r="AC120" s="49"/>
      <c r="AD120" s="50"/>
      <c r="AE120" s="50"/>
      <c r="AF120" s="50"/>
      <c r="AG120" s="50"/>
    </row>
    <row r="121" spans="5:33" ht="78.75" customHeight="1">
      <c r="E121" s="52"/>
      <c r="F121" s="119"/>
      <c r="G121" s="49"/>
      <c r="H121" s="51"/>
      <c r="I121" s="51"/>
      <c r="J121" s="49"/>
      <c r="K121" s="49"/>
      <c r="L121" s="49"/>
      <c r="M121" s="147"/>
      <c r="N121" s="50"/>
      <c r="O121" s="149"/>
      <c r="P121" s="49"/>
      <c r="Q121" s="49"/>
      <c r="R121" s="49"/>
      <c r="S121" s="51"/>
      <c r="T121" s="51"/>
      <c r="U121" s="49"/>
      <c r="V121" s="49"/>
      <c r="W121" s="49"/>
      <c r="X121" s="49"/>
      <c r="Y121" s="50"/>
      <c r="Z121" s="49"/>
      <c r="AA121" s="49"/>
      <c r="AB121" s="50"/>
      <c r="AC121" s="49"/>
      <c r="AD121" s="50"/>
      <c r="AE121" s="50"/>
      <c r="AF121" s="50"/>
      <c r="AG121" s="50"/>
    </row>
    <row r="122" spans="5:33" ht="78.75" customHeight="1">
      <c r="E122" s="52"/>
      <c r="F122" s="119"/>
      <c r="G122" s="49"/>
      <c r="H122" s="51"/>
      <c r="I122" s="51"/>
      <c r="J122" s="49"/>
      <c r="K122" s="49"/>
      <c r="L122" s="49"/>
      <c r="M122" s="147"/>
      <c r="N122" s="50"/>
      <c r="O122" s="149"/>
      <c r="P122" s="49"/>
      <c r="Q122" s="49"/>
      <c r="R122" s="49"/>
      <c r="S122" s="51"/>
      <c r="T122" s="51"/>
      <c r="U122" s="49"/>
      <c r="V122" s="49"/>
      <c r="W122" s="49"/>
      <c r="X122" s="49"/>
      <c r="Y122" s="50"/>
      <c r="Z122" s="49"/>
      <c r="AA122" s="49"/>
      <c r="AB122" s="50"/>
      <c r="AC122" s="49"/>
      <c r="AD122" s="50"/>
      <c r="AE122" s="50"/>
      <c r="AF122" s="50"/>
    </row>
    <row r="123" spans="5:33" ht="78.75" customHeight="1">
      <c r="E123" s="52"/>
      <c r="F123" s="119"/>
      <c r="G123" s="49"/>
      <c r="H123" s="51"/>
      <c r="I123" s="51"/>
      <c r="J123" s="49"/>
      <c r="K123" s="49"/>
      <c r="L123" s="49"/>
      <c r="M123" s="147"/>
      <c r="N123" s="50"/>
      <c r="O123" s="149"/>
      <c r="P123" s="49"/>
      <c r="Q123" s="49"/>
      <c r="R123" s="49"/>
      <c r="S123" s="51"/>
      <c r="T123" s="51"/>
      <c r="U123" s="49"/>
      <c r="V123" s="49"/>
      <c r="W123" s="49"/>
      <c r="X123" s="49"/>
      <c r="Y123" s="50"/>
      <c r="Z123" s="49"/>
      <c r="AA123" s="49"/>
      <c r="AB123" s="50"/>
      <c r="AC123" s="49"/>
      <c r="AD123" s="50"/>
      <c r="AE123" s="50"/>
      <c r="AF123" s="50"/>
    </row>
    <row r="124" spans="5:33" ht="78.75" customHeight="1">
      <c r="E124" s="52"/>
      <c r="F124" s="119"/>
      <c r="G124" s="49"/>
      <c r="H124" s="51"/>
      <c r="I124" s="51"/>
      <c r="J124" s="49"/>
      <c r="K124" s="49"/>
      <c r="L124" s="49"/>
      <c r="M124" s="147"/>
      <c r="N124" s="50"/>
      <c r="O124" s="149"/>
      <c r="P124" s="49"/>
      <c r="Q124" s="49"/>
      <c r="R124" s="49"/>
      <c r="S124" s="51"/>
      <c r="T124" s="51"/>
      <c r="U124" s="49"/>
      <c r="V124" s="49"/>
      <c r="W124" s="49"/>
      <c r="X124" s="49"/>
      <c r="Y124" s="50"/>
      <c r="Z124" s="49"/>
      <c r="AA124" s="49"/>
      <c r="AB124" s="50"/>
      <c r="AC124" s="49"/>
      <c r="AD124" s="50"/>
      <c r="AE124" s="50"/>
      <c r="AF124" s="50"/>
    </row>
    <row r="125" spans="5:33" ht="78.75" customHeight="1">
      <c r="E125" s="52"/>
      <c r="F125" s="119"/>
      <c r="G125" s="49"/>
      <c r="H125" s="51"/>
      <c r="I125" s="51"/>
      <c r="J125" s="49"/>
      <c r="K125" s="49"/>
      <c r="L125" s="49"/>
      <c r="M125" s="147"/>
      <c r="N125" s="50"/>
      <c r="O125" s="149"/>
      <c r="P125" s="49"/>
      <c r="Q125" s="49"/>
      <c r="R125" s="49"/>
      <c r="S125" s="51"/>
      <c r="T125" s="51"/>
      <c r="U125" s="49"/>
      <c r="V125" s="49"/>
      <c r="W125" s="49"/>
      <c r="X125" s="49"/>
      <c r="Y125" s="50"/>
      <c r="Z125" s="49"/>
      <c r="AA125" s="49"/>
      <c r="AB125" s="50"/>
      <c r="AC125" s="49"/>
      <c r="AD125" s="50"/>
      <c r="AE125" s="50"/>
      <c r="AF125" s="50"/>
    </row>
    <row r="126" spans="5:33" ht="78.75" customHeight="1">
      <c r="E126" s="52"/>
      <c r="F126" s="119"/>
      <c r="G126" s="49"/>
      <c r="H126" s="51"/>
      <c r="I126" s="51"/>
      <c r="J126" s="49"/>
      <c r="K126" s="49"/>
      <c r="L126" s="49"/>
      <c r="M126" s="147"/>
      <c r="N126" s="50"/>
      <c r="O126" s="149"/>
      <c r="P126" s="49"/>
      <c r="Q126" s="49"/>
      <c r="R126" s="49"/>
      <c r="S126" s="51"/>
      <c r="T126" s="51"/>
      <c r="U126" s="49"/>
      <c r="V126" s="49"/>
      <c r="W126" s="49"/>
      <c r="X126" s="49"/>
      <c r="Y126" s="50"/>
      <c r="Z126" s="49"/>
      <c r="AA126" s="49"/>
      <c r="AB126" s="50"/>
      <c r="AC126" s="49"/>
      <c r="AD126" s="50"/>
      <c r="AE126" s="50"/>
      <c r="AF126" s="50"/>
    </row>
    <row r="127" spans="5:33" ht="78.75" customHeight="1">
      <c r="E127" s="52"/>
      <c r="F127" s="119"/>
      <c r="G127" s="49"/>
      <c r="H127" s="51"/>
      <c r="I127" s="51"/>
      <c r="J127" s="49"/>
      <c r="K127" s="49"/>
      <c r="L127" s="49"/>
      <c r="M127" s="147"/>
      <c r="N127" s="50"/>
      <c r="O127" s="149"/>
      <c r="P127" s="49"/>
      <c r="Q127" s="49"/>
      <c r="R127" s="49"/>
      <c r="S127" s="51"/>
      <c r="T127" s="51"/>
      <c r="U127" s="49"/>
      <c r="V127" s="49"/>
      <c r="W127" s="49"/>
      <c r="X127" s="49"/>
      <c r="Y127" s="50"/>
      <c r="Z127" s="49"/>
      <c r="AA127" s="49"/>
      <c r="AB127" s="50"/>
      <c r="AC127" s="49"/>
      <c r="AD127" s="50"/>
      <c r="AE127" s="50"/>
      <c r="AF127" s="50"/>
    </row>
    <row r="128" spans="5:33" ht="78.75" customHeight="1">
      <c r="E128" s="52"/>
      <c r="F128" s="119"/>
      <c r="G128" s="49"/>
      <c r="H128" s="51"/>
      <c r="I128" s="51"/>
      <c r="J128" s="49"/>
      <c r="K128" s="49"/>
      <c r="L128" s="49"/>
      <c r="M128" s="147"/>
      <c r="N128" s="50"/>
      <c r="O128" s="149"/>
      <c r="P128" s="49"/>
      <c r="Q128" s="49"/>
      <c r="R128" s="49"/>
      <c r="S128" s="51"/>
      <c r="T128" s="51"/>
      <c r="U128" s="49"/>
      <c r="V128" s="49"/>
      <c r="W128" s="49"/>
      <c r="X128" s="49"/>
      <c r="Y128" s="50"/>
      <c r="Z128" s="49"/>
      <c r="AA128" s="49"/>
      <c r="AB128" s="50"/>
      <c r="AC128" s="49"/>
      <c r="AD128" s="50"/>
      <c r="AE128" s="50"/>
      <c r="AF128" s="50"/>
    </row>
    <row r="129" spans="5:32" ht="78.75" customHeight="1">
      <c r="E129" s="52"/>
      <c r="F129" s="119"/>
      <c r="G129" s="49"/>
      <c r="H129" s="51"/>
      <c r="I129" s="51"/>
      <c r="J129" s="49"/>
      <c r="K129" s="49"/>
      <c r="L129" s="49"/>
      <c r="M129" s="147"/>
      <c r="N129" s="50"/>
      <c r="O129" s="149"/>
      <c r="P129" s="49"/>
      <c r="Q129" s="49"/>
      <c r="R129" s="49"/>
      <c r="S129" s="51"/>
      <c r="T129" s="51"/>
      <c r="U129" s="49"/>
      <c r="V129" s="49"/>
      <c r="W129" s="49"/>
      <c r="X129" s="49"/>
      <c r="Y129" s="50"/>
      <c r="Z129" s="49"/>
      <c r="AA129" s="49"/>
      <c r="AB129" s="50"/>
      <c r="AC129" s="49"/>
      <c r="AD129" s="50"/>
      <c r="AE129" s="50"/>
      <c r="AF129" s="50"/>
    </row>
    <row r="130" spans="5:32" ht="78.75" customHeight="1">
      <c r="E130" s="52"/>
      <c r="F130" s="119"/>
      <c r="G130" s="49"/>
      <c r="H130" s="51"/>
      <c r="I130" s="51"/>
      <c r="J130" s="49"/>
      <c r="K130" s="49"/>
      <c r="L130" s="49"/>
      <c r="M130" s="147"/>
      <c r="N130" s="50"/>
      <c r="O130" s="149"/>
      <c r="P130" s="49"/>
      <c r="Q130" s="49"/>
      <c r="R130" s="49"/>
      <c r="S130" s="51"/>
      <c r="T130" s="51"/>
      <c r="U130" s="49"/>
      <c r="V130" s="49"/>
      <c r="W130" s="49"/>
      <c r="X130" s="49"/>
      <c r="Y130" s="50"/>
      <c r="Z130" s="49"/>
      <c r="AA130" s="49"/>
      <c r="AB130" s="50"/>
      <c r="AC130" s="49"/>
      <c r="AD130" s="50"/>
      <c r="AE130" s="50"/>
      <c r="AF130" s="50"/>
    </row>
    <row r="131" spans="5:32" ht="78.75" customHeight="1">
      <c r="E131" s="52"/>
      <c r="F131" s="119"/>
      <c r="G131" s="49"/>
      <c r="H131" s="51"/>
      <c r="I131" s="51"/>
      <c r="J131" s="49"/>
      <c r="K131" s="49"/>
      <c r="L131" s="49"/>
      <c r="M131" s="147"/>
      <c r="N131" s="50"/>
      <c r="O131" s="149"/>
      <c r="P131" s="49"/>
      <c r="Q131" s="49"/>
      <c r="R131" s="49"/>
      <c r="S131" s="51"/>
      <c r="T131" s="51"/>
      <c r="U131" s="49"/>
      <c r="V131" s="49"/>
      <c r="W131" s="49"/>
      <c r="X131" s="49"/>
      <c r="Y131" s="50"/>
      <c r="Z131" s="49"/>
      <c r="AA131" s="49"/>
      <c r="AB131" s="50"/>
      <c r="AC131" s="49"/>
      <c r="AD131" s="50"/>
      <c r="AE131" s="50"/>
      <c r="AF131" s="50"/>
    </row>
    <row r="132" spans="5:32" ht="78.75" customHeight="1">
      <c r="E132" s="52"/>
      <c r="F132" s="119"/>
      <c r="G132" s="49"/>
      <c r="H132" s="51"/>
      <c r="I132" s="51"/>
      <c r="J132" s="49"/>
      <c r="K132" s="49"/>
      <c r="L132" s="49"/>
      <c r="M132" s="147"/>
      <c r="N132" s="50"/>
      <c r="O132" s="149"/>
      <c r="P132" s="49"/>
      <c r="Q132" s="49"/>
      <c r="R132" s="49"/>
      <c r="S132" s="51"/>
      <c r="T132" s="51"/>
      <c r="U132" s="49"/>
      <c r="V132" s="49"/>
      <c r="W132" s="49"/>
      <c r="X132" s="49"/>
      <c r="Y132" s="50"/>
      <c r="Z132" s="49"/>
      <c r="AA132" s="49"/>
      <c r="AB132" s="50"/>
      <c r="AC132" s="49"/>
      <c r="AD132" s="50"/>
      <c r="AE132" s="50"/>
      <c r="AF132" s="50"/>
    </row>
    <row r="133" spans="5:32" ht="78.75" customHeight="1">
      <c r="E133" s="52"/>
      <c r="F133" s="119"/>
      <c r="G133" s="49"/>
      <c r="H133" s="51"/>
      <c r="I133" s="51"/>
      <c r="J133" s="49"/>
      <c r="K133" s="49"/>
      <c r="L133" s="49"/>
      <c r="M133" s="147"/>
      <c r="N133" s="50"/>
      <c r="O133" s="149"/>
      <c r="P133" s="49"/>
      <c r="Q133" s="49"/>
      <c r="R133" s="49"/>
      <c r="S133" s="51"/>
      <c r="T133" s="51"/>
      <c r="U133" s="49"/>
      <c r="V133" s="49"/>
      <c r="W133" s="49"/>
      <c r="X133" s="49"/>
      <c r="Y133" s="50"/>
      <c r="Z133" s="49"/>
      <c r="AA133" s="49"/>
      <c r="AB133" s="50"/>
      <c r="AC133" s="49"/>
      <c r="AD133" s="50"/>
      <c r="AE133" s="50"/>
      <c r="AF133" s="50"/>
    </row>
    <row r="134" spans="5:32" ht="78.75" customHeight="1">
      <c r="E134" s="52"/>
      <c r="F134" s="119"/>
      <c r="G134" s="49"/>
      <c r="H134" s="51"/>
      <c r="I134" s="51"/>
      <c r="J134" s="49"/>
      <c r="K134" s="49"/>
      <c r="L134" s="49"/>
      <c r="M134" s="147"/>
      <c r="N134" s="50"/>
      <c r="O134" s="149"/>
      <c r="P134" s="49"/>
      <c r="Q134" s="49"/>
      <c r="R134" s="49"/>
      <c r="S134" s="51"/>
      <c r="T134" s="51"/>
      <c r="U134" s="49"/>
      <c r="V134" s="49"/>
      <c r="W134" s="49"/>
      <c r="X134" s="49"/>
      <c r="Y134" s="50"/>
      <c r="Z134" s="49"/>
      <c r="AA134" s="49"/>
      <c r="AB134" s="50"/>
      <c r="AC134" s="49"/>
      <c r="AD134" s="50"/>
      <c r="AE134" s="50"/>
      <c r="AF134" s="50"/>
    </row>
    <row r="135" spans="5:32" ht="78.75" customHeight="1">
      <c r="E135" s="52"/>
      <c r="F135" s="119"/>
      <c r="G135" s="49"/>
      <c r="H135" s="51"/>
      <c r="I135" s="51"/>
      <c r="J135" s="49"/>
      <c r="K135" s="49"/>
      <c r="L135" s="49"/>
      <c r="M135" s="147"/>
      <c r="N135" s="50"/>
      <c r="O135" s="149"/>
      <c r="P135" s="49"/>
      <c r="Q135" s="49"/>
      <c r="R135" s="49"/>
      <c r="S135" s="51"/>
      <c r="T135" s="51"/>
      <c r="U135" s="49"/>
      <c r="V135" s="49"/>
      <c r="W135" s="49"/>
      <c r="X135" s="49"/>
      <c r="Y135" s="50"/>
      <c r="Z135" s="49"/>
      <c r="AA135" s="49"/>
      <c r="AB135" s="50"/>
      <c r="AC135" s="49"/>
      <c r="AD135" s="50"/>
      <c r="AE135" s="50"/>
      <c r="AF135" s="50"/>
    </row>
    <row r="136" spans="5:32" ht="78.75" customHeight="1">
      <c r="E136" s="52"/>
      <c r="F136" s="119"/>
      <c r="G136" s="49"/>
      <c r="H136" s="51"/>
      <c r="I136" s="51"/>
      <c r="J136" s="49"/>
      <c r="K136" s="49"/>
      <c r="L136" s="49"/>
      <c r="M136" s="147"/>
      <c r="N136" s="50"/>
      <c r="O136" s="149"/>
      <c r="P136" s="49"/>
      <c r="Q136" s="49"/>
      <c r="R136" s="49"/>
      <c r="S136" s="51"/>
      <c r="T136" s="51"/>
      <c r="U136" s="49"/>
      <c r="V136" s="49"/>
      <c r="W136" s="49"/>
      <c r="X136" s="49"/>
      <c r="Y136" s="50"/>
      <c r="Z136" s="49"/>
      <c r="AA136" s="49"/>
      <c r="AB136" s="50"/>
      <c r="AC136" s="49"/>
      <c r="AD136" s="50"/>
      <c r="AE136" s="50"/>
      <c r="AF136" s="50"/>
    </row>
    <row r="137" spans="5:32" ht="78.75" customHeight="1">
      <c r="E137" s="52"/>
      <c r="F137" s="119"/>
      <c r="G137" s="49"/>
      <c r="H137" s="51"/>
      <c r="I137" s="51"/>
      <c r="J137" s="49"/>
      <c r="K137" s="49"/>
      <c r="L137" s="49"/>
      <c r="M137" s="147"/>
      <c r="N137" s="50"/>
      <c r="O137" s="149"/>
      <c r="P137" s="49"/>
      <c r="Q137" s="49"/>
      <c r="R137" s="49"/>
      <c r="S137" s="51"/>
      <c r="T137" s="51"/>
      <c r="U137" s="49"/>
      <c r="V137" s="49"/>
      <c r="W137" s="49"/>
      <c r="X137" s="49"/>
      <c r="Y137" s="50"/>
      <c r="Z137" s="49"/>
      <c r="AA137" s="49"/>
      <c r="AB137" s="50"/>
      <c r="AC137" s="49"/>
      <c r="AD137" s="50"/>
      <c r="AE137" s="50"/>
      <c r="AF137" s="50"/>
    </row>
    <row r="138" spans="5:32" ht="78.75" customHeight="1">
      <c r="E138" s="52"/>
      <c r="F138" s="119"/>
      <c r="G138" s="49"/>
      <c r="H138" s="51"/>
      <c r="I138" s="51"/>
      <c r="J138" s="49"/>
      <c r="K138" s="49"/>
      <c r="L138" s="49"/>
      <c r="M138" s="147"/>
      <c r="N138" s="50"/>
      <c r="O138" s="149"/>
      <c r="P138" s="49"/>
      <c r="Q138" s="49"/>
      <c r="R138" s="49"/>
      <c r="S138" s="51"/>
      <c r="T138" s="51"/>
      <c r="U138" s="49"/>
      <c r="V138" s="49"/>
      <c r="W138" s="49"/>
      <c r="X138" s="49"/>
      <c r="Y138" s="50"/>
      <c r="Z138" s="49"/>
      <c r="AA138" s="49"/>
      <c r="AB138" s="50"/>
      <c r="AC138" s="49"/>
      <c r="AD138" s="50"/>
      <c r="AE138" s="50"/>
      <c r="AF138" s="50"/>
    </row>
    <row r="139" spans="5:32" ht="78.75" customHeight="1">
      <c r="E139" s="52"/>
      <c r="F139" s="119"/>
      <c r="G139" s="49"/>
      <c r="H139" s="51"/>
      <c r="I139" s="51"/>
      <c r="J139" s="49"/>
      <c r="K139" s="49"/>
      <c r="L139" s="49"/>
      <c r="M139" s="147"/>
      <c r="N139" s="50"/>
      <c r="O139" s="149"/>
      <c r="P139" s="49"/>
      <c r="Q139" s="49"/>
      <c r="R139" s="49"/>
      <c r="S139" s="51"/>
      <c r="T139" s="51"/>
      <c r="U139" s="49"/>
      <c r="V139" s="49"/>
      <c r="W139" s="49"/>
      <c r="X139" s="49"/>
      <c r="Y139" s="50"/>
      <c r="Z139" s="49"/>
      <c r="AA139" s="49"/>
      <c r="AB139" s="50"/>
      <c r="AC139" s="49"/>
      <c r="AD139" s="50"/>
      <c r="AE139" s="50"/>
      <c r="AF139" s="50"/>
    </row>
    <row r="140" spans="5:32" ht="78.75" customHeight="1">
      <c r="E140" s="52"/>
      <c r="F140" s="119"/>
      <c r="G140" s="49"/>
      <c r="H140" s="51"/>
      <c r="I140" s="51"/>
      <c r="J140" s="49"/>
      <c r="K140" s="49"/>
      <c r="L140" s="49"/>
      <c r="M140" s="147"/>
      <c r="N140" s="50"/>
      <c r="O140" s="149"/>
      <c r="P140" s="49"/>
      <c r="Q140" s="49"/>
      <c r="R140" s="49"/>
      <c r="S140" s="51"/>
      <c r="T140" s="51"/>
      <c r="U140" s="49"/>
      <c r="V140" s="49"/>
      <c r="W140" s="49"/>
      <c r="X140" s="49"/>
      <c r="Y140" s="50"/>
      <c r="Z140" s="49"/>
      <c r="AA140" s="49"/>
      <c r="AB140" s="50"/>
      <c r="AC140" s="49"/>
      <c r="AD140" s="50"/>
      <c r="AE140" s="50"/>
      <c r="AF140" s="50"/>
    </row>
    <row r="141" spans="5:32" ht="78.75" customHeight="1">
      <c r="E141" s="52"/>
      <c r="F141" s="119"/>
      <c r="G141" s="49"/>
      <c r="H141" s="51"/>
      <c r="I141" s="51"/>
      <c r="J141" s="49"/>
      <c r="K141" s="49"/>
      <c r="L141" s="49"/>
      <c r="M141" s="147"/>
      <c r="N141" s="50"/>
      <c r="O141" s="149"/>
      <c r="P141" s="49"/>
      <c r="Q141" s="49"/>
      <c r="R141" s="49"/>
      <c r="S141" s="51"/>
      <c r="T141" s="51"/>
      <c r="U141" s="49"/>
      <c r="V141" s="49"/>
      <c r="W141" s="49"/>
      <c r="X141" s="49"/>
      <c r="Y141" s="50"/>
      <c r="Z141" s="49"/>
      <c r="AA141" s="49"/>
      <c r="AB141" s="50"/>
      <c r="AC141" s="49"/>
      <c r="AD141" s="50"/>
      <c r="AE141" s="50"/>
      <c r="AF141" s="50"/>
    </row>
    <row r="142" spans="5:32" ht="78.75" customHeight="1">
      <c r="E142" s="52"/>
      <c r="F142" s="119"/>
      <c r="G142" s="49"/>
      <c r="H142" s="51"/>
      <c r="I142" s="51"/>
      <c r="J142" s="49"/>
      <c r="K142" s="49"/>
      <c r="L142" s="49"/>
      <c r="M142" s="147"/>
      <c r="N142" s="50"/>
      <c r="O142" s="149"/>
      <c r="P142" s="49"/>
      <c r="Q142" s="49"/>
      <c r="R142" s="49"/>
      <c r="S142" s="51"/>
      <c r="T142" s="51"/>
      <c r="U142" s="49"/>
      <c r="V142" s="49"/>
      <c r="W142" s="49"/>
      <c r="X142" s="49"/>
      <c r="Y142" s="50"/>
      <c r="Z142" s="49"/>
      <c r="AA142" s="49"/>
      <c r="AB142" s="50"/>
      <c r="AC142" s="49"/>
      <c r="AD142" s="50"/>
      <c r="AE142" s="50"/>
      <c r="AF142" s="50"/>
    </row>
    <row r="143" spans="5:32" ht="78.75" customHeight="1">
      <c r="E143" s="52"/>
      <c r="F143" s="119"/>
      <c r="G143" s="49"/>
      <c r="H143" s="51"/>
      <c r="I143" s="51"/>
      <c r="J143" s="49"/>
      <c r="K143" s="49"/>
      <c r="L143" s="49"/>
      <c r="M143" s="147"/>
      <c r="N143" s="50"/>
      <c r="O143" s="149"/>
      <c r="P143" s="49"/>
      <c r="Q143" s="49"/>
      <c r="R143" s="49"/>
      <c r="S143" s="51"/>
      <c r="T143" s="51"/>
      <c r="U143" s="49"/>
      <c r="V143" s="49"/>
      <c r="W143" s="49"/>
      <c r="X143" s="49"/>
      <c r="Y143" s="50"/>
      <c r="Z143" s="49"/>
      <c r="AA143" s="49"/>
      <c r="AB143" s="50"/>
      <c r="AC143" s="49"/>
      <c r="AD143" s="50"/>
      <c r="AE143" s="50"/>
      <c r="AF143" s="50"/>
    </row>
    <row r="144" spans="5:32" ht="78.75" customHeight="1">
      <c r="E144" s="52"/>
      <c r="F144" s="119"/>
      <c r="G144" s="49"/>
      <c r="H144" s="51"/>
      <c r="I144" s="51"/>
      <c r="J144" s="49"/>
      <c r="K144" s="49"/>
      <c r="L144" s="49"/>
      <c r="M144" s="147"/>
      <c r="N144" s="50"/>
      <c r="O144" s="149"/>
      <c r="P144" s="49"/>
      <c r="Q144" s="49"/>
      <c r="R144" s="49"/>
      <c r="S144" s="51"/>
      <c r="T144" s="51"/>
      <c r="U144" s="49"/>
      <c r="V144" s="49"/>
      <c r="W144" s="49"/>
      <c r="X144" s="49"/>
      <c r="Y144" s="50"/>
      <c r="Z144" s="49"/>
      <c r="AA144" s="49"/>
      <c r="AB144" s="50"/>
      <c r="AC144" s="49"/>
      <c r="AD144" s="50"/>
      <c r="AE144" s="50"/>
      <c r="AF144" s="50"/>
    </row>
    <row r="145" spans="5:32" ht="78.75" customHeight="1">
      <c r="E145" s="52"/>
      <c r="F145" s="119"/>
      <c r="G145" s="49"/>
      <c r="H145" s="51"/>
      <c r="I145" s="51"/>
      <c r="J145" s="49"/>
      <c r="K145" s="49"/>
      <c r="L145" s="49"/>
      <c r="M145" s="147"/>
      <c r="N145" s="50"/>
      <c r="O145" s="149"/>
      <c r="P145" s="49"/>
      <c r="Q145" s="49"/>
      <c r="R145" s="49"/>
      <c r="S145" s="51"/>
      <c r="T145" s="51"/>
      <c r="U145" s="49"/>
      <c r="V145" s="49"/>
      <c r="W145" s="49"/>
      <c r="X145" s="49"/>
      <c r="Y145" s="50"/>
      <c r="Z145" s="49"/>
      <c r="AA145" s="49"/>
      <c r="AB145" s="50"/>
      <c r="AC145" s="49"/>
      <c r="AD145" s="50"/>
      <c r="AE145" s="50"/>
      <c r="AF145" s="50"/>
    </row>
    <row r="146" spans="5:32" ht="78.75" customHeight="1">
      <c r="E146" s="52"/>
      <c r="F146" s="119"/>
      <c r="G146" s="49"/>
      <c r="H146" s="51"/>
      <c r="I146" s="51"/>
      <c r="J146" s="49"/>
      <c r="K146" s="49"/>
      <c r="L146" s="49"/>
      <c r="M146" s="147"/>
      <c r="N146" s="50"/>
      <c r="O146" s="149"/>
      <c r="P146" s="49"/>
      <c r="Q146" s="49"/>
      <c r="R146" s="49"/>
      <c r="S146" s="51"/>
      <c r="T146" s="51"/>
      <c r="U146" s="49"/>
      <c r="V146" s="49"/>
      <c r="W146" s="49"/>
      <c r="X146" s="49"/>
      <c r="Y146" s="50"/>
      <c r="Z146" s="49"/>
      <c r="AA146" s="49"/>
      <c r="AB146" s="50"/>
      <c r="AC146" s="49"/>
      <c r="AD146" s="50"/>
      <c r="AE146" s="50"/>
      <c r="AF146" s="50"/>
    </row>
    <row r="147" spans="5:32" ht="78.75" customHeight="1">
      <c r="E147" s="52"/>
      <c r="F147" s="119"/>
      <c r="G147" s="49"/>
      <c r="H147" s="51"/>
      <c r="I147" s="51"/>
      <c r="J147" s="49"/>
      <c r="K147" s="49"/>
      <c r="L147" s="49"/>
      <c r="M147" s="147"/>
      <c r="N147" s="50"/>
      <c r="O147" s="149"/>
      <c r="P147" s="49"/>
      <c r="Q147" s="49"/>
      <c r="R147" s="49"/>
      <c r="S147" s="51"/>
      <c r="T147" s="51"/>
      <c r="U147" s="49"/>
      <c r="V147" s="49"/>
      <c r="W147" s="49"/>
      <c r="X147" s="49"/>
      <c r="Y147" s="50"/>
      <c r="Z147" s="49"/>
      <c r="AA147" s="49"/>
      <c r="AB147" s="50"/>
      <c r="AC147" s="49"/>
      <c r="AD147" s="50"/>
      <c r="AE147" s="50"/>
      <c r="AF147" s="50"/>
    </row>
    <row r="148" spans="5:32" ht="78.75" customHeight="1">
      <c r="E148" s="52"/>
      <c r="F148" s="119"/>
      <c r="G148" s="49"/>
      <c r="H148" s="51"/>
      <c r="I148" s="51"/>
      <c r="J148" s="49"/>
      <c r="K148" s="49"/>
      <c r="L148" s="49"/>
      <c r="M148" s="147"/>
      <c r="N148" s="50"/>
      <c r="O148" s="149"/>
      <c r="P148" s="49"/>
      <c r="Q148" s="49"/>
      <c r="R148" s="49"/>
      <c r="S148" s="51"/>
      <c r="T148" s="51"/>
      <c r="U148" s="49"/>
      <c r="V148" s="49"/>
      <c r="W148" s="49"/>
      <c r="X148" s="49"/>
      <c r="Y148" s="50"/>
      <c r="Z148" s="49"/>
      <c r="AA148" s="49"/>
      <c r="AB148" s="50"/>
      <c r="AC148" s="49"/>
      <c r="AD148" s="50"/>
      <c r="AE148" s="50"/>
      <c r="AF148" s="50"/>
    </row>
    <row r="149" spans="5:32" ht="78.75" customHeight="1">
      <c r="E149" s="52"/>
      <c r="F149" s="119"/>
      <c r="G149" s="49"/>
      <c r="H149" s="51"/>
      <c r="I149" s="51"/>
      <c r="J149" s="49"/>
      <c r="K149" s="49"/>
      <c r="L149" s="49"/>
      <c r="M149" s="147"/>
      <c r="N149" s="50"/>
      <c r="O149" s="149"/>
      <c r="P149" s="49"/>
      <c r="Q149" s="49"/>
      <c r="R149" s="49"/>
      <c r="S149" s="51"/>
      <c r="T149" s="51"/>
      <c r="U149" s="49"/>
      <c r="V149" s="49"/>
      <c r="W149" s="49"/>
      <c r="X149" s="49"/>
      <c r="Y149" s="50"/>
      <c r="Z149" s="49"/>
      <c r="AA149" s="49"/>
      <c r="AB149" s="50"/>
      <c r="AC149" s="49"/>
      <c r="AD149" s="50"/>
      <c r="AE149" s="50"/>
      <c r="AF149" s="50"/>
    </row>
    <row r="150" spans="5:32" ht="78.75" customHeight="1">
      <c r="E150" s="52"/>
      <c r="F150" s="119"/>
      <c r="G150" s="49"/>
      <c r="H150" s="51"/>
      <c r="I150" s="51"/>
      <c r="J150" s="49"/>
      <c r="K150" s="49"/>
      <c r="L150" s="49"/>
      <c r="M150" s="147"/>
      <c r="N150" s="50"/>
      <c r="O150" s="149"/>
      <c r="P150" s="49"/>
      <c r="Q150" s="49"/>
      <c r="R150" s="49"/>
      <c r="S150" s="51"/>
      <c r="T150" s="51"/>
      <c r="U150" s="49"/>
      <c r="V150" s="49"/>
      <c r="W150" s="49"/>
      <c r="X150" s="49"/>
      <c r="Y150" s="50"/>
      <c r="Z150" s="49"/>
      <c r="AA150" s="49"/>
      <c r="AB150" s="50"/>
      <c r="AC150" s="49"/>
      <c r="AD150" s="50"/>
      <c r="AE150" s="50"/>
      <c r="AF150" s="50"/>
    </row>
    <row r="151" spans="5:32" ht="78.75" customHeight="1">
      <c r="E151" s="52"/>
      <c r="F151" s="119"/>
      <c r="G151" s="49"/>
      <c r="H151" s="51"/>
      <c r="I151" s="51"/>
      <c r="J151" s="49"/>
      <c r="K151" s="49"/>
      <c r="L151" s="49"/>
      <c r="M151" s="147"/>
      <c r="N151" s="50"/>
      <c r="O151" s="149"/>
      <c r="P151" s="49"/>
      <c r="Q151" s="49"/>
      <c r="R151" s="49"/>
      <c r="S151" s="51"/>
      <c r="T151" s="51"/>
      <c r="U151" s="49"/>
      <c r="V151" s="49"/>
      <c r="W151" s="49"/>
      <c r="X151" s="49"/>
      <c r="Y151" s="50"/>
      <c r="Z151" s="49"/>
      <c r="AA151" s="49"/>
      <c r="AB151" s="50"/>
      <c r="AC151" s="49"/>
      <c r="AD151" s="50"/>
      <c r="AE151" s="50"/>
      <c r="AF151" s="50"/>
    </row>
    <row r="152" spans="5:32" ht="78.75" customHeight="1">
      <c r="E152" s="52"/>
      <c r="F152" s="119"/>
      <c r="G152" s="49"/>
      <c r="H152" s="51"/>
      <c r="I152" s="51"/>
      <c r="J152" s="49"/>
      <c r="K152" s="49"/>
      <c r="L152" s="49"/>
      <c r="M152" s="147"/>
      <c r="N152" s="50"/>
      <c r="O152" s="149"/>
      <c r="P152" s="49"/>
      <c r="Q152" s="49"/>
      <c r="R152" s="49"/>
      <c r="S152" s="51"/>
      <c r="T152" s="51"/>
      <c r="U152" s="49"/>
      <c r="V152" s="49"/>
      <c r="W152" s="49"/>
      <c r="X152" s="49"/>
      <c r="Y152" s="50"/>
      <c r="Z152" s="49"/>
      <c r="AA152" s="49"/>
      <c r="AB152" s="50"/>
      <c r="AC152" s="49"/>
      <c r="AD152" s="50"/>
      <c r="AE152" s="50"/>
      <c r="AF152" s="50"/>
    </row>
    <row r="153" spans="5:32" ht="78.75" customHeight="1">
      <c r="E153" s="52"/>
      <c r="F153" s="119"/>
      <c r="G153" s="49"/>
      <c r="H153" s="51"/>
      <c r="I153" s="51"/>
      <c r="J153" s="49"/>
      <c r="K153" s="49"/>
      <c r="L153" s="49"/>
      <c r="M153" s="147"/>
      <c r="N153" s="50"/>
      <c r="O153" s="149"/>
      <c r="P153" s="49"/>
      <c r="Q153" s="49"/>
      <c r="R153" s="49"/>
      <c r="S153" s="51"/>
      <c r="T153" s="51"/>
      <c r="U153" s="49"/>
      <c r="V153" s="49"/>
      <c r="W153" s="49"/>
      <c r="X153" s="49"/>
      <c r="Y153" s="50"/>
      <c r="Z153" s="49"/>
      <c r="AA153" s="49"/>
      <c r="AB153" s="50"/>
      <c r="AC153" s="49"/>
      <c r="AD153" s="50"/>
      <c r="AE153" s="50"/>
      <c r="AF153" s="50"/>
    </row>
    <row r="154" spans="5:32" ht="78.75" customHeight="1">
      <c r="E154" s="52"/>
      <c r="F154" s="119"/>
      <c r="G154" s="49"/>
      <c r="H154" s="51"/>
      <c r="I154" s="51"/>
      <c r="J154" s="49"/>
      <c r="K154" s="49"/>
      <c r="L154" s="49"/>
      <c r="M154" s="147"/>
      <c r="N154" s="50"/>
      <c r="O154" s="149"/>
      <c r="P154" s="49"/>
      <c r="Q154" s="49"/>
      <c r="R154" s="49"/>
      <c r="S154" s="51"/>
      <c r="T154" s="51"/>
      <c r="U154" s="49"/>
      <c r="V154" s="49"/>
      <c r="W154" s="49"/>
      <c r="X154" s="49"/>
      <c r="Y154" s="50"/>
      <c r="Z154" s="49"/>
      <c r="AA154" s="49"/>
      <c r="AB154" s="50"/>
      <c r="AC154" s="49"/>
      <c r="AD154" s="50"/>
      <c r="AE154" s="50"/>
      <c r="AF154" s="50"/>
    </row>
    <row r="155" spans="5:32" ht="78.75" customHeight="1">
      <c r="E155" s="52"/>
      <c r="F155" s="119"/>
      <c r="G155" s="49"/>
      <c r="H155" s="51"/>
      <c r="I155" s="51"/>
      <c r="J155" s="49"/>
      <c r="K155" s="49"/>
      <c r="L155" s="49"/>
      <c r="M155" s="147"/>
      <c r="N155" s="50"/>
      <c r="O155" s="149"/>
      <c r="P155" s="49"/>
      <c r="Q155" s="49"/>
      <c r="R155" s="49"/>
      <c r="S155" s="51"/>
      <c r="T155" s="51"/>
      <c r="U155" s="49"/>
      <c r="V155" s="49"/>
      <c r="W155" s="49"/>
      <c r="X155" s="49"/>
      <c r="Y155" s="50"/>
      <c r="Z155" s="49"/>
      <c r="AA155" s="49"/>
      <c r="AB155" s="50"/>
      <c r="AC155" s="49"/>
      <c r="AD155" s="50"/>
      <c r="AE155" s="50"/>
      <c r="AF155" s="50"/>
    </row>
    <row r="156" spans="5:32" ht="78.75" customHeight="1">
      <c r="E156" s="52"/>
      <c r="F156" s="119"/>
      <c r="G156" s="49"/>
      <c r="H156" s="51"/>
      <c r="I156" s="51"/>
      <c r="J156" s="49"/>
      <c r="K156" s="49"/>
      <c r="L156" s="49"/>
      <c r="M156" s="147"/>
      <c r="N156" s="50"/>
      <c r="O156" s="149"/>
      <c r="P156" s="49"/>
      <c r="Q156" s="49"/>
      <c r="R156" s="49"/>
      <c r="S156" s="51"/>
      <c r="T156" s="51"/>
      <c r="U156" s="49"/>
      <c r="V156" s="49"/>
      <c r="W156" s="49"/>
      <c r="X156" s="49"/>
      <c r="Y156" s="50"/>
      <c r="Z156" s="49"/>
      <c r="AA156" s="49"/>
      <c r="AB156" s="50"/>
      <c r="AC156" s="49"/>
      <c r="AD156" s="50"/>
      <c r="AE156" s="50"/>
      <c r="AF156" s="50"/>
    </row>
    <row r="157" spans="5:32" ht="78.75" customHeight="1">
      <c r="E157" s="52"/>
      <c r="F157" s="119"/>
      <c r="G157" s="49"/>
      <c r="H157" s="51"/>
      <c r="I157" s="51"/>
      <c r="J157" s="49"/>
      <c r="K157" s="49"/>
      <c r="L157" s="49"/>
      <c r="M157" s="147"/>
      <c r="N157" s="50"/>
      <c r="O157" s="149"/>
      <c r="P157" s="49"/>
      <c r="Q157" s="49"/>
      <c r="R157" s="49"/>
      <c r="S157" s="51"/>
      <c r="T157" s="51"/>
      <c r="U157" s="49"/>
      <c r="V157" s="49"/>
      <c r="W157" s="49"/>
      <c r="X157" s="49"/>
      <c r="Y157" s="50"/>
      <c r="Z157" s="49"/>
      <c r="AA157" s="49"/>
      <c r="AB157" s="50"/>
      <c r="AC157" s="49"/>
      <c r="AD157" s="50"/>
      <c r="AE157" s="50"/>
      <c r="AF157" s="50"/>
    </row>
    <row r="158" spans="5:32" ht="78.75" customHeight="1">
      <c r="E158" s="52"/>
      <c r="F158" s="119"/>
      <c r="G158" s="49"/>
      <c r="H158" s="51"/>
      <c r="I158" s="51"/>
      <c r="J158" s="49"/>
      <c r="K158" s="49"/>
      <c r="L158" s="49"/>
      <c r="M158" s="147"/>
      <c r="N158" s="50"/>
      <c r="O158" s="149"/>
      <c r="P158" s="49"/>
      <c r="Q158" s="49"/>
      <c r="R158" s="49"/>
      <c r="S158" s="51"/>
      <c r="T158" s="51"/>
      <c r="U158" s="49"/>
      <c r="V158" s="49"/>
      <c r="W158" s="49"/>
      <c r="X158" s="49"/>
      <c r="Y158" s="50"/>
      <c r="Z158" s="49"/>
      <c r="AA158" s="49"/>
      <c r="AB158" s="50"/>
      <c r="AC158" s="49"/>
      <c r="AD158" s="50"/>
      <c r="AE158" s="50"/>
      <c r="AF158" s="50"/>
    </row>
    <row r="159" spans="5:32" ht="78.75" customHeight="1">
      <c r="E159" s="52"/>
      <c r="F159" s="119"/>
      <c r="G159" s="49"/>
      <c r="H159" s="51"/>
      <c r="I159" s="51"/>
      <c r="J159" s="49"/>
      <c r="K159" s="49"/>
      <c r="L159" s="49"/>
      <c r="M159" s="147"/>
      <c r="N159" s="50"/>
      <c r="O159" s="149"/>
      <c r="P159" s="49"/>
      <c r="Q159" s="49"/>
      <c r="R159" s="49"/>
      <c r="S159" s="51"/>
      <c r="T159" s="51"/>
      <c r="U159" s="49"/>
      <c r="V159" s="49"/>
      <c r="W159" s="49"/>
      <c r="X159" s="49"/>
      <c r="Y159" s="50"/>
      <c r="Z159" s="49"/>
      <c r="AA159" s="49"/>
      <c r="AB159" s="50"/>
      <c r="AC159" s="49"/>
      <c r="AD159" s="50"/>
      <c r="AE159" s="50"/>
      <c r="AF159" s="50"/>
    </row>
    <row r="160" spans="5:32" ht="78.75" customHeight="1">
      <c r="E160" s="52"/>
      <c r="F160" s="119"/>
      <c r="G160" s="49"/>
      <c r="H160" s="51"/>
      <c r="I160" s="51"/>
      <c r="J160" s="49"/>
      <c r="K160" s="49"/>
      <c r="L160" s="49"/>
      <c r="M160" s="147"/>
      <c r="N160" s="50"/>
      <c r="O160" s="149"/>
      <c r="P160" s="49"/>
      <c r="Q160" s="49"/>
      <c r="R160" s="49"/>
      <c r="S160" s="51"/>
      <c r="T160" s="51"/>
      <c r="U160" s="49"/>
      <c r="V160" s="49"/>
      <c r="W160" s="49"/>
      <c r="X160" s="49"/>
      <c r="Y160" s="50"/>
      <c r="Z160" s="49"/>
      <c r="AA160" s="49"/>
      <c r="AB160" s="50"/>
      <c r="AC160" s="49"/>
      <c r="AD160" s="50"/>
      <c r="AE160" s="50"/>
      <c r="AF160" s="50"/>
    </row>
    <row r="161" spans="5:32" ht="78.75" customHeight="1">
      <c r="E161" s="52"/>
      <c r="F161" s="119"/>
      <c r="G161" s="49"/>
      <c r="H161" s="51"/>
      <c r="I161" s="51"/>
      <c r="J161" s="49"/>
      <c r="K161" s="49"/>
      <c r="L161" s="49"/>
      <c r="M161" s="147"/>
      <c r="N161" s="50"/>
      <c r="O161" s="149"/>
      <c r="P161" s="49"/>
      <c r="Q161" s="49"/>
      <c r="R161" s="49"/>
      <c r="S161" s="51"/>
      <c r="T161" s="51"/>
      <c r="U161" s="49"/>
      <c r="V161" s="49"/>
      <c r="W161" s="49"/>
      <c r="X161" s="49"/>
      <c r="Y161" s="50"/>
      <c r="Z161" s="49"/>
      <c r="AA161" s="49"/>
      <c r="AB161" s="50"/>
      <c r="AC161" s="49"/>
      <c r="AD161" s="50"/>
      <c r="AE161" s="50"/>
      <c r="AF161" s="50"/>
    </row>
    <row r="162" spans="5:32" ht="78.75" customHeight="1">
      <c r="E162" s="52"/>
      <c r="F162" s="119"/>
      <c r="G162" s="49"/>
      <c r="H162" s="51"/>
      <c r="I162" s="51"/>
      <c r="J162" s="49"/>
      <c r="K162" s="49"/>
      <c r="L162" s="49"/>
      <c r="M162" s="147"/>
      <c r="N162" s="50"/>
      <c r="O162" s="149"/>
      <c r="P162" s="49"/>
      <c r="Q162" s="49"/>
      <c r="R162" s="49"/>
      <c r="S162" s="51"/>
      <c r="T162" s="51"/>
      <c r="U162" s="49"/>
      <c r="V162" s="49"/>
      <c r="W162" s="49"/>
      <c r="X162" s="49"/>
      <c r="Y162" s="50"/>
      <c r="Z162" s="49"/>
      <c r="AA162" s="49"/>
      <c r="AB162" s="50"/>
      <c r="AC162" s="49"/>
      <c r="AD162" s="50"/>
      <c r="AE162" s="50"/>
      <c r="AF162" s="50"/>
    </row>
    <row r="163" spans="5:32" ht="78.75" customHeight="1">
      <c r="E163" s="52"/>
      <c r="F163" s="119"/>
      <c r="G163" s="49"/>
      <c r="H163" s="51"/>
      <c r="I163" s="51"/>
      <c r="J163" s="49"/>
      <c r="K163" s="49"/>
      <c r="L163" s="49"/>
      <c r="M163" s="147"/>
      <c r="N163" s="50"/>
      <c r="O163" s="149"/>
      <c r="P163" s="49"/>
      <c r="Q163" s="49"/>
      <c r="R163" s="49"/>
      <c r="S163" s="51"/>
      <c r="T163" s="51"/>
      <c r="U163" s="49"/>
      <c r="V163" s="49"/>
      <c r="W163" s="49"/>
      <c r="X163" s="49"/>
      <c r="Y163" s="50"/>
      <c r="Z163" s="49"/>
      <c r="AA163" s="49"/>
      <c r="AB163" s="50"/>
      <c r="AC163" s="49"/>
      <c r="AD163" s="50"/>
      <c r="AE163" s="50"/>
      <c r="AF163" s="50"/>
    </row>
    <row r="164" spans="5:32" ht="78.75" customHeight="1">
      <c r="E164" s="52"/>
      <c r="F164" s="119"/>
      <c r="G164" s="49"/>
      <c r="H164" s="51"/>
      <c r="I164" s="51"/>
      <c r="J164" s="49"/>
      <c r="K164" s="49"/>
      <c r="L164" s="49"/>
      <c r="M164" s="147"/>
      <c r="N164" s="50"/>
      <c r="O164" s="149"/>
      <c r="P164" s="49"/>
      <c r="Q164" s="49"/>
      <c r="R164" s="49"/>
      <c r="S164" s="51"/>
      <c r="T164" s="51"/>
      <c r="U164" s="49"/>
      <c r="V164" s="49"/>
      <c r="W164" s="49"/>
      <c r="X164" s="49"/>
      <c r="Y164" s="50"/>
      <c r="Z164" s="49"/>
      <c r="AA164" s="49"/>
      <c r="AB164" s="50"/>
      <c r="AC164" s="49"/>
      <c r="AD164" s="50"/>
      <c r="AE164" s="50"/>
      <c r="AF164" s="50"/>
    </row>
    <row r="165" spans="5:32" ht="78.75" customHeight="1">
      <c r="E165" s="52"/>
      <c r="F165" s="119"/>
      <c r="G165" s="49"/>
      <c r="H165" s="51"/>
      <c r="I165" s="51"/>
      <c r="J165" s="49"/>
      <c r="K165" s="49"/>
      <c r="L165" s="49"/>
      <c r="M165" s="147"/>
      <c r="N165" s="50"/>
      <c r="O165" s="149"/>
      <c r="P165" s="49"/>
      <c r="Q165" s="49"/>
      <c r="R165" s="49"/>
      <c r="S165" s="51"/>
      <c r="T165" s="51"/>
      <c r="U165" s="49"/>
      <c r="V165" s="49"/>
      <c r="W165" s="49"/>
      <c r="X165" s="49"/>
      <c r="Y165" s="50"/>
      <c r="Z165" s="49"/>
      <c r="AA165" s="49"/>
      <c r="AB165" s="50"/>
      <c r="AC165" s="49"/>
      <c r="AD165" s="50"/>
      <c r="AE165" s="50"/>
      <c r="AF165" s="50"/>
    </row>
    <row r="166" spans="5:32" ht="78.75" customHeight="1">
      <c r="E166" s="52"/>
      <c r="F166" s="119"/>
      <c r="G166" s="49"/>
      <c r="H166" s="51"/>
      <c r="I166" s="51"/>
      <c r="J166" s="49"/>
      <c r="K166" s="49"/>
      <c r="L166" s="49"/>
      <c r="M166" s="147"/>
      <c r="N166" s="50"/>
      <c r="O166" s="149"/>
      <c r="P166" s="49"/>
      <c r="Q166" s="49"/>
      <c r="R166" s="49"/>
      <c r="S166" s="51"/>
      <c r="T166" s="51"/>
      <c r="U166" s="49"/>
      <c r="V166" s="49"/>
      <c r="W166" s="49"/>
      <c r="X166" s="49"/>
      <c r="Y166" s="50"/>
      <c r="Z166" s="49"/>
      <c r="AA166" s="49"/>
      <c r="AB166" s="50"/>
      <c r="AC166" s="49"/>
      <c r="AD166" s="50"/>
      <c r="AE166" s="50"/>
      <c r="AF166" s="50"/>
    </row>
    <row r="167" spans="5:32" ht="78.75" customHeight="1">
      <c r="E167" s="52"/>
      <c r="F167" s="119"/>
      <c r="G167" s="49"/>
      <c r="H167" s="51"/>
      <c r="I167" s="51"/>
      <c r="J167" s="49"/>
      <c r="K167" s="49"/>
      <c r="L167" s="49"/>
      <c r="M167" s="147"/>
      <c r="N167" s="50"/>
      <c r="O167" s="149"/>
      <c r="P167" s="49"/>
      <c r="Q167" s="49"/>
      <c r="R167" s="49"/>
      <c r="S167" s="51"/>
      <c r="T167" s="51"/>
      <c r="U167" s="49"/>
      <c r="V167" s="49"/>
      <c r="W167" s="49"/>
      <c r="X167" s="49"/>
      <c r="Y167" s="50"/>
      <c r="Z167" s="49"/>
      <c r="AA167" s="49"/>
      <c r="AB167" s="50"/>
      <c r="AC167" s="49"/>
      <c r="AD167" s="50"/>
      <c r="AE167" s="50"/>
      <c r="AF167" s="50"/>
    </row>
    <row r="168" spans="5:32" ht="78.75" customHeight="1">
      <c r="E168" s="52"/>
      <c r="F168" s="119"/>
      <c r="G168" s="49"/>
      <c r="H168" s="51"/>
      <c r="I168" s="51"/>
      <c r="J168" s="49"/>
      <c r="K168" s="49"/>
      <c r="L168" s="49"/>
      <c r="M168" s="147"/>
      <c r="N168" s="50"/>
      <c r="O168" s="149"/>
      <c r="P168" s="49"/>
      <c r="Q168" s="49"/>
      <c r="R168" s="49"/>
      <c r="S168" s="51"/>
      <c r="T168" s="51"/>
      <c r="U168" s="49"/>
      <c r="V168" s="49"/>
      <c r="W168" s="49"/>
      <c r="X168" s="49"/>
      <c r="Y168" s="50"/>
      <c r="Z168" s="49"/>
      <c r="AA168" s="49"/>
      <c r="AB168" s="50"/>
      <c r="AC168" s="49"/>
      <c r="AD168" s="50"/>
      <c r="AE168" s="50"/>
      <c r="AF168" s="50"/>
    </row>
    <row r="169" spans="5:32" ht="78.75" customHeight="1">
      <c r="E169" s="52"/>
      <c r="F169" s="119"/>
      <c r="G169" s="49"/>
      <c r="H169" s="51"/>
      <c r="I169" s="51"/>
      <c r="J169" s="49"/>
      <c r="K169" s="49"/>
      <c r="L169" s="49"/>
      <c r="M169" s="147"/>
      <c r="N169" s="50"/>
      <c r="O169" s="149"/>
      <c r="P169" s="49"/>
      <c r="Q169" s="49"/>
      <c r="R169" s="49"/>
      <c r="S169" s="51"/>
      <c r="T169" s="51"/>
      <c r="U169" s="49"/>
      <c r="V169" s="49"/>
      <c r="W169" s="49"/>
      <c r="X169" s="49"/>
      <c r="Y169" s="50"/>
      <c r="Z169" s="49"/>
      <c r="AA169" s="49"/>
      <c r="AB169" s="50"/>
      <c r="AC169" s="49"/>
      <c r="AD169" s="50"/>
      <c r="AE169" s="50"/>
      <c r="AF169" s="50"/>
    </row>
    <row r="170" spans="5:32" ht="78.75" customHeight="1">
      <c r="E170" s="52"/>
      <c r="F170" s="119"/>
      <c r="G170" s="49"/>
      <c r="H170" s="51"/>
      <c r="I170" s="51"/>
      <c r="J170" s="49"/>
      <c r="K170" s="49"/>
      <c r="L170" s="49"/>
      <c r="M170" s="147"/>
      <c r="N170" s="50"/>
      <c r="O170" s="149"/>
      <c r="P170" s="49"/>
      <c r="Q170" s="49"/>
      <c r="R170" s="49"/>
      <c r="S170" s="51"/>
      <c r="T170" s="51"/>
      <c r="U170" s="49"/>
      <c r="V170" s="49"/>
      <c r="W170" s="49"/>
      <c r="X170" s="49"/>
      <c r="Y170" s="50"/>
      <c r="Z170" s="49"/>
      <c r="AA170" s="49"/>
      <c r="AB170" s="50"/>
      <c r="AC170" s="49"/>
      <c r="AD170" s="50"/>
      <c r="AE170" s="50"/>
      <c r="AF170" s="50"/>
    </row>
    <row r="171" spans="5:32" ht="78.75" customHeight="1">
      <c r="E171" s="52"/>
      <c r="F171" s="119"/>
      <c r="G171" s="49"/>
      <c r="H171" s="51"/>
      <c r="I171" s="51"/>
      <c r="J171" s="49"/>
      <c r="K171" s="49"/>
      <c r="L171" s="49"/>
      <c r="M171" s="147"/>
      <c r="N171" s="50"/>
      <c r="O171" s="149"/>
      <c r="P171" s="49"/>
      <c r="Q171" s="49"/>
      <c r="R171" s="49"/>
      <c r="S171" s="51"/>
      <c r="T171" s="51"/>
      <c r="U171" s="49"/>
      <c r="V171" s="49"/>
      <c r="W171" s="49"/>
      <c r="X171" s="49"/>
      <c r="Y171" s="50"/>
      <c r="Z171" s="49"/>
      <c r="AA171" s="49"/>
      <c r="AB171" s="50"/>
      <c r="AC171" s="49"/>
      <c r="AD171" s="50"/>
      <c r="AE171" s="50"/>
      <c r="AF171" s="50"/>
    </row>
    <row r="172" spans="5:32" ht="78.75" customHeight="1">
      <c r="E172" s="52"/>
      <c r="F172" s="119"/>
      <c r="G172" s="49"/>
      <c r="H172" s="51"/>
      <c r="I172" s="51"/>
      <c r="J172" s="49"/>
      <c r="K172" s="49"/>
      <c r="L172" s="49"/>
      <c r="M172" s="147"/>
      <c r="N172" s="50"/>
      <c r="O172" s="149"/>
      <c r="P172" s="49"/>
      <c r="Q172" s="49"/>
      <c r="R172" s="49"/>
      <c r="S172" s="51"/>
      <c r="T172" s="51"/>
      <c r="U172" s="49"/>
      <c r="V172" s="49"/>
      <c r="W172" s="49"/>
      <c r="X172" s="49"/>
      <c r="Y172" s="50"/>
      <c r="Z172" s="49"/>
      <c r="AA172" s="49"/>
      <c r="AB172" s="50"/>
      <c r="AC172" s="49"/>
      <c r="AD172" s="50"/>
      <c r="AE172" s="50"/>
      <c r="AF172" s="50"/>
    </row>
    <row r="173" spans="5:32" ht="78.75" customHeight="1">
      <c r="E173" s="52"/>
      <c r="F173" s="119"/>
      <c r="G173" s="49"/>
      <c r="H173" s="51"/>
      <c r="I173" s="51"/>
      <c r="J173" s="49"/>
      <c r="K173" s="49"/>
      <c r="L173" s="49"/>
      <c r="M173" s="147"/>
      <c r="N173" s="50"/>
      <c r="O173" s="149"/>
      <c r="P173" s="49"/>
      <c r="Q173" s="49"/>
      <c r="R173" s="49"/>
      <c r="S173" s="51"/>
      <c r="T173" s="51"/>
      <c r="U173" s="49"/>
      <c r="V173" s="49"/>
      <c r="W173" s="49"/>
      <c r="X173" s="49"/>
      <c r="Y173" s="50"/>
      <c r="Z173" s="49"/>
      <c r="AA173" s="49"/>
      <c r="AB173" s="50"/>
      <c r="AC173" s="49"/>
      <c r="AD173" s="50"/>
      <c r="AE173" s="50"/>
      <c r="AF173" s="50"/>
    </row>
    <row r="174" spans="5:32" ht="78.75" customHeight="1">
      <c r="E174" s="52"/>
      <c r="F174" s="119"/>
      <c r="G174" s="49"/>
      <c r="H174" s="51"/>
      <c r="I174" s="51"/>
      <c r="J174" s="49"/>
      <c r="K174" s="49"/>
      <c r="L174" s="49"/>
      <c r="M174" s="147"/>
      <c r="N174" s="50"/>
      <c r="O174" s="149"/>
      <c r="P174" s="49"/>
      <c r="Q174" s="49"/>
      <c r="R174" s="49"/>
      <c r="S174" s="51"/>
      <c r="T174" s="51"/>
      <c r="U174" s="49"/>
      <c r="V174" s="49"/>
      <c r="W174" s="49"/>
      <c r="X174" s="49"/>
      <c r="Y174" s="50"/>
      <c r="Z174" s="49"/>
      <c r="AA174" s="49"/>
      <c r="AB174" s="50"/>
      <c r="AC174" s="49"/>
      <c r="AD174" s="50"/>
      <c r="AE174" s="50"/>
      <c r="AF174" s="50"/>
    </row>
    <row r="175" spans="5:32" ht="78.75" customHeight="1">
      <c r="E175" s="52"/>
      <c r="F175" s="119"/>
      <c r="G175" s="49"/>
      <c r="H175" s="51"/>
      <c r="I175" s="51"/>
      <c r="J175" s="49"/>
      <c r="K175" s="49"/>
      <c r="L175" s="49"/>
      <c r="M175" s="147"/>
      <c r="N175" s="50"/>
      <c r="O175" s="149"/>
      <c r="P175" s="49"/>
      <c r="Q175" s="49"/>
      <c r="R175" s="49"/>
      <c r="S175" s="51"/>
      <c r="T175" s="51"/>
      <c r="U175" s="49"/>
      <c r="V175" s="49"/>
      <c r="W175" s="49"/>
      <c r="X175" s="49"/>
      <c r="Y175" s="50"/>
      <c r="Z175" s="49"/>
      <c r="AA175" s="49"/>
      <c r="AB175" s="50"/>
      <c r="AC175" s="49"/>
      <c r="AD175" s="50"/>
      <c r="AE175" s="50"/>
      <c r="AF175" s="50"/>
    </row>
    <row r="176" spans="5:32" ht="78.75" customHeight="1">
      <c r="E176" s="52"/>
      <c r="F176" s="119"/>
      <c r="G176" s="49"/>
      <c r="H176" s="51"/>
      <c r="I176" s="51"/>
      <c r="J176" s="49"/>
      <c r="K176" s="49"/>
      <c r="L176" s="49"/>
      <c r="M176" s="147"/>
      <c r="N176" s="50"/>
      <c r="O176" s="149"/>
      <c r="P176" s="49"/>
      <c r="Q176" s="49"/>
      <c r="R176" s="49"/>
      <c r="S176" s="51"/>
      <c r="T176" s="51"/>
      <c r="U176" s="49"/>
      <c r="V176" s="49"/>
      <c r="W176" s="49"/>
      <c r="X176" s="49"/>
      <c r="Y176" s="50"/>
      <c r="Z176" s="49"/>
      <c r="AA176" s="49"/>
      <c r="AB176" s="50"/>
      <c r="AC176" s="49"/>
      <c r="AD176" s="50"/>
      <c r="AE176" s="50"/>
      <c r="AF176" s="50"/>
    </row>
    <row r="177" spans="5:32" ht="78.75" customHeight="1">
      <c r="E177" s="52"/>
      <c r="F177" s="119"/>
      <c r="G177" s="49"/>
      <c r="H177" s="51"/>
      <c r="I177" s="51"/>
      <c r="J177" s="49"/>
      <c r="K177" s="49"/>
      <c r="L177" s="49"/>
      <c r="M177" s="147"/>
      <c r="N177" s="50"/>
      <c r="O177" s="149"/>
      <c r="P177" s="49"/>
      <c r="Q177" s="49"/>
      <c r="R177" s="49"/>
      <c r="S177" s="51"/>
      <c r="T177" s="51"/>
      <c r="U177" s="49"/>
      <c r="V177" s="49"/>
      <c r="W177" s="49"/>
      <c r="X177" s="49"/>
      <c r="Y177" s="50"/>
      <c r="Z177" s="49"/>
      <c r="AA177" s="49"/>
      <c r="AB177" s="50"/>
      <c r="AC177" s="49"/>
      <c r="AD177" s="50"/>
      <c r="AE177" s="50"/>
      <c r="AF177" s="50"/>
    </row>
    <row r="178" spans="5:32" ht="78.75" customHeight="1">
      <c r="E178" s="52"/>
      <c r="F178" s="119"/>
      <c r="G178" s="49"/>
      <c r="H178" s="51"/>
      <c r="I178" s="51"/>
      <c r="J178" s="49"/>
      <c r="K178" s="49"/>
      <c r="L178" s="49"/>
      <c r="M178" s="147"/>
      <c r="N178" s="50"/>
      <c r="O178" s="149"/>
      <c r="P178" s="49"/>
      <c r="Q178" s="49"/>
      <c r="R178" s="49"/>
      <c r="S178" s="51"/>
      <c r="T178" s="51"/>
      <c r="U178" s="49"/>
      <c r="V178" s="49"/>
      <c r="W178" s="49"/>
      <c r="X178" s="49"/>
      <c r="Y178" s="50"/>
      <c r="Z178" s="49"/>
      <c r="AA178" s="49"/>
      <c r="AB178" s="50"/>
      <c r="AC178" s="49"/>
      <c r="AD178" s="50"/>
      <c r="AE178" s="50"/>
      <c r="AF178" s="50"/>
    </row>
    <row r="179" spans="5:32" ht="78.75" customHeight="1">
      <c r="E179" s="52"/>
      <c r="F179" s="119"/>
      <c r="G179" s="49"/>
      <c r="H179" s="51"/>
      <c r="I179" s="51"/>
      <c r="J179" s="49"/>
      <c r="K179" s="49"/>
      <c r="L179" s="49"/>
      <c r="M179" s="147"/>
      <c r="N179" s="50"/>
      <c r="O179" s="149"/>
      <c r="P179" s="49"/>
      <c r="Q179" s="49"/>
      <c r="R179" s="49"/>
      <c r="S179" s="51"/>
      <c r="T179" s="51"/>
      <c r="U179" s="49"/>
      <c r="V179" s="49"/>
      <c r="W179" s="49"/>
      <c r="X179" s="49"/>
      <c r="Y179" s="50"/>
      <c r="Z179" s="49"/>
      <c r="AA179" s="49"/>
      <c r="AB179" s="50"/>
      <c r="AC179" s="49"/>
      <c r="AD179" s="50"/>
      <c r="AE179" s="50"/>
      <c r="AF179" s="50"/>
    </row>
    <row r="180" spans="5:32" ht="78.75" customHeight="1">
      <c r="E180" s="52"/>
      <c r="F180" s="119"/>
      <c r="G180" s="49"/>
      <c r="H180" s="51"/>
      <c r="I180" s="51"/>
      <c r="J180" s="49"/>
      <c r="K180" s="49"/>
      <c r="L180" s="49"/>
      <c r="M180" s="147"/>
      <c r="N180" s="50"/>
      <c r="O180" s="149"/>
      <c r="P180" s="49"/>
      <c r="Q180" s="49"/>
      <c r="R180" s="49"/>
      <c r="S180" s="51"/>
      <c r="T180" s="51"/>
      <c r="U180" s="49"/>
      <c r="V180" s="49"/>
      <c r="W180" s="49"/>
      <c r="X180" s="49"/>
      <c r="Y180" s="50"/>
      <c r="Z180" s="49"/>
      <c r="AA180" s="49"/>
      <c r="AB180" s="50"/>
      <c r="AC180" s="49"/>
      <c r="AD180" s="50"/>
      <c r="AE180" s="50"/>
      <c r="AF180" s="50"/>
    </row>
    <row r="181" spans="5:32" ht="78.75" customHeight="1">
      <c r="E181" s="52"/>
      <c r="F181" s="119"/>
      <c r="G181" s="49"/>
      <c r="H181" s="51"/>
      <c r="I181" s="51"/>
      <c r="J181" s="49"/>
      <c r="K181" s="49"/>
      <c r="L181" s="49"/>
      <c r="M181" s="147"/>
      <c r="N181" s="50"/>
      <c r="O181" s="149"/>
      <c r="P181" s="49"/>
      <c r="Q181" s="49"/>
      <c r="R181" s="49"/>
      <c r="S181" s="51"/>
      <c r="T181" s="51"/>
      <c r="U181" s="49"/>
      <c r="V181" s="49"/>
      <c r="W181" s="49"/>
      <c r="X181" s="49"/>
      <c r="Y181" s="50"/>
      <c r="Z181" s="49"/>
      <c r="AA181" s="49"/>
      <c r="AB181" s="50"/>
      <c r="AC181" s="49"/>
      <c r="AD181" s="50"/>
      <c r="AE181" s="50"/>
      <c r="AF181" s="50"/>
    </row>
    <row r="182" spans="5:32" ht="78.75" customHeight="1">
      <c r="E182" s="52"/>
      <c r="F182" s="119"/>
      <c r="G182" s="49"/>
      <c r="H182" s="51"/>
      <c r="I182" s="51"/>
      <c r="J182" s="49"/>
      <c r="K182" s="49"/>
      <c r="L182" s="49"/>
      <c r="M182" s="147"/>
      <c r="N182" s="50"/>
      <c r="O182" s="149"/>
      <c r="P182" s="49"/>
      <c r="Q182" s="49"/>
      <c r="R182" s="49"/>
      <c r="S182" s="51"/>
      <c r="T182" s="51"/>
      <c r="U182" s="49"/>
      <c r="V182" s="49"/>
      <c r="W182" s="49"/>
      <c r="X182" s="49"/>
      <c r="Y182" s="50"/>
      <c r="Z182" s="49"/>
      <c r="AA182" s="49"/>
      <c r="AB182" s="50"/>
      <c r="AC182" s="49"/>
      <c r="AD182" s="50"/>
      <c r="AE182" s="50"/>
      <c r="AF182" s="50"/>
    </row>
    <row r="183" spans="5:32" ht="78.75" customHeight="1">
      <c r="E183" s="52"/>
      <c r="F183" s="119"/>
      <c r="G183" s="49"/>
      <c r="H183" s="51"/>
      <c r="I183" s="51"/>
      <c r="J183" s="49"/>
      <c r="K183" s="49"/>
      <c r="L183" s="49"/>
      <c r="M183" s="147"/>
      <c r="N183" s="50"/>
      <c r="O183" s="149"/>
      <c r="P183" s="49"/>
      <c r="Q183" s="49"/>
      <c r="R183" s="49"/>
      <c r="S183" s="51"/>
      <c r="T183" s="51"/>
      <c r="U183" s="49"/>
      <c r="V183" s="49"/>
      <c r="W183" s="49"/>
      <c r="X183" s="49"/>
      <c r="Y183" s="50"/>
      <c r="Z183" s="49"/>
      <c r="AA183" s="49"/>
      <c r="AB183" s="50"/>
      <c r="AC183" s="49"/>
      <c r="AD183" s="50"/>
      <c r="AE183" s="50"/>
      <c r="AF183" s="50"/>
    </row>
    <row r="184" spans="5:32" ht="78.75" customHeight="1">
      <c r="E184" s="52"/>
      <c r="F184" s="119"/>
      <c r="G184" s="49"/>
      <c r="H184" s="51"/>
      <c r="I184" s="51"/>
      <c r="J184" s="49"/>
      <c r="K184" s="49"/>
      <c r="L184" s="49"/>
      <c r="M184" s="147"/>
      <c r="N184" s="50"/>
      <c r="O184" s="149"/>
      <c r="P184" s="49"/>
      <c r="Q184" s="49"/>
      <c r="R184" s="49"/>
      <c r="S184" s="51"/>
      <c r="T184" s="51"/>
      <c r="U184" s="49"/>
      <c r="V184" s="49"/>
      <c r="W184" s="49"/>
      <c r="X184" s="49"/>
      <c r="Y184" s="50"/>
      <c r="Z184" s="49"/>
      <c r="AA184" s="49"/>
      <c r="AB184" s="50"/>
      <c r="AC184" s="49"/>
      <c r="AD184" s="50"/>
      <c r="AE184" s="50"/>
      <c r="AF184" s="50"/>
    </row>
    <row r="185" spans="5:32" ht="78.75" customHeight="1">
      <c r="E185" s="52"/>
      <c r="F185" s="119"/>
      <c r="G185" s="49"/>
      <c r="H185" s="51"/>
      <c r="I185" s="51"/>
      <c r="J185" s="49"/>
      <c r="K185" s="49"/>
      <c r="L185" s="49"/>
      <c r="M185" s="147"/>
      <c r="N185" s="50"/>
      <c r="O185" s="149"/>
      <c r="P185" s="49"/>
      <c r="Q185" s="49"/>
      <c r="R185" s="49"/>
      <c r="S185" s="51"/>
      <c r="T185" s="51"/>
      <c r="U185" s="49"/>
      <c r="V185" s="49"/>
      <c r="W185" s="49"/>
      <c r="X185" s="49"/>
      <c r="Y185" s="50"/>
      <c r="Z185" s="49"/>
      <c r="AA185" s="49"/>
      <c r="AB185" s="50"/>
      <c r="AC185" s="49"/>
      <c r="AD185" s="50"/>
      <c r="AE185" s="50"/>
      <c r="AF185" s="50"/>
    </row>
    <row r="186" spans="5:32" ht="78.75" customHeight="1">
      <c r="E186" s="52"/>
      <c r="F186" s="119"/>
      <c r="G186" s="49"/>
      <c r="H186" s="51"/>
      <c r="I186" s="51"/>
      <c r="J186" s="49"/>
      <c r="K186" s="49"/>
      <c r="L186" s="49"/>
      <c r="M186" s="147"/>
      <c r="N186" s="50"/>
      <c r="O186" s="149"/>
      <c r="P186" s="49"/>
      <c r="Q186" s="49"/>
      <c r="R186" s="49"/>
      <c r="S186" s="51"/>
      <c r="T186" s="51"/>
      <c r="U186" s="49"/>
      <c r="V186" s="49"/>
      <c r="W186" s="49"/>
      <c r="X186" s="49"/>
      <c r="Y186" s="50"/>
      <c r="Z186" s="49"/>
      <c r="AA186" s="49"/>
      <c r="AB186" s="50"/>
      <c r="AC186" s="49"/>
      <c r="AD186" s="50"/>
      <c r="AE186" s="50"/>
      <c r="AF186" s="50"/>
    </row>
    <row r="187" spans="5:32" ht="78.75" customHeight="1">
      <c r="E187" s="52"/>
      <c r="F187" s="119"/>
      <c r="G187" s="49"/>
      <c r="H187" s="51"/>
      <c r="I187" s="51"/>
      <c r="J187" s="49"/>
      <c r="K187" s="49"/>
      <c r="L187" s="49"/>
      <c r="M187" s="147"/>
      <c r="N187" s="50"/>
      <c r="O187" s="149"/>
      <c r="P187" s="49"/>
      <c r="Q187" s="49"/>
      <c r="R187" s="49"/>
      <c r="S187" s="51"/>
      <c r="T187" s="51"/>
      <c r="U187" s="49"/>
      <c r="V187" s="49"/>
      <c r="W187" s="49"/>
      <c r="X187" s="49"/>
      <c r="Y187" s="50"/>
      <c r="Z187" s="49"/>
      <c r="AA187" s="49"/>
      <c r="AB187" s="50"/>
      <c r="AC187" s="49"/>
      <c r="AD187" s="50"/>
      <c r="AE187" s="50"/>
      <c r="AF187" s="50"/>
    </row>
    <row r="188" spans="5:32" ht="78.75" customHeight="1">
      <c r="E188" s="52"/>
      <c r="F188" s="119"/>
      <c r="G188" s="49"/>
      <c r="H188" s="51"/>
      <c r="I188" s="51"/>
      <c r="J188" s="49"/>
      <c r="K188" s="49"/>
      <c r="L188" s="49"/>
      <c r="M188" s="147"/>
      <c r="N188" s="50"/>
      <c r="O188" s="149"/>
      <c r="P188" s="49"/>
      <c r="Q188" s="49"/>
      <c r="R188" s="49"/>
      <c r="S188" s="51"/>
      <c r="T188" s="51"/>
      <c r="U188" s="49"/>
      <c r="V188" s="49"/>
      <c r="W188" s="49"/>
      <c r="X188" s="49"/>
      <c r="Y188" s="50"/>
      <c r="Z188" s="49"/>
      <c r="AA188" s="49"/>
      <c r="AB188" s="50"/>
      <c r="AC188" s="49"/>
      <c r="AD188" s="50"/>
      <c r="AE188" s="50"/>
      <c r="AF188" s="50"/>
    </row>
    <row r="189" spans="5:32" ht="78.75" customHeight="1">
      <c r="E189" s="52"/>
      <c r="F189" s="119"/>
      <c r="G189" s="49"/>
      <c r="H189" s="51"/>
      <c r="I189" s="51"/>
      <c r="J189" s="49"/>
      <c r="K189" s="49"/>
      <c r="L189" s="49"/>
      <c r="M189" s="147"/>
      <c r="N189" s="50"/>
      <c r="O189" s="149"/>
      <c r="P189" s="49"/>
      <c r="Q189" s="49"/>
      <c r="R189" s="49"/>
      <c r="S189" s="51"/>
      <c r="T189" s="51"/>
      <c r="U189" s="49"/>
      <c r="V189" s="49"/>
      <c r="W189" s="49"/>
      <c r="X189" s="49"/>
      <c r="Y189" s="50"/>
      <c r="Z189" s="49"/>
      <c r="AA189" s="49"/>
      <c r="AB189" s="50"/>
      <c r="AC189" s="49"/>
      <c r="AD189" s="50"/>
      <c r="AE189" s="50"/>
      <c r="AF189" s="50"/>
    </row>
    <row r="190" spans="5:32" ht="78.75" customHeight="1">
      <c r="E190" s="52"/>
      <c r="F190" s="119"/>
      <c r="G190" s="49"/>
      <c r="H190" s="51"/>
      <c r="I190" s="51"/>
      <c r="J190" s="49"/>
      <c r="K190" s="49"/>
      <c r="L190" s="49"/>
      <c r="M190" s="147"/>
      <c r="N190" s="50"/>
      <c r="O190" s="149"/>
      <c r="P190" s="49"/>
      <c r="Q190" s="49"/>
      <c r="R190" s="49"/>
      <c r="S190" s="51"/>
      <c r="T190" s="51"/>
      <c r="U190" s="49"/>
      <c r="V190" s="49"/>
      <c r="W190" s="49"/>
      <c r="X190" s="49"/>
      <c r="Y190" s="50"/>
      <c r="Z190" s="49"/>
      <c r="AA190" s="49"/>
      <c r="AB190" s="50"/>
      <c r="AC190" s="49"/>
      <c r="AD190" s="50"/>
      <c r="AE190" s="50"/>
      <c r="AF190" s="50"/>
    </row>
    <row r="191" spans="5:32" ht="78.75" customHeight="1">
      <c r="E191" s="52"/>
      <c r="F191" s="119"/>
      <c r="G191" s="49"/>
      <c r="H191" s="51"/>
      <c r="I191" s="51"/>
      <c r="J191" s="49"/>
      <c r="K191" s="49"/>
      <c r="L191" s="49"/>
      <c r="M191" s="147"/>
      <c r="N191" s="50"/>
      <c r="O191" s="149"/>
      <c r="P191" s="49"/>
      <c r="Q191" s="49"/>
      <c r="R191" s="49"/>
      <c r="S191" s="51"/>
      <c r="T191" s="51"/>
      <c r="U191" s="49"/>
      <c r="V191" s="49"/>
      <c r="W191" s="49"/>
      <c r="X191" s="49"/>
      <c r="Y191" s="50"/>
      <c r="Z191" s="49"/>
      <c r="AA191" s="49"/>
      <c r="AB191" s="50"/>
      <c r="AC191" s="49"/>
      <c r="AD191" s="50"/>
      <c r="AE191" s="50"/>
      <c r="AF191" s="50"/>
    </row>
    <row r="192" spans="5:32" ht="78.75" customHeight="1">
      <c r="E192" s="52"/>
      <c r="F192" s="119"/>
      <c r="G192" s="49"/>
      <c r="H192" s="51"/>
      <c r="I192" s="51"/>
      <c r="J192" s="49"/>
      <c r="K192" s="49"/>
      <c r="L192" s="49"/>
      <c r="M192" s="147"/>
      <c r="N192" s="50"/>
      <c r="O192" s="149"/>
      <c r="P192" s="49"/>
      <c r="Q192" s="49"/>
      <c r="R192" s="49"/>
      <c r="S192" s="51"/>
      <c r="T192" s="51"/>
      <c r="U192" s="49"/>
      <c r="V192" s="49"/>
      <c r="W192" s="49"/>
      <c r="X192" s="49"/>
      <c r="Y192" s="50"/>
      <c r="Z192" s="49"/>
      <c r="AA192" s="49"/>
      <c r="AB192" s="50"/>
      <c r="AC192" s="49"/>
      <c r="AD192" s="50"/>
      <c r="AE192" s="50"/>
      <c r="AF192" s="50"/>
    </row>
    <row r="193" spans="5:32" ht="78.75" customHeight="1">
      <c r="E193" s="52"/>
      <c r="F193" s="119"/>
      <c r="G193" s="49"/>
      <c r="H193" s="51"/>
      <c r="I193" s="51"/>
      <c r="J193" s="49"/>
      <c r="K193" s="49"/>
      <c r="L193" s="49"/>
      <c r="M193" s="147"/>
      <c r="N193" s="50"/>
      <c r="O193" s="149"/>
      <c r="P193" s="49"/>
      <c r="Q193" s="49"/>
      <c r="R193" s="49"/>
      <c r="S193" s="51"/>
      <c r="T193" s="51"/>
      <c r="U193" s="49"/>
      <c r="V193" s="49"/>
      <c r="W193" s="49"/>
      <c r="X193" s="49"/>
      <c r="Y193" s="50"/>
      <c r="Z193" s="49"/>
      <c r="AA193" s="49"/>
      <c r="AB193" s="50"/>
      <c r="AC193" s="49"/>
      <c r="AD193" s="50"/>
      <c r="AE193" s="50"/>
      <c r="AF193" s="50"/>
    </row>
    <row r="194" spans="5:32" ht="78.75" customHeight="1">
      <c r="E194" s="52"/>
      <c r="F194" s="119"/>
      <c r="G194" s="49"/>
      <c r="H194" s="51"/>
      <c r="I194" s="51"/>
      <c r="J194" s="49"/>
      <c r="K194" s="49"/>
      <c r="L194" s="49"/>
      <c r="M194" s="147"/>
      <c r="N194" s="50"/>
      <c r="O194" s="149"/>
      <c r="P194" s="49"/>
      <c r="Q194" s="49"/>
      <c r="R194" s="49"/>
      <c r="S194" s="51"/>
      <c r="T194" s="51"/>
      <c r="U194" s="49"/>
      <c r="V194" s="49"/>
      <c r="W194" s="49"/>
      <c r="X194" s="49"/>
      <c r="Y194" s="50"/>
      <c r="Z194" s="49"/>
      <c r="AA194" s="49"/>
      <c r="AB194" s="50"/>
      <c r="AC194" s="49"/>
      <c r="AD194" s="50"/>
      <c r="AE194" s="50"/>
      <c r="AF194" s="50"/>
    </row>
    <row r="195" spans="5:32" ht="78.75" customHeight="1">
      <c r="E195" s="52"/>
      <c r="F195" s="119"/>
      <c r="G195" s="49"/>
      <c r="H195" s="51"/>
      <c r="I195" s="51"/>
      <c r="J195" s="49"/>
      <c r="K195" s="49"/>
      <c r="L195" s="49"/>
      <c r="M195" s="147"/>
      <c r="N195" s="50"/>
      <c r="O195" s="149"/>
      <c r="P195" s="49"/>
      <c r="Q195" s="49"/>
      <c r="R195" s="49"/>
      <c r="S195" s="51"/>
      <c r="T195" s="51"/>
      <c r="U195" s="49"/>
      <c r="V195" s="49"/>
      <c r="W195" s="49"/>
      <c r="X195" s="49"/>
      <c r="Y195" s="50"/>
      <c r="Z195" s="49"/>
      <c r="AA195" s="49"/>
      <c r="AB195" s="50"/>
      <c r="AC195" s="49"/>
      <c r="AD195" s="50"/>
      <c r="AE195" s="50"/>
      <c r="AF195" s="50"/>
    </row>
    <row r="196" spans="5:32" ht="78.75" customHeight="1">
      <c r="E196" s="52"/>
      <c r="F196" s="119"/>
      <c r="G196" s="49"/>
      <c r="H196" s="51"/>
      <c r="I196" s="51"/>
      <c r="J196" s="49"/>
      <c r="K196" s="49"/>
      <c r="L196" s="49"/>
      <c r="M196" s="147"/>
      <c r="N196" s="50"/>
      <c r="O196" s="149"/>
      <c r="P196" s="49"/>
      <c r="Q196" s="49"/>
      <c r="R196" s="49"/>
      <c r="S196" s="51"/>
      <c r="T196" s="51"/>
      <c r="U196" s="49"/>
      <c r="V196" s="49"/>
      <c r="W196" s="49"/>
      <c r="X196" s="49"/>
      <c r="Y196" s="50"/>
      <c r="Z196" s="49"/>
      <c r="AA196" s="49"/>
      <c r="AB196" s="50"/>
      <c r="AC196" s="49"/>
      <c r="AD196" s="50"/>
      <c r="AE196" s="50"/>
      <c r="AF196" s="50"/>
    </row>
    <row r="197" spans="5:32" ht="78.75" customHeight="1">
      <c r="E197" s="52"/>
      <c r="F197" s="119"/>
      <c r="G197" s="49"/>
      <c r="H197" s="51"/>
      <c r="I197" s="51"/>
      <c r="J197" s="49"/>
      <c r="K197" s="49"/>
      <c r="L197" s="49"/>
      <c r="M197" s="147"/>
      <c r="N197" s="50"/>
      <c r="O197" s="149"/>
      <c r="P197" s="49"/>
      <c r="Q197" s="49"/>
      <c r="R197" s="49"/>
      <c r="S197" s="51"/>
      <c r="T197" s="51"/>
      <c r="U197" s="49"/>
      <c r="V197" s="49"/>
      <c r="W197" s="49"/>
      <c r="X197" s="49"/>
      <c r="Y197" s="50"/>
      <c r="Z197" s="49"/>
      <c r="AA197" s="49"/>
      <c r="AB197" s="50"/>
      <c r="AC197" s="49"/>
      <c r="AD197" s="50"/>
      <c r="AE197" s="50"/>
      <c r="AF197" s="50"/>
    </row>
    <row r="198" spans="5:32" ht="78.75" customHeight="1">
      <c r="E198" s="52"/>
      <c r="F198" s="119"/>
      <c r="G198" s="49"/>
      <c r="H198" s="51"/>
      <c r="I198" s="51"/>
      <c r="J198" s="49"/>
      <c r="K198" s="49"/>
      <c r="L198" s="49"/>
      <c r="M198" s="147"/>
      <c r="N198" s="50"/>
      <c r="O198" s="149"/>
      <c r="P198" s="49"/>
      <c r="Q198" s="49"/>
      <c r="R198" s="49"/>
      <c r="S198" s="51"/>
      <c r="T198" s="51"/>
      <c r="U198" s="49"/>
      <c r="V198" s="49"/>
      <c r="W198" s="49"/>
      <c r="X198" s="49"/>
      <c r="Y198" s="50"/>
      <c r="Z198" s="49"/>
      <c r="AA198" s="49"/>
      <c r="AB198" s="50"/>
      <c r="AC198" s="49"/>
      <c r="AD198" s="50"/>
      <c r="AE198" s="50"/>
      <c r="AF198" s="50"/>
    </row>
    <row r="199" spans="5:32" ht="78.75" customHeight="1">
      <c r="E199" s="52"/>
      <c r="F199" s="119"/>
      <c r="G199" s="49"/>
      <c r="H199" s="51"/>
      <c r="I199" s="51"/>
      <c r="J199" s="49"/>
      <c r="K199" s="49"/>
      <c r="L199" s="49"/>
      <c r="M199" s="147"/>
      <c r="N199" s="50"/>
      <c r="O199" s="149"/>
      <c r="P199" s="49"/>
      <c r="Q199" s="49"/>
      <c r="R199" s="49"/>
      <c r="S199" s="51"/>
      <c r="T199" s="51"/>
      <c r="U199" s="49"/>
      <c r="V199" s="49"/>
      <c r="W199" s="49"/>
      <c r="X199" s="49"/>
      <c r="Y199" s="50"/>
      <c r="Z199" s="49"/>
      <c r="AA199" s="49"/>
      <c r="AB199" s="50"/>
      <c r="AC199" s="49"/>
      <c r="AD199" s="50"/>
      <c r="AE199" s="50"/>
      <c r="AF199" s="50"/>
    </row>
    <row r="200" spans="5:32" ht="78.75" customHeight="1">
      <c r="E200" s="52"/>
      <c r="F200" s="119"/>
      <c r="G200" s="49"/>
      <c r="H200" s="51"/>
      <c r="I200" s="51"/>
      <c r="J200" s="49"/>
      <c r="K200" s="49"/>
      <c r="L200" s="49"/>
      <c r="M200" s="147"/>
      <c r="N200" s="50"/>
      <c r="O200" s="149"/>
      <c r="P200" s="49"/>
      <c r="Q200" s="49"/>
      <c r="R200" s="49"/>
      <c r="S200" s="51"/>
      <c r="T200" s="51"/>
      <c r="U200" s="49"/>
      <c r="V200" s="49"/>
      <c r="W200" s="49"/>
      <c r="X200" s="49"/>
      <c r="Y200" s="50"/>
      <c r="Z200" s="49"/>
      <c r="AA200" s="49"/>
      <c r="AB200" s="50"/>
      <c r="AC200" s="49"/>
      <c r="AD200" s="50"/>
      <c r="AE200" s="50"/>
      <c r="AF200" s="50"/>
    </row>
    <row r="201" spans="5:32" ht="78.75" customHeight="1">
      <c r="E201" s="52"/>
      <c r="F201" s="119"/>
      <c r="G201" s="49"/>
      <c r="H201" s="51"/>
      <c r="I201" s="51"/>
      <c r="J201" s="49"/>
      <c r="K201" s="49"/>
      <c r="L201" s="49"/>
      <c r="M201" s="147"/>
      <c r="N201" s="50"/>
      <c r="O201" s="149"/>
      <c r="P201" s="49"/>
      <c r="Q201" s="49"/>
      <c r="R201" s="49"/>
      <c r="S201" s="51"/>
      <c r="T201" s="51"/>
      <c r="U201" s="49"/>
      <c r="V201" s="49"/>
      <c r="W201" s="49"/>
      <c r="X201" s="49"/>
      <c r="Y201" s="50"/>
      <c r="Z201" s="49"/>
      <c r="AA201" s="49"/>
      <c r="AB201" s="50"/>
      <c r="AC201" s="49"/>
      <c r="AD201" s="50"/>
      <c r="AE201" s="50"/>
      <c r="AF201" s="50"/>
    </row>
    <row r="202" spans="5:32" ht="78.75" customHeight="1">
      <c r="E202" s="52"/>
      <c r="F202" s="119"/>
      <c r="G202" s="49"/>
      <c r="H202" s="51"/>
      <c r="I202" s="51"/>
      <c r="J202" s="49"/>
      <c r="K202" s="49"/>
      <c r="L202" s="49"/>
      <c r="M202" s="147"/>
      <c r="N202" s="50"/>
      <c r="O202" s="149"/>
      <c r="P202" s="49"/>
      <c r="Q202" s="49"/>
      <c r="R202" s="49"/>
      <c r="S202" s="51"/>
      <c r="T202" s="51"/>
      <c r="U202" s="49"/>
      <c r="V202" s="49"/>
      <c r="W202" s="49"/>
      <c r="X202" s="49"/>
      <c r="Y202" s="50"/>
      <c r="Z202" s="49"/>
      <c r="AA202" s="49"/>
      <c r="AB202" s="50"/>
      <c r="AC202" s="49"/>
      <c r="AD202" s="50"/>
      <c r="AE202" s="50"/>
      <c r="AF202" s="50"/>
    </row>
    <row r="203" spans="5:32" ht="78.75" customHeight="1">
      <c r="E203" s="52"/>
      <c r="F203" s="119"/>
      <c r="G203" s="49"/>
      <c r="H203" s="51"/>
      <c r="I203" s="51"/>
      <c r="J203" s="49"/>
      <c r="K203" s="49"/>
      <c r="L203" s="49"/>
      <c r="M203" s="147"/>
      <c r="N203" s="50"/>
      <c r="O203" s="149"/>
      <c r="P203" s="49"/>
      <c r="Q203" s="49"/>
      <c r="R203" s="49"/>
      <c r="S203" s="51"/>
      <c r="T203" s="51"/>
      <c r="U203" s="49"/>
      <c r="V203" s="49"/>
      <c r="W203" s="49"/>
      <c r="X203" s="49"/>
      <c r="Y203" s="50"/>
      <c r="Z203" s="49"/>
      <c r="AA203" s="49"/>
      <c r="AB203" s="50"/>
      <c r="AC203" s="49"/>
      <c r="AD203" s="50"/>
      <c r="AE203" s="50"/>
      <c r="AF203" s="50"/>
    </row>
    <row r="204" spans="5:32" ht="78.75" customHeight="1">
      <c r="E204" s="52"/>
      <c r="F204" s="119"/>
      <c r="G204" s="49"/>
      <c r="H204" s="51"/>
      <c r="I204" s="51"/>
      <c r="J204" s="49"/>
      <c r="K204" s="49"/>
      <c r="L204" s="49"/>
      <c r="M204" s="147"/>
      <c r="N204" s="50"/>
      <c r="O204" s="149"/>
      <c r="P204" s="49"/>
      <c r="Q204" s="49"/>
      <c r="R204" s="49"/>
      <c r="S204" s="51"/>
      <c r="T204" s="51"/>
      <c r="U204" s="49"/>
      <c r="V204" s="49"/>
      <c r="W204" s="49"/>
      <c r="X204" s="49"/>
      <c r="Y204" s="50"/>
      <c r="Z204" s="49"/>
      <c r="AA204" s="49"/>
      <c r="AB204" s="50"/>
      <c r="AC204" s="49"/>
      <c r="AD204" s="50"/>
      <c r="AE204" s="50"/>
      <c r="AF204" s="50"/>
    </row>
    <row r="205" spans="5:32" ht="78.75" customHeight="1">
      <c r="E205" s="52"/>
      <c r="F205" s="119"/>
      <c r="G205" s="49"/>
      <c r="H205" s="51"/>
      <c r="I205" s="51"/>
      <c r="J205" s="49"/>
      <c r="K205" s="49"/>
      <c r="L205" s="49"/>
      <c r="M205" s="147"/>
      <c r="N205" s="50"/>
      <c r="O205" s="149"/>
      <c r="P205" s="49"/>
      <c r="Q205" s="49"/>
      <c r="R205" s="49"/>
      <c r="S205" s="51"/>
      <c r="T205" s="51"/>
      <c r="U205" s="49"/>
      <c r="V205" s="49"/>
      <c r="W205" s="49"/>
      <c r="X205" s="49"/>
      <c r="Y205" s="50"/>
      <c r="Z205" s="49"/>
      <c r="AA205" s="49"/>
      <c r="AB205" s="50"/>
      <c r="AC205" s="49"/>
      <c r="AD205" s="50"/>
      <c r="AE205" s="50"/>
      <c r="AF205" s="50"/>
    </row>
    <row r="206" spans="5:32" ht="78.75" customHeight="1">
      <c r="E206" s="52"/>
      <c r="F206" s="119"/>
      <c r="G206" s="49"/>
      <c r="H206" s="51"/>
      <c r="I206" s="51"/>
      <c r="J206" s="49"/>
      <c r="K206" s="49"/>
      <c r="L206" s="49"/>
      <c r="M206" s="147"/>
      <c r="N206" s="50"/>
      <c r="O206" s="149"/>
      <c r="P206" s="49"/>
      <c r="Q206" s="49"/>
      <c r="R206" s="49"/>
      <c r="S206" s="51"/>
      <c r="T206" s="51"/>
      <c r="U206" s="49"/>
      <c r="V206" s="49"/>
      <c r="W206" s="49"/>
      <c r="X206" s="49"/>
      <c r="Y206" s="50"/>
      <c r="Z206" s="49"/>
      <c r="AA206" s="49"/>
      <c r="AB206" s="50"/>
      <c r="AC206" s="49"/>
      <c r="AD206" s="50"/>
      <c r="AE206" s="50"/>
      <c r="AF206" s="50"/>
    </row>
    <row r="207" spans="5:32" ht="78.75" customHeight="1">
      <c r="E207" s="52"/>
      <c r="F207" s="119"/>
      <c r="G207" s="49"/>
      <c r="H207" s="51"/>
      <c r="I207" s="51"/>
      <c r="J207" s="49"/>
      <c r="K207" s="49"/>
      <c r="L207" s="49"/>
      <c r="M207" s="147"/>
      <c r="N207" s="50"/>
      <c r="O207" s="149"/>
      <c r="P207" s="49"/>
      <c r="Q207" s="49"/>
      <c r="R207" s="49"/>
      <c r="S207" s="51"/>
      <c r="T207" s="51"/>
      <c r="U207" s="49"/>
      <c r="V207" s="49"/>
      <c r="W207" s="49"/>
      <c r="X207" s="49"/>
      <c r="Y207" s="50"/>
      <c r="Z207" s="49"/>
      <c r="AA207" s="49"/>
      <c r="AB207" s="50"/>
      <c r="AC207" s="49"/>
      <c r="AD207" s="50"/>
      <c r="AE207" s="50"/>
      <c r="AF207" s="50"/>
    </row>
    <row r="208" spans="5:32" ht="78.75" customHeight="1">
      <c r="E208" s="52"/>
      <c r="F208" s="119"/>
      <c r="G208" s="49"/>
      <c r="H208" s="51"/>
      <c r="I208" s="51"/>
      <c r="J208" s="49"/>
      <c r="K208" s="49"/>
      <c r="L208" s="49"/>
      <c r="M208" s="147"/>
      <c r="N208" s="50"/>
      <c r="O208" s="149"/>
      <c r="P208" s="49"/>
      <c r="Q208" s="49"/>
      <c r="R208" s="49"/>
      <c r="S208" s="51"/>
      <c r="T208" s="51"/>
      <c r="U208" s="49"/>
      <c r="V208" s="49"/>
      <c r="W208" s="49"/>
      <c r="X208" s="49"/>
      <c r="Y208" s="50"/>
      <c r="Z208" s="49"/>
      <c r="AA208" s="49"/>
      <c r="AB208" s="50"/>
      <c r="AC208" s="49"/>
      <c r="AD208" s="50"/>
      <c r="AE208" s="50"/>
      <c r="AF208" s="50"/>
    </row>
    <row r="209" spans="5:32" ht="78.75" customHeight="1">
      <c r="E209" s="52"/>
      <c r="F209" s="119"/>
      <c r="G209" s="49"/>
      <c r="H209" s="51"/>
      <c r="I209" s="51"/>
      <c r="J209" s="49"/>
      <c r="K209" s="49"/>
      <c r="L209" s="49"/>
      <c r="M209" s="147"/>
      <c r="N209" s="50"/>
      <c r="O209" s="149"/>
      <c r="P209" s="49"/>
      <c r="Q209" s="49"/>
      <c r="R209" s="49"/>
      <c r="S209" s="51"/>
      <c r="T209" s="51"/>
      <c r="U209" s="49"/>
      <c r="V209" s="49"/>
      <c r="W209" s="49"/>
      <c r="X209" s="49"/>
      <c r="Y209" s="50"/>
      <c r="Z209" s="49"/>
      <c r="AA209" s="49"/>
      <c r="AB209" s="50"/>
      <c r="AC209" s="49"/>
      <c r="AD209" s="50"/>
      <c r="AE209" s="50"/>
      <c r="AF209" s="50"/>
    </row>
    <row r="210" spans="5:32" ht="78.75" customHeight="1">
      <c r="E210" s="52"/>
      <c r="F210" s="119"/>
      <c r="G210" s="49"/>
      <c r="H210" s="51"/>
      <c r="I210" s="51"/>
      <c r="J210" s="49"/>
      <c r="K210" s="49"/>
      <c r="L210" s="49"/>
      <c r="M210" s="147"/>
      <c r="N210" s="50"/>
      <c r="O210" s="149"/>
      <c r="P210" s="49"/>
      <c r="Q210" s="49"/>
      <c r="R210" s="49"/>
      <c r="S210" s="51"/>
      <c r="T210" s="51"/>
      <c r="U210" s="49"/>
      <c r="V210" s="49"/>
      <c r="W210" s="49"/>
      <c r="X210" s="49"/>
      <c r="Y210" s="50"/>
      <c r="Z210" s="49"/>
      <c r="AA210" s="49"/>
      <c r="AB210" s="50"/>
      <c r="AC210" s="49"/>
      <c r="AD210" s="50"/>
      <c r="AE210" s="50"/>
      <c r="AF210" s="50"/>
    </row>
    <row r="211" spans="5:32" ht="78.75" customHeight="1">
      <c r="E211" s="52"/>
      <c r="F211" s="119"/>
      <c r="G211" s="49"/>
      <c r="H211" s="51"/>
      <c r="I211" s="51"/>
      <c r="J211" s="49"/>
      <c r="K211" s="49"/>
      <c r="L211" s="49"/>
      <c r="M211" s="147"/>
      <c r="N211" s="50"/>
      <c r="O211" s="149"/>
      <c r="P211" s="49"/>
      <c r="Q211" s="49"/>
      <c r="R211" s="49"/>
      <c r="S211" s="51"/>
      <c r="T211" s="51"/>
      <c r="U211" s="49"/>
      <c r="V211" s="49"/>
      <c r="W211" s="49"/>
      <c r="X211" s="49"/>
      <c r="Y211" s="50"/>
      <c r="Z211" s="49"/>
      <c r="AA211" s="49"/>
      <c r="AB211" s="50"/>
      <c r="AC211" s="49"/>
      <c r="AD211" s="50"/>
      <c r="AE211" s="50"/>
      <c r="AF211" s="50"/>
    </row>
    <row r="212" spans="5:32" ht="78.75" customHeight="1">
      <c r="E212" s="52"/>
      <c r="F212" s="119"/>
      <c r="G212" s="49"/>
      <c r="H212" s="51"/>
      <c r="I212" s="51"/>
      <c r="J212" s="49"/>
      <c r="K212" s="49"/>
      <c r="L212" s="49"/>
      <c r="M212" s="147"/>
      <c r="N212" s="50"/>
      <c r="O212" s="149"/>
      <c r="P212" s="49"/>
      <c r="Q212" s="49"/>
      <c r="R212" s="49"/>
      <c r="S212" s="51"/>
      <c r="T212" s="51"/>
      <c r="U212" s="49"/>
      <c r="V212" s="49"/>
      <c r="W212" s="49"/>
      <c r="X212" s="49"/>
      <c r="Y212" s="50"/>
      <c r="Z212" s="49"/>
      <c r="AA212" s="49"/>
      <c r="AB212" s="50"/>
      <c r="AC212" s="49"/>
      <c r="AD212" s="50"/>
      <c r="AE212" s="50"/>
      <c r="AF212" s="50"/>
    </row>
    <row r="213" spans="5:32" ht="78.75" customHeight="1">
      <c r="E213" s="52"/>
      <c r="F213" s="119"/>
      <c r="G213" s="49"/>
      <c r="H213" s="51"/>
      <c r="I213" s="51"/>
      <c r="J213" s="49"/>
      <c r="K213" s="49"/>
      <c r="L213" s="49"/>
      <c r="M213" s="147"/>
      <c r="N213" s="50"/>
      <c r="O213" s="149"/>
      <c r="P213" s="49"/>
      <c r="Q213" s="49"/>
      <c r="R213" s="49"/>
      <c r="S213" s="51"/>
      <c r="T213" s="51"/>
      <c r="U213" s="49"/>
      <c r="V213" s="49"/>
      <c r="W213" s="49"/>
      <c r="X213" s="49"/>
      <c r="Y213" s="50"/>
      <c r="Z213" s="49"/>
      <c r="AA213" s="49"/>
      <c r="AB213" s="50"/>
      <c r="AC213" s="49"/>
      <c r="AD213" s="50"/>
      <c r="AE213" s="50"/>
      <c r="AF213" s="50"/>
    </row>
    <row r="214" spans="5:32" ht="78.75" customHeight="1">
      <c r="E214" s="52"/>
      <c r="F214" s="119"/>
      <c r="G214" s="49"/>
      <c r="H214" s="51"/>
      <c r="I214" s="51"/>
      <c r="J214" s="49"/>
      <c r="K214" s="49"/>
      <c r="L214" s="49"/>
      <c r="M214" s="147"/>
      <c r="N214" s="50"/>
      <c r="O214" s="149"/>
      <c r="P214" s="49"/>
      <c r="Q214" s="49"/>
      <c r="R214" s="49"/>
      <c r="S214" s="51"/>
      <c r="T214" s="51"/>
      <c r="U214" s="49"/>
      <c r="V214" s="49"/>
      <c r="W214" s="49"/>
      <c r="X214" s="49"/>
      <c r="Y214" s="50"/>
      <c r="Z214" s="49"/>
      <c r="AA214" s="49"/>
      <c r="AB214" s="50"/>
      <c r="AC214" s="49"/>
      <c r="AD214" s="50"/>
      <c r="AE214" s="50"/>
      <c r="AF214" s="50"/>
    </row>
    <row r="215" spans="5:32" ht="78.75" customHeight="1">
      <c r="E215" s="52"/>
      <c r="F215" s="119"/>
      <c r="G215" s="49"/>
      <c r="H215" s="51"/>
      <c r="I215" s="51"/>
      <c r="J215" s="49"/>
      <c r="K215" s="49"/>
      <c r="L215" s="49"/>
      <c r="M215" s="147"/>
      <c r="N215" s="50"/>
      <c r="O215" s="149"/>
      <c r="P215" s="49"/>
      <c r="Q215" s="49"/>
      <c r="R215" s="49"/>
      <c r="S215" s="51"/>
      <c r="T215" s="51"/>
      <c r="U215" s="49"/>
      <c r="V215" s="49"/>
      <c r="W215" s="49"/>
      <c r="X215" s="49"/>
      <c r="Y215" s="50"/>
      <c r="Z215" s="49"/>
      <c r="AA215" s="49"/>
      <c r="AB215" s="50"/>
      <c r="AC215" s="49"/>
      <c r="AD215" s="50"/>
      <c r="AE215" s="50"/>
      <c r="AF215" s="50"/>
    </row>
    <row r="216" spans="5:32" ht="78.75" customHeight="1">
      <c r="E216" s="52"/>
      <c r="F216" s="119"/>
      <c r="G216" s="49"/>
      <c r="H216" s="51"/>
      <c r="I216" s="51"/>
      <c r="J216" s="49"/>
      <c r="K216" s="49"/>
      <c r="L216" s="49"/>
      <c r="M216" s="147"/>
      <c r="N216" s="50"/>
      <c r="O216" s="149"/>
      <c r="P216" s="49"/>
      <c r="Q216" s="49"/>
      <c r="R216" s="49"/>
      <c r="S216" s="51"/>
      <c r="T216" s="51"/>
      <c r="U216" s="49"/>
      <c r="V216" s="49"/>
      <c r="W216" s="49"/>
      <c r="X216" s="49"/>
      <c r="Y216" s="50"/>
      <c r="Z216" s="49"/>
      <c r="AA216" s="49"/>
      <c r="AB216" s="50"/>
      <c r="AC216" s="49"/>
      <c r="AD216" s="50"/>
      <c r="AE216" s="50"/>
      <c r="AF216" s="50"/>
    </row>
    <row r="217" spans="5:32" ht="78.75" customHeight="1">
      <c r="E217" s="52"/>
      <c r="F217" s="119"/>
      <c r="G217" s="49"/>
      <c r="H217" s="51"/>
      <c r="I217" s="51"/>
      <c r="J217" s="49"/>
      <c r="K217" s="49"/>
      <c r="L217" s="49"/>
      <c r="M217" s="147"/>
      <c r="N217" s="50"/>
      <c r="O217" s="149"/>
      <c r="P217" s="49"/>
      <c r="Q217" s="49"/>
      <c r="R217" s="49"/>
      <c r="S217" s="51"/>
      <c r="T217" s="51"/>
      <c r="U217" s="49"/>
      <c r="V217" s="49"/>
      <c r="W217" s="49"/>
      <c r="X217" s="49"/>
      <c r="Y217" s="50"/>
      <c r="Z217" s="49"/>
      <c r="AA217" s="49"/>
      <c r="AB217" s="50"/>
      <c r="AC217" s="49"/>
      <c r="AD217" s="50"/>
      <c r="AE217" s="50"/>
      <c r="AF217" s="50"/>
    </row>
    <row r="218" spans="5:32" ht="78.75" customHeight="1">
      <c r="E218" s="52"/>
      <c r="F218" s="119"/>
      <c r="G218" s="49"/>
      <c r="H218" s="51"/>
      <c r="I218" s="51"/>
      <c r="J218" s="49"/>
      <c r="K218" s="49"/>
      <c r="L218" s="49"/>
      <c r="M218" s="147"/>
      <c r="N218" s="50"/>
      <c r="O218" s="149"/>
      <c r="P218" s="49"/>
      <c r="Q218" s="49"/>
      <c r="R218" s="49"/>
      <c r="S218" s="51"/>
      <c r="T218" s="51"/>
      <c r="U218" s="49"/>
      <c r="V218" s="49"/>
      <c r="W218" s="49"/>
      <c r="X218" s="49"/>
      <c r="Y218" s="50"/>
      <c r="Z218" s="49"/>
      <c r="AA218" s="49"/>
      <c r="AB218" s="50"/>
      <c r="AC218" s="49"/>
      <c r="AD218" s="50"/>
      <c r="AE218" s="50"/>
      <c r="AF218" s="50"/>
    </row>
    <row r="219" spans="5:32" ht="78.75" customHeight="1">
      <c r="E219" s="52"/>
      <c r="F219" s="119"/>
      <c r="G219" s="49"/>
      <c r="H219" s="51"/>
      <c r="I219" s="51"/>
      <c r="J219" s="49"/>
      <c r="K219" s="49"/>
      <c r="L219" s="49"/>
      <c r="M219" s="147"/>
      <c r="N219" s="50"/>
      <c r="O219" s="149"/>
      <c r="P219" s="49"/>
      <c r="Q219" s="49"/>
      <c r="R219" s="49"/>
      <c r="S219" s="51"/>
      <c r="T219" s="51"/>
      <c r="U219" s="49"/>
      <c r="V219" s="49"/>
      <c r="W219" s="49"/>
      <c r="X219" s="49"/>
      <c r="Y219" s="50"/>
      <c r="Z219" s="49"/>
      <c r="AA219" s="49"/>
      <c r="AB219" s="50"/>
      <c r="AC219" s="49"/>
      <c r="AD219" s="50"/>
      <c r="AE219" s="50"/>
      <c r="AF219" s="50"/>
    </row>
    <row r="220" spans="5:32" ht="78.75" customHeight="1">
      <c r="E220" s="52"/>
      <c r="F220" s="119"/>
      <c r="G220" s="49"/>
      <c r="H220" s="51"/>
      <c r="I220" s="51"/>
      <c r="J220" s="49"/>
      <c r="K220" s="49"/>
      <c r="L220" s="49"/>
      <c r="M220" s="147"/>
      <c r="N220" s="50"/>
      <c r="O220" s="149"/>
      <c r="P220" s="49"/>
      <c r="Q220" s="49"/>
      <c r="R220" s="49"/>
      <c r="S220" s="51"/>
      <c r="T220" s="51"/>
      <c r="U220" s="49"/>
      <c r="V220" s="49"/>
      <c r="W220" s="49"/>
      <c r="X220" s="49"/>
      <c r="Y220" s="50"/>
      <c r="Z220" s="49"/>
      <c r="AA220" s="49"/>
      <c r="AB220" s="50"/>
      <c r="AC220" s="49"/>
      <c r="AD220" s="50"/>
      <c r="AE220" s="50"/>
      <c r="AF220" s="50"/>
    </row>
    <row r="221" spans="5:32" ht="78.75" customHeight="1">
      <c r="E221" s="52"/>
      <c r="F221" s="119"/>
      <c r="G221" s="49"/>
      <c r="H221" s="51"/>
      <c r="I221" s="51"/>
      <c r="J221" s="49"/>
      <c r="K221" s="49"/>
      <c r="L221" s="49"/>
      <c r="M221" s="147"/>
      <c r="N221" s="50"/>
      <c r="O221" s="149"/>
      <c r="P221" s="49"/>
      <c r="Q221" s="49"/>
      <c r="R221" s="49"/>
      <c r="S221" s="51"/>
      <c r="T221" s="51"/>
      <c r="U221" s="49"/>
      <c r="V221" s="49"/>
      <c r="W221" s="49"/>
      <c r="X221" s="49"/>
      <c r="Y221" s="50"/>
      <c r="Z221" s="49"/>
      <c r="AA221" s="49"/>
      <c r="AB221" s="50"/>
      <c r="AC221" s="49"/>
      <c r="AD221" s="50"/>
      <c r="AE221" s="50"/>
      <c r="AF221" s="50"/>
    </row>
    <row r="222" spans="5:32" ht="78.75" customHeight="1">
      <c r="E222" s="52"/>
      <c r="F222" s="119"/>
      <c r="G222" s="49"/>
      <c r="H222" s="51"/>
      <c r="I222" s="51"/>
      <c r="J222" s="49"/>
      <c r="K222" s="49"/>
      <c r="L222" s="49"/>
      <c r="M222" s="147"/>
      <c r="N222" s="50"/>
      <c r="O222" s="149"/>
      <c r="P222" s="49"/>
      <c r="Q222" s="49"/>
      <c r="R222" s="49"/>
      <c r="S222" s="51"/>
      <c r="T222" s="51"/>
      <c r="U222" s="49"/>
      <c r="V222" s="49"/>
      <c r="W222" s="49"/>
      <c r="X222" s="49"/>
      <c r="Y222" s="50"/>
      <c r="Z222" s="49"/>
      <c r="AA222" s="49"/>
      <c r="AB222" s="50"/>
      <c r="AC222" s="49"/>
      <c r="AD222" s="50"/>
      <c r="AE222" s="50"/>
      <c r="AF222" s="50"/>
    </row>
    <row r="223" spans="5:32" ht="78.75" customHeight="1">
      <c r="E223" s="52"/>
      <c r="F223" s="119"/>
      <c r="G223" s="49"/>
      <c r="H223" s="51"/>
      <c r="I223" s="51"/>
      <c r="J223" s="49"/>
      <c r="K223" s="49"/>
      <c r="L223" s="49"/>
      <c r="M223" s="147"/>
      <c r="N223" s="50"/>
      <c r="O223" s="149"/>
      <c r="P223" s="49"/>
      <c r="Q223" s="49"/>
      <c r="R223" s="49"/>
      <c r="S223" s="51"/>
      <c r="T223" s="51"/>
      <c r="U223" s="49"/>
      <c r="V223" s="49"/>
      <c r="W223" s="49"/>
      <c r="X223" s="49"/>
      <c r="Y223" s="50"/>
      <c r="Z223" s="49"/>
      <c r="AA223" s="49"/>
      <c r="AB223" s="50"/>
      <c r="AC223" s="49"/>
      <c r="AD223" s="50"/>
      <c r="AE223" s="50"/>
      <c r="AF223" s="50"/>
    </row>
    <row r="224" spans="5:32" ht="78.75" customHeight="1">
      <c r="E224" s="52"/>
      <c r="F224" s="119"/>
      <c r="G224" s="49"/>
      <c r="H224" s="51"/>
      <c r="I224" s="51"/>
      <c r="J224" s="49"/>
      <c r="K224" s="49"/>
      <c r="L224" s="49"/>
      <c r="M224" s="147"/>
      <c r="N224" s="50"/>
      <c r="O224" s="149"/>
      <c r="P224" s="49"/>
      <c r="Q224" s="49"/>
      <c r="R224" s="49"/>
      <c r="S224" s="51"/>
      <c r="T224" s="51"/>
      <c r="U224" s="49"/>
      <c r="V224" s="49"/>
      <c r="W224" s="49"/>
      <c r="X224" s="49"/>
      <c r="Y224" s="50"/>
      <c r="Z224" s="49"/>
      <c r="AA224" s="49"/>
      <c r="AB224" s="50"/>
      <c r="AC224" s="49"/>
      <c r="AD224" s="50"/>
      <c r="AE224" s="50"/>
      <c r="AF224" s="50"/>
    </row>
    <row r="225" spans="5:32" ht="78.75" customHeight="1">
      <c r="E225" s="52"/>
      <c r="F225" s="119"/>
      <c r="G225" s="49"/>
      <c r="H225" s="51"/>
      <c r="I225" s="51"/>
      <c r="J225" s="49"/>
      <c r="K225" s="49"/>
      <c r="L225" s="49"/>
      <c r="M225" s="147"/>
      <c r="N225" s="50"/>
      <c r="O225" s="149"/>
      <c r="P225" s="49"/>
      <c r="Q225" s="49"/>
      <c r="R225" s="49"/>
      <c r="S225" s="51"/>
      <c r="T225" s="51"/>
      <c r="U225" s="49"/>
      <c r="V225" s="49"/>
      <c r="W225" s="49"/>
      <c r="X225" s="49"/>
      <c r="Y225" s="50"/>
      <c r="Z225" s="49"/>
      <c r="AA225" s="49"/>
      <c r="AB225" s="50"/>
      <c r="AC225" s="49"/>
      <c r="AD225" s="50"/>
      <c r="AE225" s="50"/>
      <c r="AF225" s="50"/>
    </row>
    <row r="226" spans="5:32" ht="78.75" customHeight="1">
      <c r="E226" s="52"/>
      <c r="F226" s="119"/>
      <c r="G226" s="49"/>
      <c r="H226" s="51"/>
      <c r="I226" s="51"/>
      <c r="J226" s="49"/>
      <c r="K226" s="49"/>
      <c r="L226" s="49"/>
      <c r="M226" s="147"/>
      <c r="N226" s="50"/>
      <c r="O226" s="149"/>
      <c r="P226" s="49"/>
      <c r="Q226" s="49"/>
      <c r="R226" s="49"/>
      <c r="S226" s="51"/>
      <c r="T226" s="51"/>
      <c r="U226" s="49"/>
      <c r="V226" s="49"/>
      <c r="W226" s="49"/>
      <c r="X226" s="49"/>
      <c r="Y226" s="50"/>
      <c r="Z226" s="49"/>
      <c r="AA226" s="49"/>
      <c r="AB226" s="50"/>
      <c r="AC226" s="49"/>
      <c r="AD226" s="50"/>
      <c r="AE226" s="50"/>
      <c r="AF226" s="50"/>
    </row>
    <row r="227" spans="5:32" ht="78.75" customHeight="1">
      <c r="E227" s="52"/>
      <c r="F227" s="119"/>
      <c r="G227" s="49"/>
      <c r="H227" s="51"/>
      <c r="I227" s="51"/>
      <c r="J227" s="49"/>
      <c r="K227" s="49"/>
      <c r="L227" s="49"/>
      <c r="M227" s="147"/>
      <c r="N227" s="50"/>
      <c r="O227" s="149"/>
      <c r="P227" s="49"/>
      <c r="Q227" s="49"/>
      <c r="R227" s="49"/>
      <c r="S227" s="51"/>
      <c r="T227" s="51"/>
      <c r="U227" s="49"/>
      <c r="V227" s="49"/>
      <c r="W227" s="49"/>
      <c r="X227" s="49"/>
      <c r="Y227" s="50"/>
      <c r="Z227" s="49"/>
      <c r="AA227" s="49"/>
      <c r="AB227" s="50"/>
      <c r="AC227" s="49"/>
      <c r="AD227" s="50"/>
      <c r="AE227" s="50"/>
      <c r="AF227" s="50"/>
    </row>
    <row r="228" spans="5:32" ht="78.75" customHeight="1">
      <c r="E228" s="52"/>
      <c r="F228" s="119"/>
      <c r="G228" s="49"/>
      <c r="H228" s="51"/>
      <c r="I228" s="51"/>
      <c r="J228" s="49"/>
      <c r="K228" s="49"/>
      <c r="L228" s="49"/>
      <c r="M228" s="147"/>
      <c r="N228" s="50"/>
      <c r="O228" s="149"/>
      <c r="P228" s="49"/>
      <c r="Q228" s="49"/>
      <c r="R228" s="49"/>
      <c r="S228" s="51"/>
      <c r="T228" s="51"/>
      <c r="U228" s="49"/>
      <c r="V228" s="49"/>
      <c r="W228" s="49"/>
      <c r="X228" s="49"/>
      <c r="Y228" s="50"/>
      <c r="Z228" s="49"/>
      <c r="AA228" s="49"/>
      <c r="AB228" s="50"/>
      <c r="AC228" s="49"/>
      <c r="AD228" s="50"/>
      <c r="AE228" s="50"/>
      <c r="AF228" s="50"/>
    </row>
    <row r="229" spans="5:32" ht="78.75" customHeight="1">
      <c r="E229" s="52"/>
      <c r="F229" s="119"/>
      <c r="G229" s="49"/>
      <c r="H229" s="51"/>
      <c r="I229" s="51"/>
      <c r="J229" s="49"/>
      <c r="K229" s="49"/>
      <c r="L229" s="49"/>
      <c r="M229" s="147"/>
      <c r="N229" s="50"/>
      <c r="O229" s="149"/>
      <c r="P229" s="49"/>
      <c r="Q229" s="49"/>
      <c r="R229" s="49"/>
      <c r="S229" s="51"/>
      <c r="T229" s="51"/>
      <c r="U229" s="49"/>
      <c r="V229" s="49"/>
      <c r="W229" s="49"/>
      <c r="X229" s="49"/>
      <c r="Y229" s="50"/>
      <c r="Z229" s="49"/>
      <c r="AA229" s="49"/>
      <c r="AB229" s="50"/>
      <c r="AC229" s="49"/>
      <c r="AD229" s="50"/>
      <c r="AE229" s="50"/>
      <c r="AF229" s="50"/>
    </row>
    <row r="230" spans="5:32" ht="78.75" customHeight="1">
      <c r="E230" s="52"/>
      <c r="F230" s="119"/>
      <c r="G230" s="49"/>
      <c r="H230" s="51"/>
      <c r="I230" s="51"/>
      <c r="J230" s="49"/>
      <c r="K230" s="49"/>
      <c r="L230" s="49"/>
      <c r="M230" s="147"/>
      <c r="N230" s="50"/>
      <c r="O230" s="149"/>
      <c r="P230" s="49"/>
      <c r="Q230" s="49"/>
      <c r="R230" s="49"/>
      <c r="S230" s="51"/>
      <c r="T230" s="51"/>
      <c r="U230" s="49"/>
      <c r="V230" s="49"/>
      <c r="W230" s="49"/>
      <c r="X230" s="49"/>
      <c r="Y230" s="50"/>
      <c r="Z230" s="49"/>
      <c r="AA230" s="49"/>
      <c r="AB230" s="50"/>
      <c r="AC230" s="49"/>
      <c r="AD230" s="50"/>
      <c r="AE230" s="50"/>
      <c r="AF230" s="50"/>
    </row>
    <row r="231" spans="5:32" ht="78.75" customHeight="1">
      <c r="E231" s="52"/>
      <c r="F231" s="119"/>
      <c r="G231" s="49"/>
      <c r="H231" s="51"/>
      <c r="I231" s="51"/>
      <c r="J231" s="49"/>
      <c r="K231" s="49"/>
      <c r="L231" s="49"/>
      <c r="M231" s="147"/>
      <c r="N231" s="50"/>
      <c r="O231" s="149"/>
      <c r="P231" s="49"/>
      <c r="Q231" s="49"/>
      <c r="R231" s="49"/>
      <c r="S231" s="51"/>
      <c r="T231" s="51"/>
      <c r="U231" s="49"/>
      <c r="V231" s="49"/>
      <c r="W231" s="49"/>
      <c r="X231" s="49"/>
      <c r="Y231" s="50"/>
      <c r="Z231" s="49"/>
      <c r="AA231" s="49"/>
      <c r="AB231" s="50"/>
      <c r="AC231" s="49"/>
      <c r="AD231" s="50"/>
      <c r="AE231" s="50"/>
      <c r="AF231" s="50"/>
    </row>
    <row r="232" spans="5:32" ht="78.75" customHeight="1">
      <c r="E232" s="52"/>
      <c r="F232" s="119"/>
      <c r="G232" s="49"/>
      <c r="H232" s="51"/>
      <c r="I232" s="51"/>
      <c r="J232" s="49"/>
      <c r="K232" s="49"/>
      <c r="L232" s="49"/>
      <c r="M232" s="147"/>
      <c r="N232" s="50"/>
      <c r="O232" s="149"/>
      <c r="P232" s="49"/>
      <c r="Q232" s="49"/>
      <c r="R232" s="49"/>
      <c r="S232" s="51"/>
      <c r="T232" s="51"/>
      <c r="U232" s="49"/>
      <c r="V232" s="49"/>
      <c r="W232" s="49"/>
      <c r="X232" s="49"/>
      <c r="Y232" s="50"/>
      <c r="Z232" s="49"/>
      <c r="AA232" s="49"/>
      <c r="AB232" s="50"/>
      <c r="AC232" s="49"/>
      <c r="AD232" s="50"/>
      <c r="AE232" s="50"/>
      <c r="AF232" s="50"/>
    </row>
    <row r="233" spans="5:32" ht="78.75" customHeight="1">
      <c r="E233" s="52"/>
      <c r="F233" s="119"/>
      <c r="G233" s="49"/>
      <c r="H233" s="51"/>
      <c r="I233" s="51"/>
      <c r="J233" s="49"/>
      <c r="K233" s="49"/>
      <c r="L233" s="49"/>
      <c r="M233" s="147"/>
      <c r="N233" s="50"/>
      <c r="O233" s="149"/>
      <c r="P233" s="49"/>
      <c r="Q233" s="49"/>
      <c r="R233" s="49"/>
      <c r="S233" s="51"/>
      <c r="T233" s="51"/>
      <c r="U233" s="49"/>
      <c r="V233" s="49"/>
      <c r="W233" s="49"/>
      <c r="X233" s="49"/>
      <c r="Y233" s="50"/>
      <c r="Z233" s="49"/>
      <c r="AA233" s="49"/>
      <c r="AB233" s="50"/>
      <c r="AC233" s="49"/>
      <c r="AD233" s="50"/>
      <c r="AE233" s="50"/>
      <c r="AF233" s="50"/>
    </row>
    <row r="234" spans="5:32" ht="78.75" customHeight="1">
      <c r="E234" s="52"/>
      <c r="F234" s="119"/>
      <c r="G234" s="49"/>
      <c r="H234" s="51"/>
      <c r="I234" s="51"/>
      <c r="J234" s="49"/>
      <c r="K234" s="49"/>
      <c r="L234" s="49"/>
      <c r="M234" s="147"/>
      <c r="N234" s="50"/>
      <c r="O234" s="149"/>
      <c r="P234" s="49"/>
      <c r="Q234" s="49"/>
      <c r="R234" s="49"/>
      <c r="S234" s="51"/>
      <c r="T234" s="51"/>
      <c r="U234" s="49"/>
      <c r="V234" s="49"/>
      <c r="W234" s="49"/>
      <c r="X234" s="49"/>
      <c r="Y234" s="50"/>
      <c r="Z234" s="49"/>
      <c r="AA234" s="49"/>
      <c r="AB234" s="50"/>
      <c r="AC234" s="49"/>
      <c r="AD234" s="50"/>
      <c r="AE234" s="50"/>
      <c r="AF234" s="50"/>
    </row>
    <row r="235" spans="5:32" ht="78.75" customHeight="1">
      <c r="E235" s="52"/>
      <c r="F235" s="119"/>
      <c r="G235" s="49"/>
      <c r="H235" s="51"/>
      <c r="I235" s="51"/>
      <c r="J235" s="49"/>
      <c r="K235" s="49"/>
      <c r="L235" s="49"/>
      <c r="M235" s="147"/>
      <c r="N235" s="50"/>
      <c r="O235" s="149"/>
      <c r="P235" s="49"/>
      <c r="Q235" s="49"/>
      <c r="R235" s="49"/>
      <c r="S235" s="51"/>
      <c r="T235" s="51"/>
      <c r="U235" s="49"/>
      <c r="V235" s="49"/>
      <c r="W235" s="49"/>
      <c r="X235" s="49"/>
      <c r="Y235" s="50"/>
      <c r="Z235" s="49"/>
      <c r="AA235" s="49"/>
      <c r="AB235" s="50"/>
      <c r="AC235" s="49"/>
      <c r="AD235" s="50"/>
      <c r="AE235" s="50"/>
      <c r="AF235" s="50"/>
    </row>
    <row r="236" spans="5:32" ht="78.75" customHeight="1">
      <c r="E236" s="52"/>
      <c r="F236" s="119"/>
      <c r="G236" s="49"/>
      <c r="H236" s="51"/>
      <c r="I236" s="51"/>
      <c r="J236" s="49"/>
      <c r="K236" s="49"/>
      <c r="L236" s="49"/>
      <c r="M236" s="147"/>
      <c r="N236" s="50"/>
      <c r="O236" s="149"/>
      <c r="P236" s="49"/>
      <c r="Q236" s="49"/>
      <c r="R236" s="49"/>
      <c r="S236" s="51"/>
      <c r="T236" s="51"/>
      <c r="U236" s="49"/>
      <c r="V236" s="49"/>
      <c r="W236" s="49"/>
      <c r="X236" s="49"/>
      <c r="Y236" s="50"/>
      <c r="Z236" s="49"/>
      <c r="AA236" s="49"/>
      <c r="AB236" s="50"/>
      <c r="AC236" s="49"/>
      <c r="AD236" s="50"/>
      <c r="AE236" s="50"/>
      <c r="AF236" s="50"/>
    </row>
    <row r="237" spans="5:32" ht="78.75" customHeight="1">
      <c r="E237" s="52"/>
      <c r="F237" s="119"/>
      <c r="G237" s="49"/>
      <c r="H237" s="51"/>
      <c r="I237" s="51"/>
      <c r="J237" s="49"/>
      <c r="K237" s="49"/>
      <c r="L237" s="49"/>
      <c r="M237" s="147"/>
      <c r="N237" s="50"/>
      <c r="O237" s="149"/>
      <c r="P237" s="49"/>
      <c r="Q237" s="49"/>
      <c r="R237" s="49"/>
      <c r="S237" s="51"/>
      <c r="T237" s="51"/>
      <c r="U237" s="49"/>
      <c r="V237" s="49"/>
      <c r="W237" s="49"/>
      <c r="X237" s="49"/>
      <c r="Y237" s="50"/>
      <c r="Z237" s="49"/>
      <c r="AA237" s="49"/>
      <c r="AB237" s="50"/>
      <c r="AC237" s="49"/>
      <c r="AD237" s="50"/>
      <c r="AE237" s="50"/>
      <c r="AF237" s="50"/>
    </row>
    <row r="238" spans="5:32" ht="78.75" customHeight="1">
      <c r="E238" s="52"/>
      <c r="F238" s="119"/>
      <c r="G238" s="49"/>
      <c r="H238" s="51"/>
      <c r="I238" s="51"/>
      <c r="J238" s="49"/>
      <c r="K238" s="49"/>
      <c r="L238" s="49"/>
      <c r="M238" s="147"/>
      <c r="N238" s="50"/>
      <c r="O238" s="149"/>
      <c r="P238" s="49"/>
      <c r="Q238" s="49"/>
      <c r="R238" s="49"/>
      <c r="S238" s="51"/>
      <c r="T238" s="51"/>
      <c r="U238" s="49"/>
      <c r="V238" s="49"/>
      <c r="W238" s="49"/>
      <c r="X238" s="49"/>
      <c r="Y238" s="50"/>
      <c r="Z238" s="49"/>
      <c r="AA238" s="49"/>
      <c r="AB238" s="50"/>
      <c r="AC238" s="49"/>
      <c r="AD238" s="50"/>
      <c r="AE238" s="50"/>
      <c r="AF238" s="50"/>
    </row>
    <row r="239" spans="5:32" ht="78.75" customHeight="1">
      <c r="E239" s="52"/>
      <c r="F239" s="119"/>
      <c r="G239" s="49"/>
      <c r="H239" s="51"/>
      <c r="I239" s="51"/>
      <c r="J239" s="49"/>
      <c r="K239" s="49"/>
      <c r="L239" s="49"/>
      <c r="M239" s="147"/>
      <c r="N239" s="50"/>
      <c r="O239" s="149"/>
      <c r="P239" s="49"/>
      <c r="Q239" s="49"/>
      <c r="R239" s="49"/>
      <c r="S239" s="51"/>
      <c r="T239" s="51"/>
      <c r="U239" s="49"/>
      <c r="V239" s="49"/>
      <c r="W239" s="49"/>
      <c r="X239" s="49"/>
      <c r="Y239" s="50"/>
      <c r="Z239" s="49"/>
      <c r="AA239" s="49"/>
      <c r="AB239" s="50"/>
      <c r="AC239" s="49"/>
      <c r="AD239" s="50"/>
      <c r="AE239" s="50"/>
      <c r="AF239" s="50"/>
    </row>
    <row r="240" spans="5:32" ht="78.75" customHeight="1">
      <c r="E240" s="52"/>
      <c r="F240" s="119"/>
      <c r="G240" s="49"/>
      <c r="H240" s="51"/>
      <c r="I240" s="51"/>
      <c r="J240" s="49"/>
      <c r="K240" s="49"/>
      <c r="L240" s="49"/>
      <c r="M240" s="147"/>
      <c r="N240" s="50"/>
      <c r="O240" s="149"/>
      <c r="P240" s="49"/>
      <c r="Q240" s="49"/>
      <c r="R240" s="49"/>
      <c r="S240" s="51"/>
      <c r="T240" s="51"/>
      <c r="U240" s="49"/>
      <c r="V240" s="49"/>
      <c r="W240" s="49"/>
      <c r="X240" s="49"/>
      <c r="Y240" s="50"/>
      <c r="Z240" s="49"/>
      <c r="AA240" s="49"/>
      <c r="AB240" s="50"/>
      <c r="AC240" s="49"/>
      <c r="AD240" s="50"/>
      <c r="AE240" s="50"/>
      <c r="AF240" s="50"/>
    </row>
    <row r="241" spans="5:32" ht="78.75" customHeight="1">
      <c r="E241" s="52"/>
      <c r="F241" s="119"/>
      <c r="G241" s="49"/>
      <c r="H241" s="51"/>
      <c r="I241" s="51"/>
      <c r="J241" s="49"/>
      <c r="K241" s="49"/>
      <c r="L241" s="49"/>
      <c r="M241" s="147"/>
      <c r="N241" s="50"/>
      <c r="O241" s="149"/>
      <c r="P241" s="49"/>
      <c r="Q241" s="49"/>
      <c r="R241" s="49"/>
      <c r="S241" s="51"/>
      <c r="T241" s="51"/>
      <c r="U241" s="49"/>
      <c r="V241" s="49"/>
      <c r="W241" s="49"/>
      <c r="X241" s="49"/>
      <c r="Y241" s="50"/>
      <c r="Z241" s="49"/>
      <c r="AA241" s="49"/>
      <c r="AB241" s="50"/>
      <c r="AC241" s="49"/>
      <c r="AD241" s="50"/>
      <c r="AE241" s="50"/>
      <c r="AF241" s="50"/>
    </row>
    <row r="242" spans="5:32" ht="78.75" customHeight="1">
      <c r="E242" s="52"/>
      <c r="F242" s="119"/>
      <c r="G242" s="49"/>
      <c r="H242" s="51"/>
      <c r="I242" s="51"/>
      <c r="J242" s="49"/>
      <c r="K242" s="49"/>
      <c r="L242" s="49"/>
      <c r="M242" s="147"/>
      <c r="N242" s="50"/>
      <c r="O242" s="149"/>
      <c r="P242" s="49"/>
      <c r="Q242" s="49"/>
      <c r="R242" s="49"/>
      <c r="S242" s="51"/>
      <c r="T242" s="51"/>
      <c r="U242" s="49"/>
      <c r="V242" s="49"/>
      <c r="W242" s="49"/>
      <c r="X242" s="49"/>
      <c r="Y242" s="50"/>
      <c r="Z242" s="49"/>
      <c r="AA242" s="49"/>
      <c r="AB242" s="50"/>
      <c r="AC242" s="49"/>
      <c r="AD242" s="50"/>
      <c r="AE242" s="50"/>
      <c r="AF242" s="50"/>
    </row>
    <row r="243" spans="5:32" ht="78.75" customHeight="1">
      <c r="E243" s="52"/>
      <c r="F243" s="119"/>
      <c r="G243" s="49"/>
      <c r="H243" s="51"/>
      <c r="I243" s="51"/>
      <c r="J243" s="49"/>
      <c r="K243" s="49"/>
      <c r="L243" s="49"/>
      <c r="M243" s="147"/>
      <c r="N243" s="50"/>
      <c r="O243" s="149"/>
      <c r="P243" s="49"/>
      <c r="Q243" s="49"/>
      <c r="R243" s="49"/>
      <c r="S243" s="51"/>
      <c r="T243" s="51"/>
      <c r="U243" s="49"/>
      <c r="V243" s="49"/>
      <c r="W243" s="49"/>
      <c r="X243" s="49"/>
      <c r="Y243" s="50"/>
      <c r="Z243" s="49"/>
      <c r="AA243" s="49"/>
      <c r="AB243" s="50"/>
      <c r="AC243" s="49"/>
      <c r="AD243" s="50"/>
      <c r="AE243" s="50"/>
      <c r="AF243" s="50"/>
    </row>
    <row r="244" spans="5:32" ht="78.75" customHeight="1">
      <c r="E244" s="52"/>
      <c r="F244" s="119"/>
      <c r="G244" s="49"/>
      <c r="H244" s="51"/>
      <c r="I244" s="51"/>
      <c r="J244" s="49"/>
      <c r="K244" s="49"/>
      <c r="L244" s="49"/>
      <c r="M244" s="147"/>
      <c r="N244" s="50"/>
      <c r="O244" s="149"/>
      <c r="P244" s="49"/>
      <c r="Q244" s="49"/>
      <c r="R244" s="49"/>
      <c r="S244" s="51"/>
      <c r="T244" s="51"/>
      <c r="U244" s="49"/>
      <c r="V244" s="49"/>
      <c r="W244" s="49"/>
      <c r="X244" s="49"/>
      <c r="Y244" s="50"/>
      <c r="Z244" s="49"/>
      <c r="AA244" s="49"/>
      <c r="AB244" s="50"/>
      <c r="AC244" s="49"/>
      <c r="AD244" s="50"/>
      <c r="AE244" s="50"/>
      <c r="AF244" s="50"/>
    </row>
    <row r="245" spans="5:32" ht="78.75" customHeight="1">
      <c r="E245" s="52"/>
      <c r="F245" s="119"/>
      <c r="G245" s="49"/>
      <c r="H245" s="51"/>
      <c r="I245" s="51"/>
      <c r="J245" s="49"/>
      <c r="K245" s="49"/>
      <c r="L245" s="49"/>
      <c r="M245" s="147"/>
      <c r="N245" s="50"/>
      <c r="O245" s="149"/>
      <c r="P245" s="49"/>
      <c r="Q245" s="49"/>
      <c r="R245" s="49"/>
      <c r="S245" s="51"/>
      <c r="T245" s="51"/>
      <c r="U245" s="49"/>
      <c r="V245" s="49"/>
      <c r="W245" s="49"/>
      <c r="X245" s="49"/>
      <c r="Y245" s="50"/>
      <c r="Z245" s="49"/>
      <c r="AA245" s="49"/>
      <c r="AB245" s="50"/>
      <c r="AC245" s="49"/>
      <c r="AD245" s="50"/>
      <c r="AE245" s="50"/>
      <c r="AF245" s="50"/>
    </row>
    <row r="246" spans="5:32" ht="78.75" customHeight="1">
      <c r="E246" s="52"/>
      <c r="F246" s="119"/>
      <c r="G246" s="49"/>
      <c r="H246" s="51"/>
      <c r="I246" s="51"/>
      <c r="J246" s="49"/>
      <c r="K246" s="49"/>
      <c r="L246" s="49"/>
      <c r="M246" s="147"/>
      <c r="N246" s="50"/>
      <c r="O246" s="149"/>
      <c r="P246" s="49"/>
      <c r="Q246" s="49"/>
      <c r="R246" s="49"/>
      <c r="S246" s="51"/>
      <c r="T246" s="51"/>
      <c r="U246" s="49"/>
      <c r="V246" s="49"/>
      <c r="W246" s="49"/>
      <c r="X246" s="49"/>
      <c r="Y246" s="50"/>
      <c r="Z246" s="49"/>
      <c r="AA246" s="49"/>
      <c r="AB246" s="50"/>
      <c r="AC246" s="49"/>
      <c r="AD246" s="50"/>
      <c r="AE246" s="50"/>
      <c r="AF246" s="50"/>
    </row>
    <row r="247" spans="5:32" ht="78.75" customHeight="1">
      <c r="E247" s="52"/>
      <c r="F247" s="119"/>
      <c r="G247" s="49"/>
      <c r="H247" s="51"/>
      <c r="I247" s="51"/>
      <c r="J247" s="49"/>
      <c r="K247" s="49"/>
      <c r="L247" s="49"/>
      <c r="M247" s="147"/>
      <c r="N247" s="50"/>
      <c r="O247" s="149"/>
      <c r="P247" s="49"/>
      <c r="Q247" s="49"/>
      <c r="R247" s="49"/>
      <c r="S247" s="51"/>
      <c r="T247" s="51"/>
      <c r="U247" s="49"/>
      <c r="V247" s="49"/>
      <c r="W247" s="49"/>
      <c r="X247" s="49"/>
      <c r="Y247" s="50"/>
      <c r="Z247" s="49"/>
      <c r="AA247" s="49"/>
      <c r="AB247" s="50"/>
      <c r="AC247" s="49"/>
      <c r="AD247" s="50"/>
      <c r="AE247" s="50"/>
      <c r="AF247" s="50"/>
    </row>
    <row r="248" spans="5:32" ht="78.75" customHeight="1">
      <c r="E248" s="52"/>
      <c r="F248" s="119"/>
      <c r="G248" s="49"/>
      <c r="H248" s="51"/>
      <c r="I248" s="51"/>
      <c r="J248" s="49"/>
      <c r="K248" s="49"/>
      <c r="L248" s="49"/>
      <c r="M248" s="147"/>
      <c r="N248" s="50"/>
      <c r="O248" s="149"/>
      <c r="P248" s="49"/>
      <c r="Q248" s="49"/>
      <c r="R248" s="49"/>
      <c r="S248" s="51"/>
      <c r="T248" s="51"/>
      <c r="U248" s="49"/>
      <c r="V248" s="49"/>
      <c r="W248" s="49"/>
      <c r="X248" s="49"/>
      <c r="Y248" s="50"/>
      <c r="Z248" s="49"/>
      <c r="AA248" s="49"/>
      <c r="AB248" s="50"/>
      <c r="AC248" s="49"/>
      <c r="AD248" s="50"/>
      <c r="AE248" s="50"/>
      <c r="AF248" s="50"/>
    </row>
    <row r="249" spans="5:32" ht="78.75" customHeight="1">
      <c r="E249" s="52"/>
      <c r="F249" s="119"/>
      <c r="G249" s="49"/>
      <c r="H249" s="51"/>
      <c r="I249" s="51"/>
      <c r="J249" s="49"/>
      <c r="K249" s="49"/>
      <c r="L249" s="49"/>
      <c r="M249" s="147"/>
      <c r="N249" s="50"/>
      <c r="O249" s="149"/>
      <c r="P249" s="49"/>
      <c r="Q249" s="49"/>
      <c r="R249" s="49"/>
      <c r="S249" s="51"/>
      <c r="T249" s="51"/>
      <c r="U249" s="49"/>
      <c r="V249" s="49"/>
      <c r="W249" s="49"/>
      <c r="X249" s="49"/>
      <c r="Y249" s="50"/>
      <c r="Z249" s="49"/>
      <c r="AA249" s="49"/>
      <c r="AB249" s="50"/>
      <c r="AC249" s="49"/>
      <c r="AD249" s="50"/>
      <c r="AE249" s="50"/>
      <c r="AF249" s="50"/>
    </row>
    <row r="250" spans="5:32" ht="78.75" customHeight="1">
      <c r="E250" s="52"/>
      <c r="F250" s="119"/>
      <c r="G250" s="49"/>
      <c r="H250" s="51"/>
      <c r="I250" s="51"/>
      <c r="J250" s="49"/>
      <c r="K250" s="49"/>
      <c r="L250" s="49"/>
      <c r="M250" s="147"/>
      <c r="N250" s="50"/>
      <c r="O250" s="149"/>
      <c r="P250" s="49"/>
      <c r="Q250" s="49"/>
      <c r="R250" s="49"/>
      <c r="S250" s="51"/>
      <c r="T250" s="51"/>
      <c r="U250" s="49"/>
      <c r="V250" s="49"/>
      <c r="W250" s="49"/>
      <c r="X250" s="49"/>
      <c r="Y250" s="50"/>
      <c r="Z250" s="49"/>
      <c r="AA250" s="49"/>
      <c r="AB250" s="50"/>
      <c r="AC250" s="49"/>
      <c r="AD250" s="50"/>
      <c r="AE250" s="50"/>
      <c r="AF250" s="50"/>
    </row>
    <row r="251" spans="5:32" ht="78.75" customHeight="1">
      <c r="E251" s="52"/>
      <c r="F251" s="119"/>
      <c r="G251" s="49"/>
      <c r="H251" s="51"/>
      <c r="I251" s="51"/>
      <c r="J251" s="49"/>
      <c r="K251" s="49"/>
      <c r="L251" s="49"/>
      <c r="M251" s="147"/>
      <c r="N251" s="50"/>
      <c r="O251" s="149"/>
      <c r="P251" s="49"/>
      <c r="Q251" s="49"/>
      <c r="R251" s="49"/>
      <c r="S251" s="51"/>
      <c r="T251" s="51"/>
      <c r="U251" s="49"/>
      <c r="V251" s="49"/>
      <c r="W251" s="49"/>
      <c r="X251" s="49"/>
      <c r="Y251" s="50"/>
      <c r="Z251" s="49"/>
      <c r="AA251" s="49"/>
      <c r="AB251" s="50"/>
      <c r="AC251" s="49"/>
      <c r="AD251" s="50"/>
      <c r="AE251" s="50"/>
      <c r="AF251" s="50"/>
    </row>
    <row r="252" spans="5:32" ht="78.75" customHeight="1">
      <c r="E252" s="52"/>
      <c r="F252" s="119"/>
      <c r="G252" s="49"/>
      <c r="H252" s="51"/>
      <c r="I252" s="51"/>
      <c r="J252" s="49"/>
      <c r="K252" s="49"/>
      <c r="L252" s="49"/>
      <c r="M252" s="147"/>
      <c r="N252" s="50"/>
      <c r="O252" s="149"/>
      <c r="P252" s="49"/>
      <c r="Q252" s="49"/>
      <c r="R252" s="49"/>
      <c r="S252" s="51"/>
      <c r="T252" s="51"/>
      <c r="U252" s="49"/>
      <c r="V252" s="49"/>
      <c r="W252" s="49"/>
      <c r="X252" s="49"/>
      <c r="Y252" s="50"/>
      <c r="Z252" s="49"/>
      <c r="AA252" s="49"/>
      <c r="AB252" s="50"/>
      <c r="AC252" s="49"/>
      <c r="AD252" s="50"/>
      <c r="AE252" s="50"/>
      <c r="AF252" s="50"/>
    </row>
    <row r="253" spans="5:32" ht="78.75" customHeight="1">
      <c r="E253" s="52"/>
      <c r="F253" s="119"/>
      <c r="G253" s="49"/>
      <c r="H253" s="51"/>
      <c r="I253" s="51"/>
      <c r="J253" s="49"/>
      <c r="K253" s="49"/>
      <c r="L253" s="49"/>
      <c r="M253" s="147"/>
      <c r="N253" s="50"/>
      <c r="O253" s="149"/>
      <c r="P253" s="49"/>
      <c r="Q253" s="49"/>
      <c r="R253" s="49"/>
      <c r="S253" s="51"/>
      <c r="T253" s="51"/>
      <c r="U253" s="49"/>
      <c r="V253" s="49"/>
      <c r="W253" s="49"/>
      <c r="X253" s="49"/>
      <c r="Y253" s="50"/>
      <c r="Z253" s="49"/>
      <c r="AA253" s="49"/>
      <c r="AB253" s="50"/>
      <c r="AC253" s="49"/>
      <c r="AD253" s="50"/>
      <c r="AE253" s="50"/>
      <c r="AF253" s="50"/>
    </row>
    <row r="254" spans="5:32" ht="78.75" customHeight="1">
      <c r="E254" s="52"/>
      <c r="F254" s="119"/>
      <c r="G254" s="49"/>
      <c r="H254" s="51"/>
      <c r="I254" s="51"/>
      <c r="J254" s="49"/>
      <c r="K254" s="49"/>
      <c r="L254" s="49"/>
      <c r="M254" s="147"/>
      <c r="N254" s="50"/>
      <c r="O254" s="149"/>
      <c r="P254" s="49"/>
      <c r="Q254" s="49"/>
      <c r="R254" s="49"/>
      <c r="S254" s="51"/>
      <c r="T254" s="51"/>
      <c r="U254" s="49"/>
      <c r="V254" s="49"/>
      <c r="W254" s="49"/>
      <c r="X254" s="49"/>
      <c r="Y254" s="50"/>
      <c r="Z254" s="49"/>
      <c r="AA254" s="49"/>
      <c r="AB254" s="50"/>
      <c r="AC254" s="49"/>
      <c r="AD254" s="50"/>
      <c r="AE254" s="50"/>
      <c r="AF254" s="50"/>
    </row>
    <row r="255" spans="5:32" ht="78.75" customHeight="1">
      <c r="E255" s="52"/>
      <c r="F255" s="119"/>
      <c r="G255" s="49"/>
      <c r="H255" s="51"/>
      <c r="I255" s="51"/>
      <c r="J255" s="49"/>
      <c r="K255" s="49"/>
      <c r="L255" s="49"/>
      <c r="M255" s="147"/>
      <c r="N255" s="50"/>
      <c r="O255" s="149"/>
      <c r="P255" s="49"/>
      <c r="Q255" s="49"/>
      <c r="R255" s="49"/>
      <c r="S255" s="51"/>
      <c r="T255" s="51"/>
      <c r="U255" s="49"/>
      <c r="V255" s="49"/>
      <c r="W255" s="49"/>
      <c r="X255" s="49"/>
      <c r="Y255" s="50"/>
      <c r="Z255" s="49"/>
      <c r="AA255" s="49"/>
      <c r="AB255" s="50"/>
      <c r="AC255" s="49"/>
      <c r="AD255" s="50"/>
      <c r="AE255" s="50"/>
      <c r="AF255" s="50"/>
    </row>
    <row r="256" spans="5:32" ht="78.75" customHeight="1">
      <c r="E256" s="52"/>
      <c r="F256" s="119"/>
      <c r="G256" s="49"/>
      <c r="H256" s="51"/>
      <c r="I256" s="51"/>
      <c r="J256" s="49"/>
      <c r="K256" s="49"/>
      <c r="L256" s="49"/>
      <c r="M256" s="147"/>
      <c r="N256" s="50"/>
      <c r="O256" s="149"/>
      <c r="P256" s="49"/>
      <c r="Q256" s="49"/>
      <c r="R256" s="49"/>
      <c r="S256" s="51"/>
      <c r="T256" s="51"/>
      <c r="U256" s="49"/>
      <c r="V256" s="49"/>
      <c r="W256" s="49"/>
      <c r="X256" s="49"/>
      <c r="Y256" s="50"/>
      <c r="Z256" s="49"/>
      <c r="AA256" s="49"/>
      <c r="AB256" s="50"/>
      <c r="AC256" s="49"/>
      <c r="AD256" s="50"/>
      <c r="AE256" s="50"/>
      <c r="AF256" s="50"/>
    </row>
    <row r="257" spans="5:32" ht="78.75" customHeight="1">
      <c r="E257" s="52"/>
      <c r="F257" s="119"/>
      <c r="G257" s="49"/>
      <c r="H257" s="51"/>
      <c r="I257" s="51"/>
      <c r="J257" s="49"/>
      <c r="K257" s="49"/>
      <c r="L257" s="49"/>
      <c r="M257" s="147"/>
      <c r="N257" s="50"/>
      <c r="O257" s="149"/>
      <c r="P257" s="49"/>
      <c r="Q257" s="49"/>
      <c r="R257" s="49"/>
      <c r="S257" s="51"/>
      <c r="T257" s="51"/>
      <c r="U257" s="49"/>
      <c r="V257" s="49"/>
      <c r="W257" s="49"/>
      <c r="X257" s="49"/>
      <c r="Y257" s="50"/>
      <c r="Z257" s="49"/>
      <c r="AA257" s="49"/>
      <c r="AB257" s="50"/>
      <c r="AC257" s="49"/>
      <c r="AD257" s="50"/>
      <c r="AE257" s="50"/>
      <c r="AF257" s="50"/>
    </row>
    <row r="258" spans="5:32" ht="78.75" customHeight="1">
      <c r="E258" s="52"/>
      <c r="F258" s="119"/>
      <c r="G258" s="49"/>
      <c r="H258" s="51"/>
      <c r="I258" s="51"/>
      <c r="J258" s="49"/>
      <c r="K258" s="49"/>
      <c r="L258" s="49"/>
      <c r="M258" s="147"/>
      <c r="N258" s="50"/>
      <c r="O258" s="149"/>
      <c r="P258" s="49"/>
      <c r="Q258" s="49"/>
      <c r="R258" s="49"/>
      <c r="S258" s="51"/>
      <c r="T258" s="51"/>
      <c r="U258" s="49"/>
      <c r="V258" s="49"/>
      <c r="W258" s="49"/>
      <c r="X258" s="49"/>
      <c r="Y258" s="50"/>
      <c r="Z258" s="49"/>
      <c r="AA258" s="49"/>
      <c r="AB258" s="50"/>
      <c r="AC258" s="49"/>
      <c r="AD258" s="50"/>
      <c r="AE258" s="50"/>
      <c r="AF258" s="50"/>
    </row>
    <row r="259" spans="5:32" ht="78.75" customHeight="1">
      <c r="E259" s="52"/>
      <c r="F259" s="119"/>
      <c r="G259" s="49"/>
      <c r="H259" s="51"/>
      <c r="I259" s="51"/>
      <c r="J259" s="49"/>
      <c r="K259" s="49"/>
      <c r="L259" s="49"/>
      <c r="M259" s="147"/>
      <c r="N259" s="50"/>
      <c r="O259" s="149"/>
      <c r="P259" s="49"/>
      <c r="Q259" s="49"/>
      <c r="R259" s="49"/>
      <c r="S259" s="51"/>
      <c r="T259" s="51"/>
      <c r="U259" s="49"/>
      <c r="V259" s="49"/>
      <c r="W259" s="49"/>
      <c r="X259" s="49"/>
      <c r="Y259" s="50"/>
      <c r="Z259" s="49"/>
      <c r="AA259" s="49"/>
      <c r="AB259" s="50"/>
      <c r="AC259" s="49"/>
      <c r="AD259" s="50"/>
      <c r="AE259" s="50"/>
      <c r="AF259" s="50"/>
    </row>
    <row r="260" spans="5:32" ht="78.75" customHeight="1">
      <c r="E260" s="52"/>
      <c r="F260" s="119"/>
      <c r="G260" s="49"/>
      <c r="H260" s="51"/>
      <c r="I260" s="51"/>
      <c r="J260" s="49"/>
      <c r="K260" s="49"/>
      <c r="L260" s="49"/>
      <c r="M260" s="147"/>
      <c r="N260" s="50"/>
      <c r="O260" s="149"/>
      <c r="P260" s="49"/>
      <c r="Q260" s="49"/>
      <c r="R260" s="49"/>
      <c r="S260" s="51"/>
      <c r="T260" s="51"/>
      <c r="U260" s="49"/>
      <c r="V260" s="49"/>
      <c r="W260" s="49"/>
      <c r="X260" s="49"/>
      <c r="Y260" s="50"/>
      <c r="Z260" s="49"/>
      <c r="AA260" s="49"/>
      <c r="AB260" s="50"/>
      <c r="AC260" s="49"/>
      <c r="AD260" s="50"/>
      <c r="AE260" s="50"/>
      <c r="AF260" s="50"/>
    </row>
    <row r="261" spans="5:32" ht="78.75" customHeight="1">
      <c r="E261" s="52"/>
      <c r="F261" s="119"/>
      <c r="G261" s="49"/>
      <c r="H261" s="51"/>
      <c r="I261" s="51"/>
      <c r="J261" s="49"/>
      <c r="K261" s="49"/>
      <c r="L261" s="49"/>
      <c r="M261" s="147"/>
      <c r="N261" s="50"/>
      <c r="O261" s="149"/>
      <c r="P261" s="49"/>
      <c r="Q261" s="49"/>
      <c r="R261" s="49"/>
      <c r="S261" s="51"/>
      <c r="T261" s="51"/>
      <c r="U261" s="49"/>
      <c r="V261" s="49"/>
      <c r="W261" s="49"/>
      <c r="X261" s="49"/>
      <c r="Y261" s="50"/>
      <c r="Z261" s="49"/>
      <c r="AA261" s="49"/>
      <c r="AB261" s="50"/>
      <c r="AC261" s="49"/>
      <c r="AD261" s="50"/>
      <c r="AE261" s="50"/>
      <c r="AF261" s="50"/>
    </row>
    <row r="262" spans="5:32" ht="78.75" customHeight="1">
      <c r="E262" s="52"/>
      <c r="F262" s="119"/>
      <c r="G262" s="49"/>
      <c r="H262" s="51"/>
      <c r="I262" s="51"/>
      <c r="J262" s="49"/>
      <c r="K262" s="49"/>
      <c r="L262" s="49"/>
      <c r="M262" s="147"/>
      <c r="N262" s="50"/>
      <c r="O262" s="149"/>
      <c r="P262" s="49"/>
      <c r="Q262" s="49"/>
      <c r="R262" s="49"/>
      <c r="S262" s="51"/>
      <c r="T262" s="51"/>
      <c r="U262" s="49"/>
      <c r="V262" s="49"/>
      <c r="W262" s="49"/>
      <c r="X262" s="49"/>
      <c r="Y262" s="50"/>
      <c r="Z262" s="49"/>
      <c r="AA262" s="49"/>
      <c r="AB262" s="50"/>
      <c r="AC262" s="49"/>
      <c r="AD262" s="50"/>
      <c r="AE262" s="50"/>
      <c r="AF262" s="50"/>
    </row>
    <row r="263" spans="5:32" ht="78.75" customHeight="1">
      <c r="E263" s="52"/>
      <c r="F263" s="119"/>
      <c r="G263" s="49"/>
      <c r="H263" s="51"/>
      <c r="I263" s="51"/>
      <c r="J263" s="49"/>
      <c r="K263" s="49"/>
      <c r="L263" s="49"/>
      <c r="M263" s="147"/>
      <c r="N263" s="50"/>
      <c r="O263" s="149"/>
      <c r="P263" s="49"/>
      <c r="Q263" s="49"/>
      <c r="R263" s="49"/>
      <c r="S263" s="51"/>
      <c r="T263" s="51"/>
      <c r="U263" s="49"/>
      <c r="V263" s="49"/>
      <c r="W263" s="49"/>
      <c r="X263" s="49"/>
      <c r="Y263" s="50"/>
      <c r="Z263" s="49"/>
      <c r="AA263" s="49"/>
      <c r="AB263" s="50"/>
      <c r="AC263" s="49"/>
      <c r="AD263" s="50"/>
      <c r="AE263" s="50"/>
      <c r="AF263" s="50"/>
    </row>
    <row r="264" spans="5:32" ht="78.75" customHeight="1">
      <c r="E264" s="52"/>
      <c r="F264" s="119"/>
      <c r="G264" s="49"/>
      <c r="H264" s="51"/>
      <c r="I264" s="51"/>
      <c r="J264" s="49"/>
      <c r="K264" s="49"/>
      <c r="L264" s="49"/>
      <c r="M264" s="147"/>
      <c r="N264" s="50"/>
      <c r="O264" s="149"/>
      <c r="P264" s="49"/>
      <c r="Q264" s="49"/>
      <c r="R264" s="49"/>
      <c r="S264" s="51"/>
      <c r="T264" s="51"/>
      <c r="U264" s="49"/>
      <c r="V264" s="49"/>
      <c r="W264" s="49"/>
      <c r="X264" s="49"/>
      <c r="Y264" s="50"/>
      <c r="Z264" s="49"/>
      <c r="AA264" s="49"/>
      <c r="AB264" s="50"/>
      <c r="AC264" s="49"/>
      <c r="AD264" s="50"/>
      <c r="AE264" s="50"/>
      <c r="AF264" s="50"/>
    </row>
    <row r="265" spans="5:32" ht="78.75" customHeight="1">
      <c r="E265" s="52"/>
      <c r="F265" s="119"/>
      <c r="G265" s="49"/>
      <c r="H265" s="51"/>
      <c r="I265" s="51"/>
      <c r="J265" s="49"/>
      <c r="K265" s="49"/>
      <c r="L265" s="49"/>
      <c r="M265" s="147"/>
      <c r="N265" s="50"/>
      <c r="O265" s="149"/>
      <c r="P265" s="49"/>
      <c r="Q265" s="49"/>
      <c r="R265" s="49"/>
      <c r="S265" s="51"/>
      <c r="T265" s="51"/>
      <c r="U265" s="49"/>
      <c r="V265" s="49"/>
      <c r="W265" s="49"/>
      <c r="X265" s="49"/>
      <c r="Y265" s="50"/>
      <c r="Z265" s="49"/>
      <c r="AA265" s="49"/>
      <c r="AB265" s="50"/>
      <c r="AC265" s="49"/>
      <c r="AD265" s="50"/>
      <c r="AE265" s="50"/>
      <c r="AF265" s="50"/>
    </row>
    <row r="266" spans="5:32" ht="78.75" customHeight="1">
      <c r="E266" s="52"/>
      <c r="F266" s="119"/>
      <c r="G266" s="49"/>
      <c r="H266" s="51"/>
      <c r="I266" s="51"/>
      <c r="J266" s="49"/>
      <c r="K266" s="49"/>
      <c r="L266" s="49"/>
      <c r="M266" s="147"/>
      <c r="N266" s="50"/>
      <c r="O266" s="149"/>
      <c r="P266" s="49"/>
      <c r="Q266" s="49"/>
      <c r="R266" s="49"/>
      <c r="S266" s="51"/>
      <c r="T266" s="51"/>
      <c r="U266" s="49"/>
      <c r="V266" s="49"/>
      <c r="W266" s="49"/>
      <c r="X266" s="49"/>
      <c r="Y266" s="50"/>
      <c r="Z266" s="49"/>
      <c r="AA266" s="49"/>
      <c r="AB266" s="50"/>
      <c r="AC266" s="49"/>
      <c r="AD266" s="50"/>
      <c r="AE266" s="50"/>
      <c r="AF266" s="50"/>
    </row>
    <row r="267" spans="5:32" ht="78.75" customHeight="1">
      <c r="E267" s="52"/>
      <c r="F267" s="119"/>
      <c r="G267" s="49"/>
      <c r="H267" s="51"/>
      <c r="I267" s="51"/>
      <c r="J267" s="49"/>
      <c r="K267" s="49"/>
      <c r="L267" s="49"/>
      <c r="M267" s="147"/>
      <c r="N267" s="50"/>
      <c r="O267" s="149"/>
      <c r="P267" s="49"/>
      <c r="Q267" s="49"/>
      <c r="R267" s="49"/>
      <c r="S267" s="51"/>
      <c r="T267" s="51"/>
      <c r="U267" s="49"/>
      <c r="V267" s="49"/>
      <c r="W267" s="49"/>
      <c r="X267" s="49"/>
      <c r="Y267" s="50"/>
      <c r="Z267" s="49"/>
      <c r="AA267" s="49"/>
      <c r="AB267" s="50"/>
      <c r="AC267" s="49"/>
      <c r="AD267" s="50"/>
      <c r="AE267" s="50"/>
      <c r="AF267" s="50"/>
    </row>
    <row r="268" spans="5:32" ht="78.75" customHeight="1">
      <c r="E268" s="52"/>
      <c r="F268" s="119"/>
      <c r="G268" s="49"/>
      <c r="H268" s="51"/>
      <c r="I268" s="51"/>
      <c r="J268" s="49"/>
      <c r="K268" s="49"/>
      <c r="L268" s="49"/>
      <c r="M268" s="147"/>
      <c r="N268" s="50"/>
      <c r="O268" s="149"/>
      <c r="P268" s="49"/>
      <c r="Q268" s="49"/>
      <c r="R268" s="49"/>
      <c r="S268" s="51"/>
      <c r="T268" s="51"/>
      <c r="U268" s="49"/>
      <c r="V268" s="49"/>
      <c r="W268" s="49"/>
      <c r="X268" s="49"/>
      <c r="Y268" s="50"/>
      <c r="Z268" s="49"/>
      <c r="AA268" s="49"/>
      <c r="AB268" s="50"/>
      <c r="AC268" s="49"/>
      <c r="AD268" s="50"/>
      <c r="AE268" s="50"/>
      <c r="AF268" s="50"/>
    </row>
    <row r="269" spans="5:32" ht="78.75" customHeight="1">
      <c r="E269" s="52"/>
      <c r="F269" s="119"/>
      <c r="G269" s="49"/>
      <c r="H269" s="51"/>
      <c r="I269" s="51"/>
      <c r="J269" s="49"/>
      <c r="K269" s="49"/>
      <c r="L269" s="49"/>
      <c r="M269" s="147"/>
      <c r="N269" s="50"/>
      <c r="O269" s="149"/>
      <c r="P269" s="49"/>
      <c r="Q269" s="49"/>
      <c r="R269" s="49"/>
      <c r="S269" s="51"/>
      <c r="T269" s="51"/>
      <c r="U269" s="49"/>
      <c r="V269" s="49"/>
      <c r="W269" s="49"/>
      <c r="X269" s="49"/>
      <c r="Y269" s="50"/>
      <c r="Z269" s="49"/>
      <c r="AA269" s="49"/>
      <c r="AB269" s="50"/>
      <c r="AC269" s="49"/>
      <c r="AD269" s="50"/>
      <c r="AE269" s="50"/>
      <c r="AF269" s="50"/>
    </row>
    <row r="270" spans="5:32" ht="78.75" customHeight="1">
      <c r="E270" s="52"/>
      <c r="F270" s="119"/>
      <c r="G270" s="49"/>
      <c r="H270" s="51"/>
      <c r="I270" s="51"/>
      <c r="J270" s="49"/>
      <c r="K270" s="49"/>
      <c r="L270" s="49"/>
      <c r="M270" s="147"/>
      <c r="N270" s="50"/>
      <c r="O270" s="149"/>
      <c r="P270" s="49"/>
      <c r="Q270" s="49"/>
      <c r="R270" s="49"/>
      <c r="S270" s="51"/>
      <c r="T270" s="51"/>
      <c r="U270" s="49"/>
      <c r="V270" s="49"/>
      <c r="W270" s="49"/>
      <c r="X270" s="49"/>
      <c r="Y270" s="50"/>
      <c r="Z270" s="49"/>
      <c r="AA270" s="49"/>
      <c r="AB270" s="50"/>
      <c r="AC270" s="49"/>
      <c r="AD270" s="50"/>
      <c r="AE270" s="50"/>
      <c r="AF270" s="50"/>
    </row>
    <row r="271" spans="5:32" ht="78.75" customHeight="1">
      <c r="E271" s="52"/>
      <c r="F271" s="119"/>
      <c r="G271" s="49"/>
      <c r="H271" s="51"/>
      <c r="I271" s="51"/>
      <c r="J271" s="49"/>
      <c r="K271" s="49"/>
      <c r="L271" s="49"/>
      <c r="M271" s="147"/>
      <c r="N271" s="50"/>
      <c r="O271" s="149"/>
      <c r="P271" s="49"/>
      <c r="Q271" s="49"/>
      <c r="R271" s="49"/>
      <c r="S271" s="51"/>
      <c r="T271" s="51"/>
      <c r="U271" s="49"/>
      <c r="V271" s="49"/>
      <c r="W271" s="49"/>
      <c r="X271" s="49"/>
      <c r="Y271" s="50"/>
      <c r="Z271" s="49"/>
      <c r="AA271" s="49"/>
      <c r="AB271" s="50"/>
      <c r="AC271" s="49"/>
      <c r="AD271" s="50"/>
      <c r="AE271" s="50"/>
      <c r="AF271" s="50"/>
    </row>
    <row r="272" spans="5:32" ht="78.75" customHeight="1">
      <c r="E272" s="52"/>
      <c r="F272" s="119"/>
      <c r="G272" s="49"/>
      <c r="H272" s="51"/>
      <c r="I272" s="51"/>
      <c r="J272" s="49"/>
      <c r="K272" s="49"/>
      <c r="L272" s="49"/>
      <c r="M272" s="147"/>
      <c r="N272" s="50"/>
      <c r="O272" s="149"/>
      <c r="P272" s="49"/>
      <c r="Q272" s="49"/>
      <c r="R272" s="49"/>
      <c r="S272" s="51"/>
      <c r="T272" s="51"/>
      <c r="U272" s="49"/>
      <c r="V272" s="49"/>
      <c r="W272" s="49"/>
      <c r="X272" s="49"/>
      <c r="Y272" s="50"/>
      <c r="Z272" s="49"/>
      <c r="AA272" s="49"/>
      <c r="AB272" s="50"/>
      <c r="AC272" s="49"/>
      <c r="AD272" s="50"/>
      <c r="AE272" s="50"/>
      <c r="AF272" s="50"/>
    </row>
    <row r="273" spans="5:32" ht="78.75" customHeight="1">
      <c r="E273" s="52"/>
      <c r="F273" s="119"/>
      <c r="G273" s="49"/>
      <c r="H273" s="51"/>
      <c r="I273" s="51"/>
      <c r="J273" s="49"/>
      <c r="K273" s="49"/>
      <c r="L273" s="49"/>
      <c r="M273" s="147"/>
      <c r="N273" s="50"/>
      <c r="O273" s="149"/>
      <c r="P273" s="49"/>
      <c r="Q273" s="49"/>
      <c r="R273" s="49"/>
      <c r="S273" s="51"/>
      <c r="T273" s="51"/>
      <c r="U273" s="49"/>
      <c r="V273" s="49"/>
      <c r="W273" s="49"/>
      <c r="X273" s="49"/>
      <c r="Y273" s="50"/>
      <c r="Z273" s="49"/>
      <c r="AA273" s="49"/>
      <c r="AB273" s="50"/>
      <c r="AC273" s="49"/>
      <c r="AD273" s="50"/>
      <c r="AE273" s="50"/>
      <c r="AF273" s="50"/>
    </row>
    <row r="274" spans="5:32" ht="78.75" customHeight="1">
      <c r="E274" s="52"/>
      <c r="F274" s="119"/>
      <c r="G274" s="49"/>
      <c r="H274" s="51"/>
      <c r="I274" s="51"/>
      <c r="J274" s="49"/>
      <c r="K274" s="49"/>
      <c r="L274" s="49"/>
      <c r="M274" s="147"/>
      <c r="N274" s="50"/>
      <c r="O274" s="149"/>
      <c r="P274" s="49"/>
      <c r="Q274" s="49"/>
      <c r="R274" s="49"/>
      <c r="S274" s="51"/>
      <c r="T274" s="51"/>
      <c r="U274" s="49"/>
      <c r="V274" s="49"/>
      <c r="W274" s="49"/>
      <c r="X274" s="49"/>
      <c r="Y274" s="50"/>
      <c r="Z274" s="49"/>
      <c r="AA274" s="49"/>
      <c r="AB274" s="50"/>
      <c r="AC274" s="49"/>
      <c r="AD274" s="50"/>
      <c r="AE274" s="50"/>
      <c r="AF274" s="50"/>
    </row>
    <row r="275" spans="5:32" ht="78.75" customHeight="1">
      <c r="E275" s="52"/>
      <c r="F275" s="119"/>
      <c r="G275" s="49"/>
      <c r="H275" s="51"/>
      <c r="I275" s="51"/>
      <c r="J275" s="49"/>
      <c r="K275" s="49"/>
      <c r="L275" s="49"/>
      <c r="M275" s="147"/>
      <c r="N275" s="50"/>
      <c r="O275" s="149"/>
      <c r="P275" s="49"/>
      <c r="Q275" s="49"/>
      <c r="R275" s="49"/>
      <c r="S275" s="51"/>
      <c r="T275" s="51"/>
      <c r="U275" s="49"/>
      <c r="V275" s="49"/>
      <c r="W275" s="49"/>
      <c r="X275" s="49"/>
      <c r="Y275" s="50"/>
      <c r="Z275" s="49"/>
      <c r="AA275" s="49"/>
      <c r="AB275" s="50"/>
      <c r="AC275" s="49"/>
      <c r="AD275" s="50"/>
      <c r="AE275" s="50"/>
      <c r="AF275" s="50"/>
    </row>
    <row r="276" spans="5:32" ht="78.75" customHeight="1">
      <c r="E276" s="52"/>
      <c r="F276" s="119"/>
      <c r="G276" s="49"/>
      <c r="H276" s="51"/>
      <c r="I276" s="51"/>
      <c r="J276" s="49"/>
      <c r="K276" s="49"/>
      <c r="L276" s="49"/>
      <c r="M276" s="147"/>
      <c r="N276" s="50"/>
      <c r="O276" s="149"/>
      <c r="P276" s="49"/>
      <c r="Q276" s="49"/>
      <c r="R276" s="49"/>
      <c r="S276" s="51"/>
      <c r="T276" s="51"/>
      <c r="U276" s="49"/>
      <c r="V276" s="49"/>
      <c r="W276" s="49"/>
      <c r="X276" s="49"/>
      <c r="Y276" s="50"/>
      <c r="Z276" s="49"/>
      <c r="AA276" s="49"/>
      <c r="AB276" s="50"/>
      <c r="AC276" s="49"/>
      <c r="AD276" s="50"/>
      <c r="AE276" s="50"/>
      <c r="AF276" s="50"/>
    </row>
    <row r="277" spans="5:32" ht="78.75" customHeight="1">
      <c r="E277" s="52"/>
      <c r="F277" s="119"/>
      <c r="G277" s="49"/>
      <c r="H277" s="51"/>
      <c r="I277" s="51"/>
      <c r="J277" s="49"/>
      <c r="K277" s="49"/>
      <c r="L277" s="49"/>
      <c r="M277" s="147"/>
      <c r="N277" s="50"/>
      <c r="O277" s="149"/>
      <c r="P277" s="49"/>
      <c r="Q277" s="49"/>
      <c r="R277" s="49"/>
      <c r="S277" s="51"/>
      <c r="T277" s="51"/>
      <c r="U277" s="49"/>
      <c r="V277" s="49"/>
      <c r="W277" s="49"/>
      <c r="X277" s="49"/>
      <c r="Y277" s="50"/>
      <c r="Z277" s="49"/>
      <c r="AA277" s="49"/>
      <c r="AB277" s="50"/>
      <c r="AC277" s="49"/>
      <c r="AD277" s="50"/>
      <c r="AE277" s="50"/>
      <c r="AF277" s="50"/>
    </row>
    <row r="278" spans="5:32" ht="78.75" customHeight="1">
      <c r="E278" s="52"/>
      <c r="F278" s="119"/>
      <c r="G278" s="49"/>
      <c r="H278" s="51"/>
      <c r="I278" s="51"/>
      <c r="J278" s="49"/>
      <c r="K278" s="49"/>
      <c r="L278" s="49"/>
      <c r="M278" s="147"/>
      <c r="N278" s="50"/>
      <c r="O278" s="149"/>
      <c r="P278" s="49"/>
      <c r="Q278" s="49"/>
      <c r="R278" s="49"/>
      <c r="S278" s="51"/>
      <c r="T278" s="51"/>
      <c r="U278" s="49"/>
      <c r="V278" s="49"/>
      <c r="W278" s="49"/>
      <c r="X278" s="49"/>
      <c r="Y278" s="50"/>
      <c r="Z278" s="49"/>
      <c r="AA278" s="49"/>
      <c r="AB278" s="50"/>
      <c r="AC278" s="49"/>
      <c r="AD278" s="50"/>
      <c r="AE278" s="50"/>
      <c r="AF278" s="50"/>
    </row>
    <row r="279" spans="5:32" ht="78.75" customHeight="1">
      <c r="E279" s="52"/>
      <c r="F279" s="119"/>
      <c r="G279" s="49"/>
      <c r="H279" s="51"/>
      <c r="I279" s="51"/>
      <c r="J279" s="49"/>
      <c r="K279" s="49"/>
      <c r="L279" s="49"/>
      <c r="M279" s="147"/>
      <c r="N279" s="50"/>
      <c r="O279" s="149"/>
      <c r="P279" s="49"/>
      <c r="Q279" s="49"/>
      <c r="R279" s="49"/>
      <c r="S279" s="51"/>
      <c r="T279" s="51"/>
      <c r="U279" s="49"/>
      <c r="V279" s="49"/>
      <c r="W279" s="49"/>
      <c r="X279" s="49"/>
      <c r="Y279" s="50"/>
      <c r="Z279" s="49"/>
      <c r="AA279" s="49"/>
      <c r="AB279" s="50"/>
      <c r="AC279" s="49"/>
      <c r="AD279" s="50"/>
      <c r="AE279" s="50"/>
      <c r="AF279" s="50"/>
    </row>
    <row r="280" spans="5:32" ht="78.75" customHeight="1">
      <c r="E280" s="52"/>
      <c r="F280" s="119"/>
      <c r="G280" s="49"/>
      <c r="H280" s="51"/>
      <c r="I280" s="51"/>
      <c r="J280" s="49"/>
      <c r="K280" s="49"/>
      <c r="L280" s="49"/>
      <c r="M280" s="147"/>
      <c r="N280" s="50"/>
      <c r="O280" s="149"/>
      <c r="P280" s="49"/>
      <c r="Q280" s="49"/>
      <c r="R280" s="49"/>
      <c r="S280" s="51"/>
      <c r="T280" s="51"/>
      <c r="U280" s="49"/>
      <c r="V280" s="49"/>
      <c r="W280" s="49"/>
      <c r="X280" s="49"/>
      <c r="Y280" s="50"/>
      <c r="Z280" s="49"/>
      <c r="AA280" s="49"/>
      <c r="AB280" s="50"/>
      <c r="AC280" s="49"/>
      <c r="AD280" s="50"/>
      <c r="AE280" s="50"/>
      <c r="AF280" s="50"/>
    </row>
    <row r="281" spans="5:32" ht="78.75" customHeight="1">
      <c r="E281" s="52"/>
      <c r="F281" s="119"/>
      <c r="G281" s="49"/>
      <c r="H281" s="51"/>
      <c r="I281" s="51"/>
      <c r="J281" s="49"/>
      <c r="K281" s="49"/>
      <c r="L281" s="49"/>
      <c r="M281" s="147"/>
      <c r="N281" s="50"/>
      <c r="O281" s="149"/>
      <c r="P281" s="49"/>
      <c r="Q281" s="49"/>
      <c r="R281" s="49"/>
      <c r="S281" s="51"/>
      <c r="T281" s="51"/>
      <c r="U281" s="49"/>
      <c r="V281" s="49"/>
      <c r="W281" s="49"/>
      <c r="X281" s="49"/>
      <c r="Y281" s="50"/>
      <c r="Z281" s="49"/>
      <c r="AA281" s="49"/>
      <c r="AB281" s="50"/>
      <c r="AC281" s="49"/>
      <c r="AD281" s="50"/>
      <c r="AE281" s="50"/>
      <c r="AF281" s="50"/>
    </row>
    <row r="282" spans="5:32" ht="78.75" customHeight="1">
      <c r="E282" s="52"/>
      <c r="F282" s="119"/>
      <c r="G282" s="49"/>
      <c r="H282" s="51"/>
      <c r="I282" s="51"/>
      <c r="J282" s="49"/>
      <c r="K282" s="49"/>
      <c r="L282" s="49"/>
      <c r="M282" s="147"/>
      <c r="N282" s="50"/>
      <c r="O282" s="149"/>
      <c r="P282" s="49"/>
      <c r="Q282" s="49"/>
      <c r="R282" s="49"/>
      <c r="S282" s="51"/>
      <c r="T282" s="51"/>
      <c r="U282" s="49"/>
      <c r="V282" s="49"/>
      <c r="W282" s="49"/>
      <c r="X282" s="49"/>
      <c r="Y282" s="50"/>
      <c r="Z282" s="49"/>
      <c r="AA282" s="49"/>
      <c r="AB282" s="50"/>
      <c r="AC282" s="49"/>
      <c r="AD282" s="50"/>
      <c r="AE282" s="50"/>
      <c r="AF282" s="50"/>
    </row>
    <row r="283" spans="5:32" ht="78.75" customHeight="1">
      <c r="E283" s="52"/>
      <c r="F283" s="119"/>
      <c r="G283" s="49"/>
      <c r="H283" s="51"/>
      <c r="I283" s="51"/>
      <c r="J283" s="49"/>
      <c r="K283" s="49"/>
      <c r="L283" s="49"/>
      <c r="M283" s="147"/>
      <c r="N283" s="50"/>
      <c r="O283" s="149"/>
      <c r="P283" s="49"/>
      <c r="Q283" s="49"/>
      <c r="R283" s="49"/>
      <c r="S283" s="51"/>
      <c r="T283" s="51"/>
      <c r="U283" s="49"/>
      <c r="V283" s="49"/>
      <c r="W283" s="49"/>
      <c r="X283" s="49"/>
      <c r="Y283" s="50"/>
      <c r="Z283" s="49"/>
      <c r="AA283" s="49"/>
      <c r="AB283" s="50"/>
      <c r="AC283" s="49"/>
      <c r="AD283" s="50"/>
      <c r="AE283" s="50"/>
      <c r="AF283" s="50"/>
    </row>
    <row r="284" spans="5:32" ht="78.75" customHeight="1">
      <c r="E284" s="52"/>
      <c r="F284" s="119"/>
      <c r="G284" s="49"/>
      <c r="H284" s="51"/>
      <c r="I284" s="51"/>
      <c r="J284" s="49"/>
      <c r="K284" s="49"/>
      <c r="L284" s="49"/>
      <c r="M284" s="147"/>
      <c r="N284" s="50"/>
      <c r="O284" s="149"/>
      <c r="P284" s="49"/>
      <c r="Q284" s="49"/>
      <c r="R284" s="49"/>
      <c r="S284" s="51"/>
      <c r="T284" s="51"/>
      <c r="U284" s="49"/>
      <c r="V284" s="49"/>
      <c r="W284" s="49"/>
      <c r="X284" s="49"/>
      <c r="Y284" s="50"/>
      <c r="Z284" s="49"/>
      <c r="AA284" s="49"/>
      <c r="AB284" s="50"/>
      <c r="AC284" s="49"/>
      <c r="AD284" s="50"/>
      <c r="AE284" s="50"/>
      <c r="AF284" s="50"/>
    </row>
    <row r="285" spans="5:32" ht="78.75" customHeight="1">
      <c r="E285" s="52"/>
      <c r="F285" s="119"/>
      <c r="G285" s="49"/>
      <c r="H285" s="51"/>
      <c r="I285" s="51"/>
      <c r="J285" s="49"/>
      <c r="K285" s="49"/>
      <c r="L285" s="49"/>
      <c r="M285" s="147"/>
      <c r="N285" s="50"/>
      <c r="O285" s="149"/>
      <c r="P285" s="49"/>
      <c r="Q285" s="49"/>
      <c r="R285" s="49"/>
      <c r="S285" s="51"/>
      <c r="T285" s="51"/>
      <c r="U285" s="49"/>
      <c r="V285" s="49"/>
      <c r="W285" s="49"/>
      <c r="X285" s="49"/>
      <c r="Y285" s="50"/>
      <c r="Z285" s="49"/>
      <c r="AA285" s="49"/>
      <c r="AB285" s="50"/>
      <c r="AC285" s="49"/>
      <c r="AD285" s="50"/>
      <c r="AE285" s="50"/>
      <c r="AF285" s="50"/>
    </row>
    <row r="286" spans="5:32" ht="78.75" customHeight="1">
      <c r="E286" s="52"/>
      <c r="F286" s="119"/>
      <c r="G286" s="49"/>
      <c r="H286" s="51"/>
      <c r="I286" s="51"/>
      <c r="J286" s="49"/>
      <c r="K286" s="49"/>
      <c r="L286" s="49"/>
      <c r="M286" s="147"/>
      <c r="N286" s="50"/>
      <c r="O286" s="149"/>
      <c r="P286" s="49"/>
      <c r="Q286" s="49"/>
      <c r="R286" s="49"/>
      <c r="S286" s="51"/>
      <c r="T286" s="51"/>
      <c r="U286" s="49"/>
      <c r="V286" s="49"/>
      <c r="W286" s="49"/>
      <c r="X286" s="49"/>
      <c r="Y286" s="50"/>
      <c r="Z286" s="49"/>
      <c r="AA286" s="49"/>
      <c r="AB286" s="50"/>
      <c r="AC286" s="49"/>
      <c r="AD286" s="50"/>
      <c r="AE286" s="50"/>
      <c r="AF286" s="50"/>
    </row>
    <row r="287" spans="5:32" ht="78.75" customHeight="1">
      <c r="E287" s="52"/>
      <c r="F287" s="119"/>
      <c r="G287" s="49"/>
      <c r="H287" s="51"/>
      <c r="I287" s="51"/>
      <c r="J287" s="49"/>
      <c r="K287" s="49"/>
      <c r="L287" s="49"/>
      <c r="M287" s="147"/>
      <c r="N287" s="50"/>
      <c r="O287" s="149"/>
      <c r="P287" s="49"/>
      <c r="Q287" s="49"/>
      <c r="R287" s="49"/>
      <c r="S287" s="51"/>
      <c r="T287" s="51"/>
      <c r="U287" s="49"/>
      <c r="V287" s="49"/>
      <c r="W287" s="49"/>
      <c r="X287" s="49"/>
      <c r="Y287" s="50"/>
      <c r="Z287" s="49"/>
      <c r="AA287" s="49"/>
      <c r="AB287" s="50"/>
      <c r="AC287" s="49"/>
      <c r="AD287" s="50"/>
      <c r="AE287" s="50"/>
      <c r="AF287" s="50"/>
    </row>
    <row r="288" spans="5:32" ht="78.75" customHeight="1">
      <c r="E288" s="52"/>
      <c r="F288" s="119"/>
      <c r="G288" s="49"/>
      <c r="H288" s="51"/>
      <c r="I288" s="51"/>
      <c r="J288" s="49"/>
      <c r="K288" s="49"/>
      <c r="L288" s="49"/>
      <c r="M288" s="147"/>
      <c r="N288" s="50"/>
      <c r="O288" s="149"/>
      <c r="P288" s="49"/>
      <c r="Q288" s="49"/>
      <c r="R288" s="49"/>
      <c r="S288" s="51"/>
      <c r="T288" s="51"/>
      <c r="U288" s="49"/>
      <c r="V288" s="49"/>
      <c r="W288" s="49"/>
      <c r="X288" s="49"/>
      <c r="Y288" s="50"/>
      <c r="Z288" s="49"/>
      <c r="AA288" s="49"/>
      <c r="AB288" s="50"/>
      <c r="AC288" s="49"/>
      <c r="AD288" s="50"/>
      <c r="AE288" s="50"/>
      <c r="AF288" s="50"/>
    </row>
    <row r="289" spans="5:32" ht="78.75" customHeight="1">
      <c r="E289" s="52"/>
      <c r="F289" s="119"/>
      <c r="G289" s="49"/>
      <c r="H289" s="51"/>
      <c r="I289" s="51"/>
      <c r="J289" s="49"/>
      <c r="K289" s="49"/>
      <c r="L289" s="49"/>
      <c r="M289" s="147"/>
      <c r="N289" s="50"/>
      <c r="O289" s="149"/>
      <c r="P289" s="49"/>
      <c r="Q289" s="49"/>
      <c r="R289" s="49"/>
      <c r="S289" s="51"/>
      <c r="T289" s="51"/>
      <c r="U289" s="49"/>
      <c r="V289" s="49"/>
      <c r="W289" s="49"/>
      <c r="X289" s="49"/>
      <c r="Y289" s="50"/>
      <c r="Z289" s="49"/>
      <c r="AA289" s="49"/>
      <c r="AB289" s="50"/>
      <c r="AC289" s="49"/>
      <c r="AD289" s="50"/>
      <c r="AE289" s="50"/>
      <c r="AF289" s="50"/>
    </row>
    <row r="290" spans="5:32" ht="78.75" customHeight="1">
      <c r="E290" s="52"/>
      <c r="F290" s="119"/>
      <c r="G290" s="49"/>
      <c r="H290" s="51"/>
      <c r="I290" s="51"/>
      <c r="J290" s="49"/>
      <c r="K290" s="49"/>
      <c r="L290" s="49"/>
      <c r="M290" s="147"/>
      <c r="N290" s="50"/>
      <c r="O290" s="149"/>
      <c r="P290" s="49"/>
      <c r="Q290" s="49"/>
      <c r="R290" s="49"/>
      <c r="S290" s="51"/>
      <c r="T290" s="51"/>
      <c r="U290" s="49"/>
      <c r="V290" s="49"/>
      <c r="W290" s="49"/>
      <c r="X290" s="49"/>
      <c r="Y290" s="50"/>
      <c r="Z290" s="49"/>
      <c r="AA290" s="49"/>
      <c r="AB290" s="50"/>
      <c r="AC290" s="49"/>
      <c r="AD290" s="50"/>
      <c r="AE290" s="50"/>
      <c r="AF290" s="50"/>
    </row>
    <row r="291" spans="5:32" ht="78.75" customHeight="1">
      <c r="E291" s="52"/>
      <c r="F291" s="119"/>
      <c r="G291" s="49"/>
      <c r="H291" s="51"/>
      <c r="I291" s="51"/>
      <c r="J291" s="49"/>
      <c r="K291" s="49"/>
      <c r="L291" s="49"/>
      <c r="M291" s="147"/>
      <c r="N291" s="50"/>
      <c r="O291" s="149"/>
      <c r="P291" s="49"/>
      <c r="Q291" s="49"/>
      <c r="R291" s="49"/>
      <c r="S291" s="51"/>
      <c r="T291" s="51"/>
      <c r="U291" s="49"/>
      <c r="V291" s="49"/>
      <c r="W291" s="49"/>
      <c r="X291" s="49"/>
      <c r="Y291" s="50"/>
      <c r="Z291" s="49"/>
      <c r="AA291" s="49"/>
      <c r="AB291" s="50"/>
      <c r="AC291" s="49"/>
      <c r="AD291" s="50"/>
      <c r="AE291" s="50"/>
      <c r="AF291" s="50"/>
    </row>
    <row r="292" spans="5:32" ht="78.75" customHeight="1">
      <c r="E292" s="52"/>
      <c r="F292" s="119"/>
      <c r="G292" s="49"/>
      <c r="H292" s="51"/>
      <c r="I292" s="51"/>
      <c r="J292" s="49"/>
      <c r="K292" s="49"/>
      <c r="L292" s="49"/>
      <c r="M292" s="147"/>
      <c r="N292" s="50"/>
      <c r="O292" s="149"/>
      <c r="P292" s="49"/>
      <c r="Q292" s="49"/>
      <c r="R292" s="49"/>
      <c r="S292" s="51"/>
      <c r="T292" s="51"/>
      <c r="U292" s="49"/>
      <c r="V292" s="49"/>
      <c r="W292" s="49"/>
      <c r="X292" s="49"/>
      <c r="Y292" s="50"/>
      <c r="Z292" s="49"/>
      <c r="AA292" s="49"/>
      <c r="AB292" s="50"/>
      <c r="AC292" s="49"/>
      <c r="AD292" s="50"/>
      <c r="AE292" s="50"/>
      <c r="AF292" s="50"/>
    </row>
    <row r="293" spans="5:32" ht="78.75" customHeight="1">
      <c r="E293" s="52"/>
      <c r="F293" s="119"/>
      <c r="G293" s="49"/>
      <c r="H293" s="51"/>
      <c r="I293" s="51"/>
      <c r="J293" s="49"/>
      <c r="K293" s="49"/>
      <c r="L293" s="49"/>
      <c r="M293" s="147"/>
      <c r="N293" s="50"/>
      <c r="O293" s="149"/>
      <c r="P293" s="49"/>
      <c r="Q293" s="49"/>
      <c r="R293" s="49"/>
      <c r="S293" s="51"/>
      <c r="T293" s="51"/>
      <c r="U293" s="49"/>
      <c r="V293" s="49"/>
      <c r="W293" s="49"/>
      <c r="X293" s="49"/>
      <c r="Y293" s="50"/>
      <c r="Z293" s="49"/>
      <c r="AA293" s="49"/>
      <c r="AB293" s="50"/>
      <c r="AC293" s="49"/>
      <c r="AD293" s="50"/>
      <c r="AE293" s="50"/>
      <c r="AF293" s="50"/>
    </row>
    <row r="294" spans="5:32" ht="78.75" customHeight="1">
      <c r="E294" s="52"/>
      <c r="F294" s="119"/>
      <c r="G294" s="49"/>
      <c r="H294" s="51"/>
      <c r="I294" s="51"/>
      <c r="J294" s="49"/>
      <c r="K294" s="49"/>
      <c r="L294" s="49"/>
      <c r="M294" s="147"/>
      <c r="N294" s="50"/>
      <c r="O294" s="149"/>
      <c r="P294" s="49"/>
      <c r="Q294" s="49"/>
      <c r="R294" s="49"/>
      <c r="S294" s="51"/>
      <c r="T294" s="51"/>
      <c r="U294" s="49"/>
      <c r="V294" s="49"/>
      <c r="W294" s="49"/>
      <c r="X294" s="49"/>
      <c r="Y294" s="50"/>
      <c r="Z294" s="49"/>
      <c r="AA294" s="49"/>
      <c r="AB294" s="50"/>
      <c r="AC294" s="49"/>
      <c r="AD294" s="50"/>
      <c r="AE294" s="50"/>
      <c r="AF294" s="50"/>
    </row>
    <row r="295" spans="5:32" ht="78.75" customHeight="1">
      <c r="E295" s="52"/>
      <c r="F295" s="119"/>
      <c r="G295" s="49"/>
      <c r="H295" s="51"/>
      <c r="I295" s="51"/>
      <c r="J295" s="49"/>
      <c r="K295" s="49"/>
      <c r="L295" s="49"/>
      <c r="M295" s="147"/>
      <c r="N295" s="50"/>
      <c r="O295" s="149"/>
      <c r="P295" s="49"/>
      <c r="Q295" s="49"/>
      <c r="R295" s="49"/>
      <c r="S295" s="51"/>
      <c r="T295" s="51"/>
      <c r="U295" s="49"/>
      <c r="V295" s="49"/>
      <c r="W295" s="49"/>
      <c r="X295" s="49"/>
      <c r="Y295" s="50"/>
      <c r="Z295" s="49"/>
      <c r="AA295" s="49"/>
      <c r="AB295" s="50"/>
      <c r="AC295" s="49"/>
      <c r="AD295" s="50"/>
      <c r="AE295" s="50"/>
      <c r="AF295" s="50"/>
    </row>
    <row r="296" spans="5:32" ht="78.75" customHeight="1">
      <c r="E296" s="52"/>
      <c r="F296" s="119"/>
      <c r="G296" s="49"/>
      <c r="H296" s="51"/>
      <c r="I296" s="51"/>
      <c r="J296" s="49"/>
      <c r="K296" s="49"/>
      <c r="L296" s="49"/>
      <c r="M296" s="147"/>
      <c r="N296" s="50"/>
      <c r="O296" s="149"/>
      <c r="P296" s="49"/>
      <c r="Q296" s="49"/>
      <c r="R296" s="49"/>
      <c r="S296" s="51"/>
      <c r="T296" s="51"/>
      <c r="U296" s="49"/>
      <c r="V296" s="49"/>
      <c r="W296" s="49"/>
      <c r="X296" s="49"/>
      <c r="Y296" s="50"/>
      <c r="Z296" s="49"/>
      <c r="AA296" s="49"/>
      <c r="AB296" s="50"/>
      <c r="AC296" s="49"/>
      <c r="AD296" s="50"/>
      <c r="AE296" s="50"/>
      <c r="AF296" s="50"/>
    </row>
    <row r="297" spans="5:32" ht="78.75" customHeight="1">
      <c r="E297" s="52"/>
      <c r="F297" s="119"/>
      <c r="G297" s="49"/>
      <c r="H297" s="51"/>
      <c r="I297" s="51"/>
      <c r="J297" s="49"/>
      <c r="K297" s="49"/>
      <c r="L297" s="49"/>
      <c r="M297" s="147"/>
      <c r="N297" s="50"/>
      <c r="O297" s="149"/>
      <c r="P297" s="49"/>
      <c r="Q297" s="49"/>
      <c r="R297" s="49"/>
      <c r="S297" s="51"/>
      <c r="T297" s="51"/>
      <c r="U297" s="49"/>
      <c r="V297" s="49"/>
      <c r="W297" s="49"/>
      <c r="X297" s="49"/>
      <c r="Y297" s="50"/>
      <c r="Z297" s="49"/>
      <c r="AA297" s="49"/>
      <c r="AB297" s="50"/>
      <c r="AC297" s="49"/>
      <c r="AD297" s="50"/>
      <c r="AE297" s="50"/>
      <c r="AF297" s="50"/>
    </row>
    <row r="298" spans="5:32" ht="78.75" customHeight="1">
      <c r="E298" s="52"/>
      <c r="F298" s="119"/>
      <c r="G298" s="49"/>
      <c r="H298" s="51"/>
      <c r="I298" s="51"/>
      <c r="J298" s="49"/>
      <c r="K298" s="49"/>
      <c r="L298" s="49"/>
      <c r="M298" s="147"/>
      <c r="N298" s="50"/>
      <c r="O298" s="149"/>
      <c r="P298" s="49"/>
      <c r="Q298" s="49"/>
      <c r="R298" s="49"/>
      <c r="S298" s="51"/>
      <c r="T298" s="51"/>
      <c r="U298" s="49"/>
      <c r="V298" s="49"/>
      <c r="W298" s="49"/>
      <c r="X298" s="49"/>
      <c r="Y298" s="50"/>
      <c r="Z298" s="49"/>
      <c r="AA298" s="49"/>
      <c r="AB298" s="50"/>
      <c r="AC298" s="49"/>
      <c r="AD298" s="50"/>
      <c r="AE298" s="50"/>
      <c r="AF298" s="50"/>
    </row>
    <row r="299" spans="5:32" ht="78.75" customHeight="1">
      <c r="E299" s="52"/>
      <c r="F299" s="119"/>
      <c r="G299" s="49"/>
      <c r="H299" s="51"/>
      <c r="I299" s="51"/>
      <c r="J299" s="49"/>
      <c r="K299" s="49"/>
      <c r="L299" s="49"/>
      <c r="M299" s="147"/>
      <c r="N299" s="50"/>
      <c r="O299" s="149"/>
      <c r="P299" s="49"/>
      <c r="Q299" s="49"/>
      <c r="R299" s="49"/>
      <c r="S299" s="51"/>
      <c r="T299" s="51"/>
      <c r="U299" s="49"/>
      <c r="V299" s="49"/>
      <c r="W299" s="49"/>
      <c r="X299" s="49"/>
      <c r="Y299" s="50"/>
      <c r="Z299" s="49"/>
      <c r="AA299" s="49"/>
      <c r="AB299" s="50"/>
      <c r="AC299" s="49"/>
      <c r="AD299" s="50"/>
      <c r="AE299" s="50"/>
      <c r="AF299" s="50"/>
    </row>
    <row r="300" spans="5:32" ht="78.75" customHeight="1">
      <c r="E300" s="52"/>
      <c r="F300" s="119"/>
      <c r="G300" s="49"/>
      <c r="H300" s="51"/>
      <c r="I300" s="51"/>
      <c r="J300" s="49"/>
      <c r="K300" s="49"/>
      <c r="L300" s="49"/>
      <c r="M300" s="147"/>
      <c r="N300" s="50"/>
      <c r="O300" s="149"/>
      <c r="P300" s="49"/>
      <c r="Q300" s="49"/>
      <c r="R300" s="49"/>
      <c r="S300" s="51"/>
      <c r="T300" s="51"/>
      <c r="U300" s="49"/>
      <c r="V300" s="49"/>
      <c r="W300" s="49"/>
      <c r="X300" s="49"/>
      <c r="Y300" s="50"/>
      <c r="Z300" s="49"/>
      <c r="AA300" s="49"/>
      <c r="AB300" s="50"/>
      <c r="AC300" s="49"/>
      <c r="AD300" s="50"/>
      <c r="AE300" s="50"/>
      <c r="AF300" s="50"/>
    </row>
    <row r="301" spans="5:32" ht="78.75" customHeight="1">
      <c r="E301" s="52"/>
      <c r="F301" s="119"/>
      <c r="G301" s="49"/>
      <c r="H301" s="51"/>
      <c r="I301" s="51"/>
      <c r="J301" s="49"/>
      <c r="K301" s="49"/>
      <c r="L301" s="49"/>
      <c r="M301" s="147"/>
      <c r="N301" s="50"/>
      <c r="O301" s="149"/>
      <c r="P301" s="49"/>
      <c r="Q301" s="49"/>
      <c r="R301" s="49"/>
      <c r="S301" s="51"/>
      <c r="T301" s="51"/>
      <c r="U301" s="49"/>
      <c r="V301" s="49"/>
      <c r="W301" s="49"/>
      <c r="X301" s="49"/>
      <c r="Y301" s="50"/>
      <c r="Z301" s="49"/>
      <c r="AA301" s="49"/>
      <c r="AB301" s="50"/>
      <c r="AC301" s="49"/>
      <c r="AD301" s="50"/>
      <c r="AE301" s="50"/>
      <c r="AF301" s="50"/>
    </row>
    <row r="302" spans="5:32" ht="78.75" customHeight="1">
      <c r="E302" s="52"/>
      <c r="F302" s="119"/>
      <c r="G302" s="49"/>
      <c r="H302" s="51"/>
      <c r="I302" s="51"/>
      <c r="J302" s="49"/>
      <c r="K302" s="49"/>
      <c r="L302" s="49"/>
      <c r="M302" s="147"/>
      <c r="N302" s="50"/>
      <c r="O302" s="149"/>
      <c r="P302" s="49"/>
      <c r="Q302" s="49"/>
      <c r="R302" s="49"/>
      <c r="S302" s="51"/>
      <c r="T302" s="51"/>
      <c r="U302" s="49"/>
      <c r="V302" s="49"/>
      <c r="W302" s="49"/>
      <c r="X302" s="49"/>
      <c r="Y302" s="50"/>
      <c r="Z302" s="49"/>
      <c r="AA302" s="49"/>
      <c r="AB302" s="50"/>
      <c r="AC302" s="49"/>
      <c r="AD302" s="50"/>
      <c r="AE302" s="50"/>
      <c r="AF302" s="50"/>
    </row>
    <row r="303" spans="5:32" ht="78.75" customHeight="1">
      <c r="E303" s="52"/>
      <c r="F303" s="119"/>
      <c r="G303" s="49"/>
      <c r="H303" s="51"/>
      <c r="I303" s="51"/>
      <c r="J303" s="49"/>
      <c r="K303" s="49"/>
      <c r="L303" s="49"/>
      <c r="M303" s="147"/>
      <c r="N303" s="50"/>
      <c r="O303" s="149"/>
      <c r="P303" s="49"/>
      <c r="Q303" s="49"/>
      <c r="R303" s="49"/>
      <c r="S303" s="51"/>
      <c r="T303" s="51"/>
      <c r="U303" s="49"/>
      <c r="V303" s="49"/>
      <c r="W303" s="49"/>
      <c r="X303" s="49"/>
      <c r="Y303" s="50"/>
      <c r="Z303" s="49"/>
      <c r="AA303" s="49"/>
      <c r="AB303" s="50"/>
      <c r="AC303" s="49"/>
      <c r="AD303" s="50"/>
      <c r="AE303" s="50"/>
      <c r="AF303" s="50"/>
    </row>
    <row r="304" spans="5:32" ht="78.75" customHeight="1">
      <c r="E304" s="52"/>
      <c r="F304" s="119"/>
      <c r="G304" s="49"/>
      <c r="H304" s="51"/>
      <c r="I304" s="51"/>
      <c r="J304" s="49"/>
      <c r="K304" s="49"/>
      <c r="L304" s="49"/>
      <c r="M304" s="147"/>
      <c r="N304" s="50"/>
      <c r="O304" s="149"/>
      <c r="P304" s="49"/>
      <c r="Q304" s="49"/>
      <c r="R304" s="49"/>
      <c r="S304" s="51"/>
      <c r="T304" s="51"/>
      <c r="U304" s="49"/>
      <c r="V304" s="49"/>
      <c r="W304" s="49"/>
      <c r="X304" s="49"/>
      <c r="Y304" s="50"/>
      <c r="Z304" s="49"/>
      <c r="AA304" s="49"/>
      <c r="AB304" s="50"/>
      <c r="AC304" s="49"/>
      <c r="AD304" s="50"/>
      <c r="AE304" s="50"/>
      <c r="AF304" s="50"/>
    </row>
    <row r="305" spans="5:32" ht="78.75" customHeight="1">
      <c r="E305" s="52"/>
      <c r="F305" s="119"/>
      <c r="G305" s="49"/>
      <c r="H305" s="51"/>
      <c r="I305" s="51"/>
      <c r="J305" s="49"/>
      <c r="K305" s="49"/>
      <c r="L305" s="49"/>
      <c r="M305" s="147"/>
      <c r="N305" s="50"/>
      <c r="O305" s="149"/>
      <c r="P305" s="49"/>
      <c r="Q305" s="49"/>
      <c r="R305" s="49"/>
      <c r="S305" s="51"/>
      <c r="T305" s="51"/>
      <c r="U305" s="49"/>
      <c r="V305" s="49"/>
      <c r="W305" s="49"/>
      <c r="X305" s="49"/>
      <c r="Y305" s="50"/>
      <c r="Z305" s="49"/>
      <c r="AA305" s="49"/>
      <c r="AB305" s="50"/>
      <c r="AC305" s="49"/>
      <c r="AD305" s="50"/>
      <c r="AE305" s="50"/>
      <c r="AF305" s="50"/>
    </row>
    <row r="306" spans="5:32" ht="78.75" customHeight="1">
      <c r="E306" s="52"/>
      <c r="F306" s="119"/>
      <c r="G306" s="49"/>
      <c r="H306" s="51"/>
      <c r="I306" s="51"/>
      <c r="J306" s="49"/>
      <c r="K306" s="49"/>
      <c r="L306" s="49"/>
      <c r="M306" s="147"/>
      <c r="N306" s="50"/>
      <c r="O306" s="149"/>
      <c r="P306" s="49"/>
      <c r="Q306" s="49"/>
      <c r="R306" s="49"/>
      <c r="S306" s="51"/>
      <c r="T306" s="51"/>
      <c r="U306" s="49"/>
      <c r="V306" s="49"/>
      <c r="W306" s="49"/>
      <c r="X306" s="49"/>
      <c r="Y306" s="50"/>
      <c r="Z306" s="49"/>
      <c r="AA306" s="49"/>
      <c r="AB306" s="50"/>
      <c r="AC306" s="49"/>
      <c r="AD306" s="50"/>
      <c r="AE306" s="50"/>
      <c r="AF306" s="50"/>
    </row>
    <row r="307" spans="5:32" ht="78.75" customHeight="1">
      <c r="E307" s="52"/>
      <c r="F307" s="119"/>
      <c r="G307" s="49"/>
      <c r="H307" s="51"/>
      <c r="I307" s="51"/>
      <c r="J307" s="49"/>
      <c r="K307" s="49"/>
      <c r="L307" s="49"/>
      <c r="M307" s="147"/>
      <c r="N307" s="50"/>
      <c r="O307" s="149"/>
      <c r="P307" s="49"/>
      <c r="Q307" s="49"/>
      <c r="R307" s="49"/>
      <c r="S307" s="51"/>
      <c r="T307" s="51"/>
      <c r="U307" s="49"/>
      <c r="V307" s="49"/>
      <c r="W307" s="49"/>
      <c r="X307" s="49"/>
      <c r="Y307" s="50"/>
      <c r="Z307" s="49"/>
      <c r="AA307" s="49"/>
      <c r="AB307" s="50"/>
      <c r="AC307" s="49"/>
      <c r="AD307" s="50"/>
      <c r="AE307" s="50"/>
      <c r="AF307" s="50"/>
    </row>
    <row r="308" spans="5:32" ht="78.75" customHeight="1">
      <c r="E308" s="52"/>
      <c r="F308" s="119"/>
      <c r="G308" s="49"/>
      <c r="H308" s="51"/>
      <c r="I308" s="51"/>
      <c r="J308" s="49"/>
      <c r="K308" s="49"/>
      <c r="L308" s="49"/>
      <c r="M308" s="147"/>
      <c r="N308" s="50"/>
      <c r="O308" s="149"/>
      <c r="P308" s="49"/>
      <c r="Q308" s="49"/>
      <c r="R308" s="49"/>
      <c r="S308" s="51"/>
      <c r="T308" s="51"/>
      <c r="U308" s="49"/>
      <c r="V308" s="49"/>
      <c r="W308" s="49"/>
      <c r="X308" s="49"/>
      <c r="Y308" s="50"/>
      <c r="Z308" s="49"/>
      <c r="AA308" s="49"/>
      <c r="AB308" s="50"/>
      <c r="AC308" s="49"/>
      <c r="AD308" s="50"/>
      <c r="AE308" s="50"/>
      <c r="AF308" s="50"/>
    </row>
    <row r="309" spans="5:32" ht="78.75" customHeight="1">
      <c r="E309" s="52"/>
      <c r="F309" s="119"/>
      <c r="G309" s="49"/>
      <c r="H309" s="51"/>
      <c r="I309" s="51"/>
      <c r="J309" s="49"/>
      <c r="K309" s="49"/>
      <c r="L309" s="49"/>
      <c r="M309" s="147"/>
      <c r="N309" s="50"/>
      <c r="O309" s="149"/>
      <c r="P309" s="49"/>
      <c r="Q309" s="49"/>
      <c r="R309" s="49"/>
      <c r="S309" s="51"/>
      <c r="T309" s="51"/>
      <c r="U309" s="49"/>
      <c r="V309" s="49"/>
      <c r="W309" s="49"/>
      <c r="X309" s="49"/>
      <c r="Y309" s="50"/>
      <c r="Z309" s="49"/>
      <c r="AA309" s="49"/>
      <c r="AB309" s="50"/>
      <c r="AC309" s="49"/>
      <c r="AD309" s="50"/>
      <c r="AE309" s="50"/>
      <c r="AF309" s="50"/>
    </row>
    <row r="310" spans="5:32" ht="78.75" customHeight="1">
      <c r="E310" s="52"/>
      <c r="F310" s="119"/>
      <c r="G310" s="49"/>
      <c r="H310" s="51"/>
      <c r="I310" s="51"/>
      <c r="J310" s="49"/>
      <c r="K310" s="49"/>
      <c r="L310" s="49"/>
      <c r="M310" s="147"/>
      <c r="N310" s="50"/>
      <c r="O310" s="149"/>
      <c r="P310" s="49"/>
      <c r="Q310" s="49"/>
      <c r="R310" s="49"/>
      <c r="S310" s="51"/>
      <c r="T310" s="51"/>
      <c r="U310" s="49"/>
      <c r="V310" s="49"/>
      <c r="W310" s="49"/>
      <c r="X310" s="49"/>
      <c r="Y310" s="50"/>
      <c r="Z310" s="49"/>
      <c r="AA310" s="49"/>
      <c r="AB310" s="50"/>
      <c r="AC310" s="49"/>
      <c r="AD310" s="50"/>
      <c r="AE310" s="50"/>
      <c r="AF310" s="50"/>
    </row>
    <row r="311" spans="5:32" ht="78.75" customHeight="1">
      <c r="E311" s="52"/>
      <c r="F311" s="119"/>
      <c r="G311" s="49"/>
      <c r="H311" s="51"/>
      <c r="I311" s="51"/>
      <c r="J311" s="49"/>
      <c r="K311" s="49"/>
      <c r="L311" s="49"/>
      <c r="M311" s="147"/>
      <c r="N311" s="50"/>
      <c r="O311" s="149"/>
      <c r="P311" s="49"/>
      <c r="Q311" s="49"/>
      <c r="R311" s="49"/>
      <c r="S311" s="51"/>
      <c r="T311" s="51"/>
      <c r="U311" s="49"/>
      <c r="V311" s="49"/>
      <c r="W311" s="49"/>
      <c r="X311" s="49"/>
      <c r="Y311" s="50"/>
      <c r="Z311" s="49"/>
      <c r="AA311" s="49"/>
      <c r="AB311" s="50"/>
      <c r="AC311" s="49"/>
      <c r="AD311" s="50"/>
      <c r="AE311" s="50"/>
      <c r="AF311" s="50"/>
    </row>
    <row r="312" spans="5:32" ht="78.75" customHeight="1">
      <c r="E312" s="52"/>
      <c r="F312" s="119"/>
      <c r="G312" s="49"/>
      <c r="H312" s="51"/>
      <c r="I312" s="51"/>
      <c r="J312" s="49"/>
      <c r="K312" s="49"/>
      <c r="L312" s="49"/>
      <c r="M312" s="147"/>
      <c r="N312" s="50"/>
      <c r="O312" s="149"/>
      <c r="P312" s="49"/>
      <c r="Q312" s="49"/>
      <c r="R312" s="49"/>
      <c r="S312" s="51"/>
      <c r="T312" s="51"/>
      <c r="U312" s="49"/>
      <c r="V312" s="49"/>
      <c r="W312" s="49"/>
      <c r="X312" s="49"/>
      <c r="Y312" s="50"/>
      <c r="Z312" s="49"/>
      <c r="AA312" s="49"/>
      <c r="AB312" s="50"/>
      <c r="AC312" s="49"/>
      <c r="AD312" s="50"/>
      <c r="AE312" s="50"/>
      <c r="AF312" s="50"/>
    </row>
    <row r="313" spans="5:32" ht="78.75" customHeight="1">
      <c r="E313" s="52"/>
      <c r="F313" s="119"/>
      <c r="G313" s="49"/>
      <c r="H313" s="51"/>
      <c r="I313" s="51"/>
      <c r="J313" s="49"/>
      <c r="K313" s="49"/>
      <c r="L313" s="49"/>
      <c r="M313" s="147"/>
      <c r="N313" s="50"/>
      <c r="O313" s="149"/>
      <c r="P313" s="49"/>
      <c r="Q313" s="49"/>
      <c r="R313" s="49"/>
      <c r="S313" s="51"/>
      <c r="T313" s="51"/>
      <c r="U313" s="49"/>
      <c r="V313" s="49"/>
      <c r="W313" s="49"/>
      <c r="X313" s="49"/>
      <c r="Y313" s="50"/>
      <c r="Z313" s="49"/>
      <c r="AA313" s="49"/>
      <c r="AB313" s="50"/>
      <c r="AC313" s="49"/>
      <c r="AD313" s="50"/>
      <c r="AE313" s="50"/>
      <c r="AF313" s="50"/>
    </row>
    <row r="314" spans="5:32" ht="78.75" customHeight="1">
      <c r="E314" s="52"/>
      <c r="F314" s="119"/>
      <c r="G314" s="49"/>
      <c r="H314" s="51"/>
      <c r="I314" s="51"/>
      <c r="J314" s="49"/>
      <c r="K314" s="49"/>
      <c r="L314" s="49"/>
      <c r="M314" s="147"/>
      <c r="N314" s="50"/>
      <c r="O314" s="149"/>
      <c r="P314" s="49"/>
      <c r="Q314" s="49"/>
      <c r="R314" s="49"/>
      <c r="S314" s="51"/>
      <c r="T314" s="51"/>
      <c r="U314" s="49"/>
      <c r="V314" s="49"/>
      <c r="W314" s="49"/>
      <c r="X314" s="49"/>
      <c r="Y314" s="50"/>
      <c r="Z314" s="49"/>
      <c r="AA314" s="49"/>
      <c r="AB314" s="50"/>
      <c r="AC314" s="49"/>
      <c r="AD314" s="50"/>
      <c r="AE314" s="50"/>
      <c r="AF314" s="50"/>
    </row>
    <row r="315" spans="5:32" ht="78.75" customHeight="1">
      <c r="E315" s="52"/>
      <c r="F315" s="119"/>
      <c r="G315" s="49"/>
      <c r="H315" s="51"/>
      <c r="I315" s="51"/>
      <c r="J315" s="49"/>
      <c r="K315" s="49"/>
      <c r="L315" s="49"/>
      <c r="M315" s="147"/>
      <c r="N315" s="50"/>
      <c r="O315" s="149"/>
      <c r="P315" s="49"/>
      <c r="Q315" s="49"/>
      <c r="R315" s="49"/>
      <c r="S315" s="51"/>
      <c r="T315" s="51"/>
      <c r="U315" s="49"/>
      <c r="V315" s="49"/>
      <c r="W315" s="49"/>
      <c r="X315" s="49"/>
      <c r="Y315" s="50"/>
      <c r="Z315" s="49"/>
      <c r="AA315" s="49"/>
      <c r="AB315" s="50"/>
      <c r="AC315" s="49"/>
      <c r="AD315" s="50"/>
      <c r="AE315" s="50"/>
      <c r="AF315" s="50"/>
    </row>
    <row r="316" spans="5:32" ht="78.75" customHeight="1">
      <c r="E316" s="52"/>
      <c r="F316" s="119"/>
      <c r="G316" s="49"/>
      <c r="H316" s="51"/>
      <c r="I316" s="51"/>
      <c r="J316" s="49"/>
      <c r="K316" s="49"/>
      <c r="L316" s="49"/>
      <c r="M316" s="147"/>
      <c r="N316" s="50"/>
      <c r="O316" s="149"/>
      <c r="P316" s="49"/>
      <c r="Q316" s="49"/>
      <c r="R316" s="49"/>
      <c r="S316" s="51"/>
      <c r="T316" s="51"/>
      <c r="U316" s="49"/>
      <c r="V316" s="49"/>
      <c r="W316" s="49"/>
      <c r="X316" s="49"/>
      <c r="Y316" s="50"/>
      <c r="Z316" s="49"/>
      <c r="AA316" s="49"/>
      <c r="AB316" s="50"/>
      <c r="AC316" s="49"/>
      <c r="AD316" s="50"/>
      <c r="AE316" s="50"/>
      <c r="AF316" s="50"/>
    </row>
    <row r="317" spans="5:32" ht="78.75" customHeight="1">
      <c r="E317" s="52"/>
      <c r="F317" s="119"/>
      <c r="G317" s="49"/>
      <c r="H317" s="51"/>
      <c r="I317" s="51"/>
      <c r="J317" s="49"/>
      <c r="K317" s="49"/>
      <c r="L317" s="49"/>
      <c r="M317" s="147"/>
      <c r="N317" s="50"/>
      <c r="O317" s="149"/>
      <c r="P317" s="49"/>
      <c r="Q317" s="49"/>
      <c r="R317" s="49"/>
      <c r="S317" s="51"/>
      <c r="T317" s="51"/>
      <c r="U317" s="49"/>
      <c r="V317" s="49"/>
      <c r="W317" s="49"/>
      <c r="X317" s="49"/>
      <c r="Y317" s="50"/>
      <c r="Z317" s="49"/>
      <c r="AA317" s="49"/>
      <c r="AB317" s="50"/>
      <c r="AC317" s="49"/>
      <c r="AD317" s="50"/>
      <c r="AE317" s="50"/>
      <c r="AF317" s="50"/>
    </row>
    <row r="318" spans="5:32" ht="78.75" customHeight="1">
      <c r="E318" s="52"/>
      <c r="F318" s="119"/>
      <c r="G318" s="49"/>
      <c r="H318" s="51"/>
      <c r="I318" s="51"/>
      <c r="J318" s="49"/>
      <c r="K318" s="49"/>
      <c r="L318" s="49"/>
      <c r="M318" s="147"/>
      <c r="N318" s="50"/>
      <c r="O318" s="149"/>
      <c r="P318" s="49"/>
      <c r="Q318" s="49"/>
      <c r="R318" s="49"/>
      <c r="S318" s="51"/>
      <c r="T318" s="51"/>
      <c r="U318" s="49"/>
      <c r="V318" s="49"/>
      <c r="W318" s="49"/>
      <c r="X318" s="49"/>
      <c r="Y318" s="50"/>
      <c r="Z318" s="49"/>
      <c r="AA318" s="49"/>
      <c r="AB318" s="50"/>
      <c r="AC318" s="49"/>
      <c r="AD318" s="50"/>
      <c r="AE318" s="50"/>
      <c r="AF318" s="50"/>
    </row>
    <row r="319" spans="5:32" ht="78.75" customHeight="1">
      <c r="E319" s="52"/>
      <c r="F319" s="119"/>
      <c r="G319" s="49"/>
      <c r="H319" s="51"/>
      <c r="I319" s="51"/>
      <c r="J319" s="49"/>
      <c r="K319" s="49"/>
      <c r="L319" s="49"/>
      <c r="M319" s="147"/>
      <c r="N319" s="50"/>
      <c r="O319" s="149"/>
      <c r="P319" s="49"/>
      <c r="Q319" s="49"/>
      <c r="R319" s="49"/>
      <c r="S319" s="51"/>
      <c r="T319" s="51"/>
      <c r="U319" s="49"/>
      <c r="V319" s="49"/>
      <c r="W319" s="49"/>
      <c r="X319" s="49"/>
      <c r="Y319" s="50"/>
      <c r="Z319" s="49"/>
      <c r="AA319" s="49"/>
      <c r="AB319" s="50"/>
      <c r="AC319" s="49"/>
      <c r="AD319" s="50"/>
      <c r="AE319" s="50"/>
      <c r="AF319" s="50"/>
    </row>
    <row r="320" spans="5:32" ht="78.75" customHeight="1">
      <c r="E320" s="52"/>
      <c r="F320" s="119"/>
      <c r="G320" s="49"/>
      <c r="H320" s="51"/>
      <c r="I320" s="51"/>
      <c r="J320" s="49"/>
      <c r="K320" s="49"/>
      <c r="L320" s="49"/>
      <c r="M320" s="147"/>
      <c r="N320" s="50"/>
      <c r="O320" s="149"/>
      <c r="P320" s="49"/>
      <c r="Q320" s="49"/>
      <c r="R320" s="49"/>
      <c r="S320" s="51"/>
      <c r="T320" s="51"/>
      <c r="U320" s="49"/>
      <c r="V320" s="49"/>
      <c r="W320" s="49"/>
      <c r="X320" s="49"/>
      <c r="Y320" s="50"/>
      <c r="Z320" s="49"/>
      <c r="AA320" s="49"/>
      <c r="AB320" s="50"/>
      <c r="AC320" s="49"/>
      <c r="AD320" s="50"/>
      <c r="AE320" s="50"/>
      <c r="AF320" s="50"/>
    </row>
    <row r="321" spans="5:32" ht="78.75" customHeight="1">
      <c r="E321" s="52"/>
      <c r="F321" s="119"/>
      <c r="G321" s="49"/>
      <c r="H321" s="51"/>
      <c r="I321" s="51"/>
      <c r="J321" s="49"/>
      <c r="K321" s="49"/>
      <c r="L321" s="49"/>
      <c r="M321" s="147"/>
      <c r="N321" s="50"/>
      <c r="O321" s="149"/>
      <c r="P321" s="49"/>
      <c r="Q321" s="49"/>
      <c r="R321" s="49"/>
      <c r="S321" s="51"/>
      <c r="T321" s="51"/>
      <c r="U321" s="49"/>
      <c r="V321" s="49"/>
      <c r="W321" s="49"/>
      <c r="X321" s="49"/>
      <c r="Y321" s="50"/>
      <c r="Z321" s="49"/>
      <c r="AA321" s="49"/>
      <c r="AB321" s="50"/>
      <c r="AC321" s="49"/>
      <c r="AD321" s="50"/>
      <c r="AE321" s="50"/>
      <c r="AF321" s="50"/>
    </row>
    <row r="322" spans="5:32" ht="78.75" customHeight="1">
      <c r="E322" s="52"/>
      <c r="F322" s="119"/>
      <c r="G322" s="49"/>
      <c r="H322" s="51"/>
      <c r="I322" s="51"/>
      <c r="J322" s="49"/>
      <c r="K322" s="49"/>
      <c r="L322" s="49"/>
      <c r="M322" s="147"/>
      <c r="N322" s="50"/>
      <c r="O322" s="149"/>
      <c r="P322" s="49"/>
      <c r="Q322" s="49"/>
      <c r="R322" s="49"/>
      <c r="S322" s="51"/>
      <c r="T322" s="51"/>
      <c r="U322" s="49"/>
      <c r="V322" s="49"/>
      <c r="W322" s="49"/>
      <c r="X322" s="49"/>
      <c r="Y322" s="50"/>
      <c r="Z322" s="49"/>
      <c r="AA322" s="49"/>
      <c r="AB322" s="50"/>
      <c r="AC322" s="49"/>
      <c r="AD322" s="50"/>
      <c r="AE322" s="50"/>
      <c r="AF322" s="50"/>
    </row>
    <row r="323" spans="5:32" ht="78.75" customHeight="1">
      <c r="E323" s="52"/>
      <c r="F323" s="119"/>
      <c r="G323" s="49"/>
      <c r="H323" s="51"/>
      <c r="I323" s="51"/>
      <c r="J323" s="49"/>
      <c r="K323" s="49"/>
      <c r="L323" s="49"/>
      <c r="M323" s="147"/>
      <c r="N323" s="50"/>
      <c r="O323" s="149"/>
      <c r="P323" s="49"/>
      <c r="Q323" s="49"/>
      <c r="R323" s="49"/>
      <c r="S323" s="51"/>
      <c r="T323" s="51"/>
      <c r="U323" s="49"/>
      <c r="V323" s="49"/>
      <c r="W323" s="49"/>
      <c r="X323" s="49"/>
      <c r="Y323" s="50"/>
      <c r="Z323" s="49"/>
      <c r="AA323" s="49"/>
      <c r="AB323" s="50"/>
      <c r="AC323" s="49"/>
      <c r="AD323" s="50"/>
      <c r="AE323" s="50"/>
      <c r="AF323" s="50"/>
    </row>
    <row r="324" spans="5:32" ht="78.75" customHeight="1">
      <c r="E324" s="52"/>
      <c r="F324" s="119"/>
      <c r="G324" s="49"/>
      <c r="H324" s="51"/>
      <c r="I324" s="51"/>
      <c r="J324" s="49"/>
      <c r="K324" s="49"/>
      <c r="L324" s="49"/>
      <c r="M324" s="147"/>
      <c r="N324" s="50"/>
      <c r="O324" s="149"/>
      <c r="P324" s="49"/>
      <c r="Q324" s="49"/>
      <c r="R324" s="49"/>
      <c r="S324" s="51"/>
      <c r="T324" s="51"/>
      <c r="U324" s="49"/>
      <c r="V324" s="49"/>
      <c r="W324" s="49"/>
      <c r="X324" s="49"/>
      <c r="Y324" s="50"/>
      <c r="Z324" s="49"/>
      <c r="AA324" s="49"/>
      <c r="AB324" s="50"/>
      <c r="AC324" s="49"/>
      <c r="AD324" s="50"/>
      <c r="AE324" s="50"/>
      <c r="AF324" s="50"/>
    </row>
    <row r="325" spans="5:32" ht="78.75" customHeight="1">
      <c r="E325" s="52"/>
      <c r="F325" s="119"/>
      <c r="G325" s="49"/>
      <c r="H325" s="51"/>
      <c r="I325" s="51"/>
      <c r="J325" s="49"/>
      <c r="K325" s="49"/>
      <c r="L325" s="49"/>
      <c r="M325" s="147"/>
      <c r="N325" s="50"/>
      <c r="O325" s="149"/>
      <c r="P325" s="49"/>
      <c r="Q325" s="49"/>
      <c r="R325" s="49"/>
      <c r="S325" s="51"/>
      <c r="T325" s="51"/>
      <c r="U325" s="49"/>
      <c r="V325" s="49"/>
      <c r="W325" s="49"/>
      <c r="X325" s="49"/>
      <c r="Y325" s="50"/>
      <c r="Z325" s="49"/>
      <c r="AA325" s="49"/>
      <c r="AB325" s="50"/>
      <c r="AC325" s="49"/>
      <c r="AD325" s="50"/>
      <c r="AE325" s="50"/>
      <c r="AF325" s="50"/>
    </row>
    <row r="326" spans="5:32" ht="78.75" customHeight="1">
      <c r="E326" s="52"/>
      <c r="F326" s="119"/>
      <c r="G326" s="49"/>
      <c r="H326" s="51"/>
      <c r="I326" s="51"/>
      <c r="J326" s="49"/>
      <c r="K326" s="49"/>
      <c r="L326" s="49"/>
      <c r="M326" s="147"/>
      <c r="N326" s="50"/>
      <c r="O326" s="149"/>
      <c r="P326" s="49"/>
      <c r="Q326" s="49"/>
      <c r="R326" s="49"/>
      <c r="S326" s="51"/>
      <c r="T326" s="51"/>
      <c r="U326" s="49"/>
      <c r="V326" s="49"/>
      <c r="W326" s="49"/>
      <c r="X326" s="49"/>
      <c r="Y326" s="50"/>
      <c r="Z326" s="49"/>
      <c r="AA326" s="49"/>
      <c r="AB326" s="50"/>
      <c r="AC326" s="49"/>
      <c r="AD326" s="50"/>
      <c r="AE326" s="50"/>
      <c r="AF326" s="50"/>
    </row>
    <row r="327" spans="5:32" ht="78.75" customHeight="1">
      <c r="E327" s="52"/>
      <c r="F327" s="119"/>
      <c r="G327" s="49"/>
      <c r="H327" s="51"/>
      <c r="I327" s="51"/>
      <c r="J327" s="49"/>
      <c r="K327" s="49"/>
      <c r="L327" s="49"/>
      <c r="M327" s="147"/>
      <c r="N327" s="50"/>
      <c r="O327" s="149"/>
      <c r="P327" s="49"/>
      <c r="Q327" s="49"/>
      <c r="R327" s="49"/>
      <c r="S327" s="51"/>
      <c r="T327" s="51"/>
      <c r="U327" s="49"/>
      <c r="V327" s="49"/>
      <c r="W327" s="49"/>
      <c r="X327" s="49"/>
      <c r="Y327" s="50"/>
      <c r="Z327" s="49"/>
      <c r="AA327" s="49"/>
      <c r="AB327" s="50"/>
      <c r="AC327" s="49"/>
      <c r="AD327" s="50"/>
      <c r="AE327" s="50"/>
      <c r="AF327" s="50"/>
    </row>
    <row r="328" spans="5:32" ht="78.75" customHeight="1">
      <c r="E328" s="52"/>
      <c r="F328" s="119"/>
      <c r="G328" s="49"/>
      <c r="H328" s="51"/>
      <c r="I328" s="51"/>
      <c r="J328" s="49"/>
      <c r="K328" s="49"/>
      <c r="L328" s="49"/>
      <c r="M328" s="147"/>
      <c r="N328" s="50"/>
      <c r="O328" s="149"/>
      <c r="P328" s="49"/>
      <c r="Q328" s="49"/>
      <c r="R328" s="49"/>
      <c r="S328" s="51"/>
      <c r="T328" s="51"/>
      <c r="U328" s="49"/>
      <c r="V328" s="49"/>
      <c r="W328" s="49"/>
      <c r="X328" s="49"/>
      <c r="Y328" s="50"/>
      <c r="Z328" s="49"/>
      <c r="AA328" s="49"/>
      <c r="AB328" s="50"/>
      <c r="AC328" s="49"/>
      <c r="AD328" s="50"/>
      <c r="AE328" s="50"/>
      <c r="AF328" s="50"/>
    </row>
    <row r="329" spans="5:32" ht="78.75" customHeight="1">
      <c r="E329" s="52"/>
      <c r="F329" s="119"/>
      <c r="G329" s="49"/>
      <c r="H329" s="51"/>
      <c r="I329" s="51"/>
      <c r="J329" s="49"/>
      <c r="K329" s="49"/>
      <c r="L329" s="49"/>
      <c r="M329" s="147"/>
      <c r="N329" s="50"/>
      <c r="O329" s="149"/>
      <c r="P329" s="49"/>
      <c r="Q329" s="49"/>
      <c r="R329" s="49"/>
      <c r="S329" s="51"/>
      <c r="T329" s="51"/>
      <c r="U329" s="49"/>
      <c r="V329" s="49"/>
      <c r="W329" s="49"/>
      <c r="X329" s="49"/>
      <c r="Y329" s="50"/>
      <c r="Z329" s="49"/>
      <c r="AA329" s="49"/>
      <c r="AB329" s="50"/>
      <c r="AC329" s="49"/>
      <c r="AD329" s="50"/>
      <c r="AE329" s="50"/>
      <c r="AF329" s="50"/>
    </row>
    <row r="330" spans="5:32" ht="78.75" customHeight="1">
      <c r="E330" s="52"/>
      <c r="F330" s="119"/>
      <c r="G330" s="49"/>
      <c r="H330" s="51"/>
      <c r="I330" s="51"/>
      <c r="J330" s="49"/>
      <c r="K330" s="49"/>
      <c r="L330" s="49"/>
      <c r="M330" s="147"/>
      <c r="N330" s="50"/>
      <c r="O330" s="149"/>
      <c r="P330" s="49"/>
      <c r="Q330" s="49"/>
      <c r="R330" s="49"/>
      <c r="S330" s="51"/>
      <c r="T330" s="51"/>
      <c r="U330" s="49"/>
      <c r="V330" s="49"/>
      <c r="W330" s="49"/>
      <c r="X330" s="49"/>
      <c r="Y330" s="50"/>
      <c r="Z330" s="49"/>
      <c r="AA330" s="49"/>
      <c r="AB330" s="50"/>
      <c r="AC330" s="49"/>
      <c r="AD330" s="50"/>
      <c r="AE330" s="50"/>
      <c r="AF330" s="50"/>
    </row>
    <row r="331" spans="5:32" ht="78.75" customHeight="1">
      <c r="E331" s="52"/>
      <c r="F331" s="119"/>
      <c r="G331" s="49"/>
      <c r="H331" s="51"/>
      <c r="I331" s="51"/>
      <c r="J331" s="49"/>
      <c r="K331" s="49"/>
      <c r="L331" s="49"/>
      <c r="M331" s="147"/>
      <c r="N331" s="50"/>
      <c r="O331" s="149"/>
      <c r="P331" s="49"/>
      <c r="Q331" s="49"/>
      <c r="R331" s="49"/>
      <c r="S331" s="51"/>
      <c r="T331" s="51"/>
      <c r="U331" s="49"/>
      <c r="V331" s="49"/>
      <c r="W331" s="49"/>
      <c r="X331" s="49"/>
      <c r="Y331" s="50"/>
      <c r="Z331" s="49"/>
      <c r="AA331" s="49"/>
      <c r="AB331" s="50"/>
      <c r="AC331" s="49"/>
      <c r="AD331" s="50"/>
      <c r="AE331" s="50"/>
      <c r="AF331" s="50"/>
    </row>
    <row r="332" spans="5:32" ht="78.75" customHeight="1">
      <c r="E332" s="52"/>
      <c r="F332" s="119"/>
      <c r="G332" s="49"/>
      <c r="H332" s="51"/>
      <c r="I332" s="51"/>
      <c r="J332" s="49"/>
      <c r="K332" s="49"/>
      <c r="L332" s="49"/>
      <c r="M332" s="147"/>
      <c r="N332" s="50"/>
      <c r="O332" s="149"/>
      <c r="P332" s="49"/>
      <c r="Q332" s="49"/>
      <c r="R332" s="49"/>
      <c r="S332" s="51"/>
      <c r="T332" s="51"/>
      <c r="U332" s="49"/>
      <c r="V332" s="49"/>
      <c r="W332" s="49"/>
      <c r="X332" s="49"/>
      <c r="Y332" s="50"/>
      <c r="Z332" s="49"/>
      <c r="AA332" s="49"/>
      <c r="AB332" s="50"/>
      <c r="AC332" s="49"/>
      <c r="AD332" s="50"/>
      <c r="AE332" s="50"/>
      <c r="AF332" s="50"/>
    </row>
    <row r="333" spans="5:32" ht="78.75" customHeight="1">
      <c r="E333" s="52"/>
      <c r="F333" s="119"/>
      <c r="G333" s="49"/>
      <c r="H333" s="51"/>
      <c r="I333" s="51"/>
      <c r="J333" s="49"/>
      <c r="K333" s="49"/>
      <c r="L333" s="49"/>
      <c r="M333" s="147"/>
      <c r="N333" s="50"/>
      <c r="O333" s="149"/>
      <c r="P333" s="49"/>
      <c r="Q333" s="49"/>
      <c r="R333" s="49"/>
      <c r="S333" s="51"/>
      <c r="T333" s="51"/>
      <c r="U333" s="49"/>
      <c r="V333" s="49"/>
      <c r="W333" s="49"/>
      <c r="X333" s="49"/>
      <c r="Y333" s="50"/>
      <c r="Z333" s="49"/>
      <c r="AA333" s="49"/>
      <c r="AB333" s="50"/>
      <c r="AC333" s="49"/>
      <c r="AD333" s="50"/>
      <c r="AE333" s="50"/>
      <c r="AF333" s="50"/>
    </row>
    <row r="334" spans="5:32" ht="78.75" customHeight="1">
      <c r="E334" s="52"/>
      <c r="F334" s="119"/>
      <c r="G334" s="49"/>
      <c r="H334" s="51"/>
      <c r="I334" s="51"/>
      <c r="J334" s="49"/>
      <c r="K334" s="49"/>
      <c r="L334" s="49"/>
      <c r="M334" s="147"/>
      <c r="N334" s="50"/>
      <c r="O334" s="149"/>
      <c r="P334" s="49"/>
      <c r="Q334" s="49"/>
      <c r="R334" s="49"/>
      <c r="S334" s="51"/>
      <c r="T334" s="51"/>
      <c r="U334" s="49"/>
      <c r="V334" s="49"/>
      <c r="W334" s="49"/>
      <c r="X334" s="49"/>
      <c r="Y334" s="50"/>
      <c r="Z334" s="49"/>
      <c r="AA334" s="49"/>
      <c r="AB334" s="50"/>
      <c r="AC334" s="49"/>
      <c r="AD334" s="50"/>
      <c r="AE334" s="50"/>
      <c r="AF334" s="50"/>
    </row>
    <row r="335" spans="5:32" ht="78.75" customHeight="1">
      <c r="E335" s="52"/>
      <c r="F335" s="119"/>
      <c r="G335" s="49"/>
      <c r="H335" s="51"/>
      <c r="I335" s="51"/>
      <c r="J335" s="49"/>
      <c r="K335" s="49"/>
      <c r="L335" s="49"/>
      <c r="M335" s="147"/>
      <c r="N335" s="50"/>
      <c r="O335" s="149"/>
      <c r="P335" s="49"/>
      <c r="Q335" s="49"/>
      <c r="R335" s="49"/>
      <c r="S335" s="51"/>
      <c r="T335" s="51"/>
      <c r="U335" s="49"/>
      <c r="V335" s="49"/>
      <c r="W335" s="49"/>
      <c r="X335" s="49"/>
      <c r="Y335" s="50"/>
      <c r="Z335" s="49"/>
      <c r="AA335" s="49"/>
      <c r="AB335" s="50"/>
      <c r="AC335" s="49"/>
      <c r="AD335" s="50"/>
      <c r="AE335" s="50"/>
      <c r="AF335" s="50"/>
    </row>
    <row r="336" spans="5:32" ht="78.75" customHeight="1">
      <c r="E336" s="52"/>
      <c r="F336" s="119"/>
      <c r="G336" s="49"/>
      <c r="H336" s="51"/>
      <c r="I336" s="51"/>
      <c r="J336" s="49"/>
      <c r="K336" s="49"/>
      <c r="L336" s="49"/>
      <c r="M336" s="147"/>
      <c r="N336" s="50"/>
      <c r="O336" s="149"/>
      <c r="P336" s="49"/>
      <c r="Q336" s="49"/>
      <c r="R336" s="49"/>
      <c r="S336" s="51"/>
      <c r="T336" s="51"/>
      <c r="U336" s="49"/>
      <c r="V336" s="49"/>
      <c r="W336" s="49"/>
      <c r="X336" s="49"/>
      <c r="Y336" s="50"/>
      <c r="Z336" s="49"/>
      <c r="AA336" s="49"/>
      <c r="AB336" s="50"/>
      <c r="AC336" s="49"/>
      <c r="AD336" s="50"/>
      <c r="AE336" s="50"/>
      <c r="AF336" s="50"/>
    </row>
    <row r="337" spans="5:32" ht="78.75" customHeight="1">
      <c r="E337" s="52"/>
      <c r="F337" s="119"/>
      <c r="G337" s="49"/>
      <c r="H337" s="51"/>
      <c r="I337" s="51"/>
      <c r="J337" s="49"/>
      <c r="K337" s="49"/>
      <c r="L337" s="49"/>
      <c r="M337" s="147"/>
      <c r="N337" s="50"/>
      <c r="O337" s="149"/>
      <c r="P337" s="49"/>
      <c r="Q337" s="49"/>
      <c r="R337" s="49"/>
      <c r="S337" s="51"/>
      <c r="T337" s="51"/>
      <c r="U337" s="49"/>
      <c r="V337" s="49"/>
      <c r="W337" s="49"/>
      <c r="X337" s="49"/>
      <c r="Y337" s="50"/>
      <c r="Z337" s="49"/>
      <c r="AA337" s="49"/>
      <c r="AB337" s="50"/>
      <c r="AC337" s="49"/>
      <c r="AD337" s="50"/>
      <c r="AE337" s="50"/>
      <c r="AF337" s="50"/>
    </row>
    <row r="338" spans="5:32" ht="78.75" customHeight="1">
      <c r="E338" s="52"/>
      <c r="F338" s="119"/>
      <c r="G338" s="49"/>
      <c r="H338" s="51"/>
      <c r="I338" s="51"/>
      <c r="J338" s="49"/>
      <c r="K338" s="49"/>
      <c r="L338" s="49"/>
      <c r="M338" s="147"/>
      <c r="N338" s="50"/>
      <c r="O338" s="149"/>
      <c r="P338" s="49"/>
      <c r="Q338" s="49"/>
      <c r="R338" s="49"/>
      <c r="S338" s="51"/>
      <c r="T338" s="51"/>
      <c r="U338" s="49"/>
      <c r="V338" s="49"/>
      <c r="W338" s="49"/>
      <c r="X338" s="49"/>
      <c r="Y338" s="50"/>
      <c r="Z338" s="49"/>
      <c r="AA338" s="49"/>
      <c r="AB338" s="50"/>
      <c r="AC338" s="49"/>
      <c r="AD338" s="50"/>
      <c r="AE338" s="50"/>
      <c r="AF338" s="50"/>
    </row>
    <row r="339" spans="5:32" ht="78.75" customHeight="1">
      <c r="E339" s="52"/>
      <c r="F339" s="119"/>
      <c r="G339" s="49"/>
      <c r="H339" s="51"/>
      <c r="I339" s="51"/>
      <c r="J339" s="49"/>
      <c r="K339" s="49"/>
      <c r="L339" s="49"/>
      <c r="M339" s="147"/>
      <c r="N339" s="50"/>
      <c r="O339" s="149"/>
      <c r="P339" s="49"/>
      <c r="Q339" s="49"/>
      <c r="R339" s="49"/>
      <c r="S339" s="51"/>
      <c r="T339" s="51"/>
      <c r="U339" s="49"/>
      <c r="V339" s="49"/>
      <c r="W339" s="49"/>
      <c r="X339" s="49"/>
      <c r="Y339" s="50"/>
      <c r="Z339" s="49"/>
      <c r="AA339" s="49"/>
      <c r="AB339" s="50"/>
      <c r="AC339" s="49"/>
      <c r="AD339" s="50"/>
      <c r="AE339" s="50"/>
      <c r="AF339" s="50"/>
    </row>
    <row r="340" spans="5:32" ht="78.75" customHeight="1">
      <c r="E340" s="52"/>
      <c r="F340" s="119"/>
      <c r="G340" s="49"/>
      <c r="H340" s="51"/>
      <c r="I340" s="51"/>
      <c r="J340" s="49"/>
      <c r="K340" s="49"/>
      <c r="L340" s="49"/>
      <c r="M340" s="147"/>
      <c r="N340" s="50"/>
      <c r="O340" s="149"/>
      <c r="P340" s="49"/>
      <c r="Q340" s="49"/>
      <c r="R340" s="49"/>
      <c r="S340" s="51"/>
      <c r="T340" s="51"/>
      <c r="U340" s="49"/>
      <c r="V340" s="49"/>
      <c r="W340" s="49"/>
      <c r="X340" s="49"/>
      <c r="Y340" s="50"/>
      <c r="Z340" s="49"/>
      <c r="AA340" s="49"/>
      <c r="AB340" s="50"/>
      <c r="AC340" s="49"/>
      <c r="AD340" s="50"/>
      <c r="AE340" s="50"/>
      <c r="AF340" s="50"/>
    </row>
    <row r="341" spans="5:32" ht="78.75" customHeight="1">
      <c r="E341" s="52"/>
      <c r="F341" s="119"/>
      <c r="G341" s="49"/>
      <c r="H341" s="51"/>
      <c r="I341" s="51"/>
      <c r="J341" s="49"/>
      <c r="K341" s="49"/>
      <c r="L341" s="49"/>
      <c r="M341" s="147"/>
      <c r="N341" s="50"/>
      <c r="O341" s="149"/>
      <c r="P341" s="49"/>
      <c r="Q341" s="49"/>
      <c r="R341" s="49"/>
      <c r="S341" s="51"/>
      <c r="T341" s="51"/>
      <c r="U341" s="49"/>
      <c r="V341" s="49"/>
      <c r="W341" s="49"/>
      <c r="X341" s="49"/>
      <c r="Y341" s="50"/>
      <c r="Z341" s="49"/>
      <c r="AA341" s="49"/>
      <c r="AB341" s="50"/>
      <c r="AC341" s="49"/>
      <c r="AD341" s="50"/>
      <c r="AE341" s="50"/>
      <c r="AF341" s="50"/>
    </row>
    <row r="342" spans="5:32" ht="78.75" customHeight="1">
      <c r="E342" s="52"/>
      <c r="F342" s="119"/>
      <c r="G342" s="49"/>
      <c r="H342" s="51"/>
      <c r="I342" s="51"/>
      <c r="J342" s="49"/>
      <c r="K342" s="49"/>
      <c r="L342" s="49"/>
      <c r="M342" s="147"/>
      <c r="N342" s="50"/>
      <c r="O342" s="149"/>
      <c r="P342" s="49"/>
      <c r="Q342" s="49"/>
      <c r="R342" s="49"/>
      <c r="S342" s="51"/>
      <c r="T342" s="51"/>
      <c r="U342" s="49"/>
      <c r="V342" s="49"/>
      <c r="W342" s="49"/>
      <c r="X342" s="49"/>
      <c r="Y342" s="50"/>
      <c r="Z342" s="49"/>
      <c r="AA342" s="49"/>
      <c r="AB342" s="50"/>
      <c r="AC342" s="49"/>
      <c r="AD342" s="50"/>
      <c r="AE342" s="50"/>
      <c r="AF342" s="50"/>
    </row>
    <row r="343" spans="5:32" ht="78.75" customHeight="1">
      <c r="E343" s="52"/>
      <c r="F343" s="119"/>
      <c r="G343" s="49"/>
      <c r="H343" s="51"/>
      <c r="I343" s="51"/>
      <c r="J343" s="49"/>
      <c r="K343" s="49"/>
      <c r="L343" s="49"/>
      <c r="M343" s="147"/>
      <c r="N343" s="50"/>
      <c r="O343" s="149"/>
      <c r="P343" s="49"/>
      <c r="Q343" s="49"/>
      <c r="R343" s="49"/>
      <c r="S343" s="51"/>
      <c r="T343" s="51"/>
      <c r="U343" s="49"/>
      <c r="V343" s="49"/>
      <c r="W343" s="49"/>
      <c r="X343" s="49"/>
      <c r="Y343" s="50"/>
      <c r="Z343" s="49"/>
      <c r="AA343" s="49"/>
      <c r="AB343" s="50"/>
      <c r="AC343" s="49"/>
      <c r="AD343" s="50"/>
      <c r="AE343" s="50"/>
      <c r="AF343" s="50"/>
    </row>
    <row r="344" spans="5:32" ht="78.75" customHeight="1">
      <c r="E344" s="52"/>
      <c r="F344" s="119"/>
      <c r="G344" s="49"/>
      <c r="H344" s="51"/>
      <c r="I344" s="51"/>
      <c r="J344" s="49"/>
      <c r="K344" s="49"/>
      <c r="L344" s="49"/>
      <c r="M344" s="147"/>
      <c r="N344" s="50"/>
      <c r="O344" s="149"/>
      <c r="P344" s="49"/>
      <c r="Q344" s="49"/>
      <c r="R344" s="49"/>
      <c r="S344" s="51"/>
      <c r="T344" s="51"/>
      <c r="U344" s="49"/>
      <c r="V344" s="49"/>
      <c r="W344" s="49"/>
      <c r="X344" s="49"/>
      <c r="Y344" s="50"/>
      <c r="Z344" s="49"/>
      <c r="AA344" s="49"/>
      <c r="AB344" s="50"/>
      <c r="AC344" s="49"/>
      <c r="AD344" s="50"/>
      <c r="AE344" s="50"/>
      <c r="AF344" s="50"/>
    </row>
    <row r="345" spans="5:32" ht="78.75" customHeight="1">
      <c r="E345" s="52"/>
      <c r="F345" s="119"/>
      <c r="G345" s="49"/>
      <c r="H345" s="51"/>
      <c r="I345" s="51"/>
      <c r="J345" s="49"/>
      <c r="K345" s="49"/>
      <c r="L345" s="49"/>
      <c r="M345" s="147"/>
      <c r="N345" s="50"/>
      <c r="O345" s="149"/>
      <c r="P345" s="49"/>
      <c r="Q345" s="49"/>
      <c r="R345" s="49"/>
      <c r="S345" s="51"/>
      <c r="T345" s="51"/>
      <c r="U345" s="49"/>
      <c r="V345" s="49"/>
      <c r="W345" s="49"/>
      <c r="X345" s="49"/>
      <c r="Y345" s="50"/>
      <c r="Z345" s="49"/>
      <c r="AA345" s="49"/>
      <c r="AB345" s="50"/>
      <c r="AC345" s="49"/>
      <c r="AD345" s="50"/>
      <c r="AE345" s="50"/>
      <c r="AF345" s="50"/>
    </row>
    <row r="346" spans="5:32" ht="78.75" customHeight="1">
      <c r="E346" s="52"/>
      <c r="F346" s="119"/>
      <c r="G346" s="49"/>
      <c r="H346" s="51"/>
      <c r="I346" s="51"/>
      <c r="J346" s="49"/>
      <c r="K346" s="49"/>
      <c r="L346" s="49"/>
      <c r="M346" s="147"/>
      <c r="N346" s="50"/>
      <c r="O346" s="149"/>
      <c r="P346" s="49"/>
      <c r="Q346" s="49"/>
      <c r="R346" s="49"/>
      <c r="S346" s="51"/>
      <c r="T346" s="51"/>
      <c r="U346" s="49"/>
      <c r="V346" s="49"/>
      <c r="W346" s="49"/>
      <c r="X346" s="49"/>
      <c r="Y346" s="50"/>
      <c r="Z346" s="49"/>
      <c r="AA346" s="49"/>
      <c r="AB346" s="50"/>
      <c r="AC346" s="49"/>
      <c r="AD346" s="50"/>
      <c r="AE346" s="50"/>
      <c r="AF346" s="50"/>
    </row>
    <row r="347" spans="5:32" ht="78.75" customHeight="1">
      <c r="E347" s="52"/>
      <c r="F347" s="119"/>
      <c r="G347" s="49"/>
      <c r="H347" s="51"/>
      <c r="I347" s="51"/>
      <c r="J347" s="49"/>
      <c r="K347" s="49"/>
      <c r="L347" s="49"/>
      <c r="M347" s="147"/>
      <c r="N347" s="50"/>
      <c r="O347" s="149"/>
      <c r="P347" s="49"/>
      <c r="Q347" s="49"/>
      <c r="R347" s="49"/>
      <c r="S347" s="51"/>
      <c r="T347" s="51"/>
      <c r="U347" s="49"/>
      <c r="V347" s="49"/>
      <c r="W347" s="49"/>
      <c r="X347" s="49"/>
      <c r="Y347" s="50"/>
      <c r="Z347" s="49"/>
      <c r="AA347" s="49"/>
      <c r="AB347" s="50"/>
      <c r="AC347" s="49"/>
      <c r="AD347" s="50"/>
      <c r="AE347" s="50"/>
      <c r="AF347" s="50"/>
    </row>
    <row r="348" spans="5:32" ht="78.75" customHeight="1">
      <c r="E348" s="52"/>
      <c r="F348" s="119"/>
      <c r="G348" s="49"/>
      <c r="H348" s="51"/>
      <c r="I348" s="51"/>
      <c r="J348" s="49"/>
      <c r="K348" s="49"/>
      <c r="L348" s="49"/>
      <c r="M348" s="147"/>
      <c r="N348" s="50"/>
      <c r="O348" s="149"/>
      <c r="P348" s="49"/>
      <c r="Q348" s="49"/>
      <c r="R348" s="49"/>
      <c r="S348" s="51"/>
      <c r="T348" s="51"/>
      <c r="U348" s="49"/>
      <c r="V348" s="49"/>
      <c r="W348" s="49"/>
      <c r="X348" s="49"/>
      <c r="Y348" s="50"/>
      <c r="Z348" s="49"/>
      <c r="AA348" s="49"/>
      <c r="AB348" s="50"/>
      <c r="AC348" s="49"/>
      <c r="AD348" s="50"/>
      <c r="AE348" s="50"/>
      <c r="AF348" s="50"/>
    </row>
    <row r="349" spans="5:32" ht="78.75" customHeight="1">
      <c r="E349" s="52"/>
      <c r="F349" s="119"/>
      <c r="G349" s="49"/>
      <c r="H349" s="51"/>
      <c r="I349" s="51"/>
      <c r="J349" s="49"/>
      <c r="K349" s="49"/>
      <c r="L349" s="49"/>
      <c r="M349" s="147"/>
      <c r="N349" s="50"/>
      <c r="O349" s="149"/>
      <c r="P349" s="49"/>
      <c r="Q349" s="49"/>
      <c r="R349" s="49"/>
      <c r="S349" s="51"/>
      <c r="T349" s="51"/>
      <c r="U349" s="49"/>
      <c r="V349" s="49"/>
      <c r="W349" s="49"/>
      <c r="X349" s="49"/>
      <c r="Y349" s="50"/>
      <c r="Z349" s="49"/>
      <c r="AA349" s="49"/>
      <c r="AB349" s="50"/>
      <c r="AC349" s="49"/>
      <c r="AD349" s="50"/>
      <c r="AE349" s="50"/>
      <c r="AF349" s="50"/>
    </row>
    <row r="350" spans="5:32" ht="78.75" customHeight="1">
      <c r="E350" s="52"/>
      <c r="F350" s="119"/>
      <c r="G350" s="49"/>
      <c r="H350" s="51"/>
      <c r="I350" s="51"/>
      <c r="J350" s="49"/>
      <c r="K350" s="49"/>
      <c r="L350" s="49"/>
      <c r="M350" s="147"/>
      <c r="N350" s="50"/>
      <c r="O350" s="149"/>
      <c r="P350" s="49"/>
      <c r="Q350" s="49"/>
      <c r="R350" s="49"/>
      <c r="S350" s="51"/>
      <c r="T350" s="51"/>
      <c r="U350" s="49"/>
      <c r="V350" s="49"/>
      <c r="W350" s="49"/>
      <c r="X350" s="49"/>
      <c r="Y350" s="50"/>
      <c r="Z350" s="49"/>
      <c r="AA350" s="49"/>
      <c r="AB350" s="50"/>
      <c r="AC350" s="49"/>
      <c r="AD350" s="50"/>
      <c r="AE350" s="50"/>
      <c r="AF350" s="50"/>
    </row>
    <row r="351" spans="5:32" ht="78.75" customHeight="1">
      <c r="E351" s="52"/>
      <c r="F351" s="119"/>
      <c r="G351" s="49"/>
      <c r="H351" s="51"/>
      <c r="I351" s="51"/>
      <c r="J351" s="49"/>
      <c r="K351" s="49"/>
      <c r="L351" s="49"/>
      <c r="M351" s="147"/>
      <c r="N351" s="50"/>
      <c r="O351" s="149"/>
      <c r="P351" s="49"/>
      <c r="Q351" s="49"/>
      <c r="R351" s="49"/>
      <c r="S351" s="51"/>
      <c r="T351" s="51"/>
      <c r="U351" s="49"/>
      <c r="V351" s="49"/>
      <c r="W351" s="49"/>
      <c r="X351" s="49"/>
      <c r="Y351" s="50"/>
      <c r="Z351" s="49"/>
      <c r="AA351" s="49"/>
      <c r="AB351" s="50"/>
      <c r="AC351" s="49"/>
      <c r="AD351" s="50"/>
      <c r="AE351" s="50"/>
      <c r="AF351" s="50"/>
    </row>
    <row r="352" spans="5:32" ht="78.75" customHeight="1">
      <c r="E352" s="52"/>
      <c r="F352" s="119"/>
      <c r="G352" s="49"/>
      <c r="H352" s="51"/>
      <c r="I352" s="51"/>
      <c r="J352" s="49"/>
      <c r="K352" s="49"/>
      <c r="L352" s="49"/>
      <c r="M352" s="147"/>
      <c r="N352" s="50"/>
      <c r="O352" s="149"/>
      <c r="P352" s="49"/>
      <c r="Q352" s="49"/>
      <c r="R352" s="49"/>
      <c r="S352" s="51"/>
      <c r="T352" s="51"/>
      <c r="U352" s="49"/>
      <c r="V352" s="49"/>
      <c r="W352" s="49"/>
      <c r="X352" s="49"/>
      <c r="Y352" s="50"/>
      <c r="Z352" s="49"/>
      <c r="AA352" s="49"/>
      <c r="AB352" s="50"/>
      <c r="AC352" s="49"/>
      <c r="AD352" s="50"/>
      <c r="AE352" s="50"/>
      <c r="AF352" s="50"/>
    </row>
    <row r="353" spans="5:32" ht="78.75" customHeight="1">
      <c r="E353" s="52"/>
      <c r="F353" s="119"/>
      <c r="G353" s="49"/>
      <c r="H353" s="51"/>
      <c r="I353" s="51"/>
      <c r="J353" s="49"/>
      <c r="K353" s="49"/>
      <c r="L353" s="49"/>
      <c r="M353" s="147"/>
      <c r="N353" s="50"/>
      <c r="O353" s="149"/>
      <c r="P353" s="49"/>
      <c r="Q353" s="49"/>
      <c r="R353" s="49"/>
      <c r="S353" s="51"/>
      <c r="T353" s="51"/>
      <c r="U353" s="49"/>
      <c r="V353" s="49"/>
      <c r="W353" s="49"/>
      <c r="X353" s="49"/>
      <c r="Y353" s="50"/>
      <c r="Z353" s="49"/>
      <c r="AA353" s="49"/>
      <c r="AB353" s="50"/>
      <c r="AC353" s="49"/>
      <c r="AD353" s="50"/>
      <c r="AE353" s="50"/>
      <c r="AF353" s="50"/>
    </row>
    <row r="354" spans="5:32" ht="78.75" customHeight="1">
      <c r="E354" s="52"/>
      <c r="F354" s="119"/>
      <c r="G354" s="49"/>
      <c r="H354" s="51"/>
      <c r="I354" s="51"/>
      <c r="J354" s="49"/>
      <c r="K354" s="49"/>
      <c r="L354" s="49"/>
      <c r="M354" s="147"/>
      <c r="N354" s="50"/>
      <c r="O354" s="149"/>
      <c r="P354" s="49"/>
      <c r="Q354" s="49"/>
      <c r="R354" s="49"/>
      <c r="S354" s="51"/>
      <c r="T354" s="51"/>
      <c r="U354" s="49"/>
      <c r="V354" s="49"/>
      <c r="W354" s="49"/>
      <c r="X354" s="49"/>
      <c r="Y354" s="50"/>
      <c r="Z354" s="49"/>
      <c r="AA354" s="49"/>
      <c r="AB354" s="50"/>
      <c r="AC354" s="49"/>
      <c r="AD354" s="50"/>
      <c r="AE354" s="50"/>
      <c r="AF354" s="50"/>
    </row>
    <row r="355" spans="5:32" ht="78.75" customHeight="1">
      <c r="E355" s="52"/>
      <c r="F355" s="119"/>
      <c r="G355" s="49"/>
      <c r="H355" s="51"/>
      <c r="I355" s="51"/>
      <c r="J355" s="49"/>
      <c r="K355" s="49"/>
      <c r="L355" s="49"/>
      <c r="M355" s="147"/>
      <c r="N355" s="50"/>
      <c r="O355" s="149"/>
      <c r="P355" s="49"/>
      <c r="Q355" s="49"/>
      <c r="R355" s="49"/>
      <c r="S355" s="51"/>
      <c r="T355" s="51"/>
      <c r="U355" s="49"/>
      <c r="V355" s="49"/>
      <c r="W355" s="49"/>
      <c r="X355" s="49"/>
      <c r="Y355" s="50"/>
      <c r="Z355" s="49"/>
      <c r="AA355" s="49"/>
      <c r="AB355" s="50"/>
      <c r="AC355" s="49"/>
      <c r="AD355" s="50"/>
      <c r="AE355" s="50"/>
      <c r="AF355" s="50"/>
    </row>
    <row r="356" spans="5:32" ht="78.75" customHeight="1">
      <c r="E356" s="52"/>
      <c r="F356" s="119"/>
      <c r="G356" s="49"/>
      <c r="H356" s="51"/>
      <c r="I356" s="51"/>
      <c r="J356" s="49"/>
      <c r="K356" s="49"/>
      <c r="L356" s="49"/>
      <c r="M356" s="147"/>
      <c r="N356" s="50"/>
      <c r="O356" s="149"/>
      <c r="P356" s="49"/>
      <c r="Q356" s="49"/>
      <c r="R356" s="49"/>
      <c r="S356" s="51"/>
      <c r="T356" s="51"/>
      <c r="U356" s="49"/>
      <c r="V356" s="49"/>
      <c r="W356" s="49"/>
      <c r="X356" s="49"/>
      <c r="Y356" s="50"/>
      <c r="Z356" s="49"/>
      <c r="AA356" s="49"/>
      <c r="AB356" s="50"/>
      <c r="AC356" s="49"/>
      <c r="AD356" s="50"/>
      <c r="AE356" s="50"/>
      <c r="AF356" s="50"/>
    </row>
    <row r="357" spans="5:32" ht="78.75" customHeight="1">
      <c r="E357" s="52"/>
      <c r="F357" s="119"/>
      <c r="G357" s="49"/>
      <c r="H357" s="51"/>
      <c r="I357" s="51"/>
      <c r="J357" s="49"/>
      <c r="K357" s="49"/>
      <c r="L357" s="49"/>
      <c r="M357" s="147"/>
      <c r="N357" s="50"/>
      <c r="O357" s="149"/>
      <c r="P357" s="49"/>
      <c r="Q357" s="49"/>
      <c r="R357" s="49"/>
      <c r="S357" s="51"/>
      <c r="T357" s="51"/>
      <c r="U357" s="49"/>
      <c r="V357" s="49"/>
      <c r="W357" s="49"/>
      <c r="X357" s="49"/>
      <c r="Y357" s="50"/>
      <c r="Z357" s="49"/>
      <c r="AA357" s="49"/>
      <c r="AB357" s="50"/>
      <c r="AC357" s="49"/>
      <c r="AD357" s="50"/>
      <c r="AE357" s="50"/>
      <c r="AF357" s="50"/>
    </row>
    <row r="358" spans="5:32" ht="78.75" customHeight="1">
      <c r="E358" s="52"/>
      <c r="F358" s="119"/>
      <c r="G358" s="49"/>
      <c r="H358" s="51"/>
      <c r="I358" s="51"/>
      <c r="J358" s="49"/>
      <c r="K358" s="49"/>
      <c r="L358" s="49"/>
      <c r="M358" s="147"/>
      <c r="N358" s="50"/>
      <c r="O358" s="149"/>
      <c r="P358" s="49"/>
      <c r="Q358" s="49"/>
      <c r="R358" s="49"/>
      <c r="S358" s="51"/>
      <c r="T358" s="51"/>
      <c r="U358" s="49"/>
      <c r="V358" s="49"/>
      <c r="W358" s="49"/>
      <c r="X358" s="49"/>
      <c r="Y358" s="50"/>
      <c r="Z358" s="49"/>
      <c r="AA358" s="49"/>
      <c r="AB358" s="50"/>
      <c r="AC358" s="49"/>
      <c r="AD358" s="50"/>
      <c r="AE358" s="50"/>
      <c r="AF358" s="50"/>
    </row>
    <row r="359" spans="5:32" ht="78.75" customHeight="1">
      <c r="E359" s="52"/>
      <c r="F359" s="119"/>
      <c r="G359" s="49"/>
      <c r="H359" s="51"/>
      <c r="I359" s="51"/>
      <c r="J359" s="49"/>
      <c r="K359" s="49"/>
      <c r="L359" s="49"/>
      <c r="M359" s="147"/>
      <c r="N359" s="50"/>
      <c r="O359" s="149"/>
      <c r="P359" s="49"/>
      <c r="Q359" s="49"/>
      <c r="R359" s="49"/>
      <c r="S359" s="51"/>
      <c r="T359" s="51"/>
      <c r="U359" s="49"/>
      <c r="V359" s="49"/>
      <c r="W359" s="49"/>
      <c r="X359" s="49"/>
      <c r="Y359" s="50"/>
      <c r="Z359" s="49"/>
      <c r="AA359" s="49"/>
      <c r="AB359" s="50"/>
      <c r="AC359" s="49"/>
      <c r="AD359" s="50"/>
      <c r="AE359" s="50"/>
      <c r="AF359" s="50"/>
    </row>
    <row r="360" spans="5:32" ht="78.75" customHeight="1">
      <c r="E360" s="52"/>
      <c r="F360" s="119"/>
      <c r="G360" s="49"/>
      <c r="H360" s="51"/>
      <c r="I360" s="51"/>
      <c r="J360" s="49"/>
      <c r="K360" s="49"/>
      <c r="L360" s="49"/>
      <c r="M360" s="147"/>
      <c r="N360" s="50"/>
      <c r="O360" s="149"/>
      <c r="P360" s="49"/>
      <c r="Q360" s="49"/>
      <c r="R360" s="49"/>
      <c r="S360" s="51"/>
      <c r="T360" s="51"/>
      <c r="U360" s="49"/>
      <c r="V360" s="49"/>
      <c r="W360" s="49"/>
      <c r="X360" s="49"/>
      <c r="Y360" s="50"/>
      <c r="Z360" s="49"/>
      <c r="AA360" s="49"/>
      <c r="AB360" s="50"/>
      <c r="AC360" s="49"/>
      <c r="AD360" s="50"/>
      <c r="AE360" s="50"/>
      <c r="AF360" s="50"/>
    </row>
    <row r="361" spans="5:32" ht="78.75" customHeight="1">
      <c r="E361" s="52"/>
      <c r="F361" s="119"/>
      <c r="G361" s="49"/>
      <c r="H361" s="51"/>
      <c r="I361" s="51"/>
      <c r="J361" s="49"/>
      <c r="K361" s="49"/>
      <c r="L361" s="49"/>
      <c r="M361" s="147"/>
      <c r="N361" s="50"/>
      <c r="O361" s="149"/>
      <c r="P361" s="49"/>
      <c r="Q361" s="49"/>
      <c r="R361" s="49"/>
      <c r="S361" s="51"/>
      <c r="T361" s="51"/>
      <c r="U361" s="49"/>
      <c r="V361" s="49"/>
      <c r="W361" s="49"/>
      <c r="X361" s="49"/>
      <c r="Y361" s="50"/>
      <c r="Z361" s="49"/>
      <c r="AA361" s="49"/>
      <c r="AB361" s="50"/>
      <c r="AC361" s="49"/>
      <c r="AD361" s="50"/>
      <c r="AE361" s="50"/>
      <c r="AF361" s="50"/>
    </row>
    <row r="362" spans="5:32" ht="78.75" customHeight="1">
      <c r="E362" s="52"/>
      <c r="F362" s="119"/>
      <c r="G362" s="49"/>
      <c r="H362" s="51"/>
      <c r="I362" s="51"/>
      <c r="J362" s="49"/>
      <c r="K362" s="49"/>
      <c r="L362" s="49"/>
      <c r="M362" s="147"/>
      <c r="N362" s="50"/>
      <c r="O362" s="149"/>
      <c r="P362" s="49"/>
      <c r="Q362" s="49"/>
      <c r="R362" s="49"/>
      <c r="S362" s="51"/>
      <c r="T362" s="51"/>
      <c r="U362" s="49"/>
      <c r="V362" s="49"/>
      <c r="W362" s="49"/>
      <c r="X362" s="49"/>
      <c r="Y362" s="50"/>
      <c r="Z362" s="49"/>
      <c r="AA362" s="49"/>
      <c r="AB362" s="50"/>
      <c r="AC362" s="49"/>
      <c r="AD362" s="50"/>
      <c r="AE362" s="50"/>
      <c r="AF362" s="50"/>
    </row>
    <row r="363" spans="5:32" ht="78.75" customHeight="1">
      <c r="E363" s="52"/>
      <c r="F363" s="119"/>
      <c r="G363" s="49"/>
      <c r="H363" s="51"/>
      <c r="I363" s="51"/>
      <c r="J363" s="49"/>
      <c r="K363" s="49"/>
      <c r="L363" s="49"/>
      <c r="M363" s="147"/>
      <c r="N363" s="50"/>
      <c r="O363" s="149"/>
      <c r="P363" s="49"/>
      <c r="Q363" s="49"/>
      <c r="R363" s="49"/>
      <c r="S363" s="51"/>
      <c r="T363" s="51"/>
      <c r="U363" s="49"/>
      <c r="V363" s="49"/>
      <c r="W363" s="49"/>
      <c r="X363" s="49"/>
      <c r="Y363" s="50"/>
      <c r="Z363" s="49"/>
      <c r="AA363" s="49"/>
      <c r="AB363" s="50"/>
      <c r="AC363" s="49"/>
      <c r="AD363" s="50"/>
      <c r="AE363" s="50"/>
      <c r="AF363" s="50"/>
    </row>
    <row r="364" spans="5:32" ht="78.75" customHeight="1">
      <c r="E364" s="52"/>
      <c r="F364" s="119"/>
      <c r="G364" s="49"/>
      <c r="H364" s="51"/>
      <c r="I364" s="51"/>
      <c r="J364" s="49"/>
      <c r="K364" s="49"/>
      <c r="L364" s="49"/>
      <c r="M364" s="147"/>
      <c r="N364" s="50"/>
      <c r="O364" s="149"/>
      <c r="P364" s="49"/>
      <c r="Q364" s="49"/>
      <c r="R364" s="49"/>
      <c r="S364" s="51"/>
      <c r="T364" s="51"/>
      <c r="U364" s="49"/>
      <c r="V364" s="49"/>
      <c r="W364" s="49"/>
      <c r="X364" s="49"/>
      <c r="Y364" s="50"/>
      <c r="Z364" s="49"/>
      <c r="AA364" s="49"/>
      <c r="AB364" s="50"/>
      <c r="AC364" s="49"/>
      <c r="AD364" s="50"/>
      <c r="AE364" s="50"/>
      <c r="AF364" s="50"/>
    </row>
    <row r="365" spans="5:32" ht="78.75" customHeight="1">
      <c r="E365" s="52"/>
      <c r="F365" s="119"/>
      <c r="G365" s="49"/>
      <c r="H365" s="51"/>
      <c r="I365" s="51"/>
      <c r="J365" s="49"/>
      <c r="K365" s="49"/>
      <c r="L365" s="49"/>
      <c r="M365" s="147"/>
      <c r="N365" s="50"/>
      <c r="O365" s="149"/>
      <c r="P365" s="49"/>
      <c r="Q365" s="49"/>
      <c r="R365" s="49"/>
      <c r="S365" s="51"/>
      <c r="T365" s="51"/>
      <c r="U365" s="49"/>
      <c r="V365" s="49"/>
      <c r="W365" s="49"/>
      <c r="X365" s="49"/>
      <c r="Y365" s="50"/>
      <c r="Z365" s="49"/>
      <c r="AA365" s="49"/>
      <c r="AB365" s="50"/>
      <c r="AC365" s="49"/>
      <c r="AD365" s="50"/>
      <c r="AE365" s="50"/>
      <c r="AF365" s="50"/>
    </row>
    <row r="366" spans="5:32" ht="78.75" customHeight="1">
      <c r="E366" s="52"/>
      <c r="F366" s="119"/>
      <c r="G366" s="49"/>
      <c r="H366" s="51"/>
      <c r="I366" s="51"/>
      <c r="J366" s="49"/>
      <c r="K366" s="49"/>
      <c r="L366" s="49"/>
      <c r="M366" s="147"/>
      <c r="N366" s="50"/>
      <c r="O366" s="149"/>
      <c r="P366" s="49"/>
      <c r="Q366" s="49"/>
      <c r="R366" s="49"/>
      <c r="S366" s="51"/>
      <c r="T366" s="51"/>
      <c r="U366" s="49"/>
      <c r="V366" s="49"/>
      <c r="W366" s="49"/>
      <c r="X366" s="49"/>
      <c r="Y366" s="50"/>
      <c r="Z366" s="49"/>
      <c r="AA366" s="49"/>
      <c r="AB366" s="50"/>
      <c r="AC366" s="49"/>
      <c r="AD366" s="50"/>
      <c r="AE366" s="50"/>
      <c r="AF366" s="50"/>
    </row>
    <row r="367" spans="5:32" ht="78.75" customHeight="1">
      <c r="E367" s="52"/>
      <c r="F367" s="119"/>
      <c r="G367" s="49"/>
      <c r="H367" s="51"/>
      <c r="I367" s="51"/>
      <c r="J367" s="49"/>
      <c r="K367" s="49"/>
      <c r="L367" s="49"/>
      <c r="M367" s="147"/>
      <c r="N367" s="50"/>
      <c r="O367" s="149"/>
      <c r="P367" s="49"/>
      <c r="Q367" s="49"/>
      <c r="R367" s="49"/>
      <c r="S367" s="51"/>
      <c r="T367" s="51"/>
      <c r="U367" s="49"/>
      <c r="V367" s="49"/>
      <c r="W367" s="49"/>
      <c r="X367" s="49"/>
      <c r="Y367" s="50"/>
      <c r="Z367" s="49"/>
      <c r="AA367" s="49"/>
      <c r="AB367" s="50"/>
      <c r="AC367" s="49"/>
      <c r="AD367" s="50"/>
      <c r="AE367" s="50"/>
      <c r="AF367" s="50"/>
    </row>
    <row r="368" spans="5:32" ht="78.75" customHeight="1">
      <c r="E368" s="52"/>
      <c r="F368" s="119"/>
      <c r="G368" s="49"/>
      <c r="H368" s="51"/>
      <c r="I368" s="51"/>
      <c r="J368" s="49"/>
      <c r="K368" s="49"/>
      <c r="L368" s="49"/>
      <c r="M368" s="147"/>
      <c r="N368" s="50"/>
      <c r="O368" s="149"/>
      <c r="P368" s="49"/>
      <c r="Q368" s="49"/>
      <c r="R368" s="49"/>
      <c r="S368" s="51"/>
      <c r="T368" s="51"/>
      <c r="U368" s="49"/>
      <c r="V368" s="49"/>
      <c r="W368" s="49"/>
      <c r="X368" s="49"/>
      <c r="Y368" s="50"/>
      <c r="Z368" s="49"/>
      <c r="AA368" s="49"/>
      <c r="AB368" s="50"/>
      <c r="AC368" s="49"/>
      <c r="AD368" s="50"/>
      <c r="AE368" s="50"/>
      <c r="AF368" s="50"/>
    </row>
    <row r="369" spans="5:32" ht="78.75" customHeight="1">
      <c r="E369" s="52"/>
      <c r="F369" s="119"/>
      <c r="G369" s="49"/>
      <c r="H369" s="51"/>
      <c r="I369" s="51"/>
      <c r="J369" s="49"/>
      <c r="K369" s="49"/>
      <c r="L369" s="49"/>
      <c r="M369" s="147"/>
      <c r="N369" s="50"/>
      <c r="O369" s="149"/>
      <c r="P369" s="49"/>
      <c r="Q369" s="49"/>
      <c r="R369" s="49"/>
      <c r="S369" s="51"/>
      <c r="T369" s="51"/>
      <c r="U369" s="49"/>
      <c r="V369" s="49"/>
      <c r="W369" s="49"/>
      <c r="X369" s="49"/>
      <c r="Y369" s="50"/>
      <c r="Z369" s="49"/>
      <c r="AA369" s="49"/>
      <c r="AB369" s="50"/>
      <c r="AC369" s="49"/>
      <c r="AD369" s="50"/>
      <c r="AE369" s="50"/>
      <c r="AF369" s="50"/>
    </row>
    <row r="370" spans="5:32" ht="78.75" customHeight="1">
      <c r="E370" s="52"/>
      <c r="F370" s="119"/>
      <c r="G370" s="49"/>
      <c r="H370" s="51"/>
      <c r="I370" s="51"/>
      <c r="J370" s="49"/>
      <c r="K370" s="49"/>
      <c r="L370" s="49"/>
      <c r="M370" s="147"/>
      <c r="N370" s="50"/>
      <c r="O370" s="149"/>
      <c r="P370" s="49"/>
      <c r="Q370" s="49"/>
      <c r="R370" s="49"/>
      <c r="S370" s="51"/>
      <c r="T370" s="51"/>
      <c r="U370" s="49"/>
      <c r="V370" s="49"/>
      <c r="W370" s="49"/>
      <c r="X370" s="49"/>
      <c r="Y370" s="50"/>
      <c r="Z370" s="49"/>
      <c r="AA370" s="49"/>
      <c r="AB370" s="50"/>
      <c r="AC370" s="49"/>
      <c r="AD370" s="50"/>
      <c r="AE370" s="50"/>
      <c r="AF370" s="50"/>
    </row>
    <row r="371" spans="5:32" ht="78.75" customHeight="1">
      <c r="E371" s="52"/>
      <c r="F371" s="119"/>
      <c r="G371" s="49"/>
      <c r="H371" s="51"/>
      <c r="I371" s="51"/>
      <c r="J371" s="49"/>
      <c r="K371" s="49"/>
      <c r="L371" s="49"/>
      <c r="M371" s="147"/>
      <c r="N371" s="50"/>
      <c r="O371" s="149"/>
      <c r="P371" s="49"/>
      <c r="Q371" s="49"/>
      <c r="R371" s="49"/>
      <c r="S371" s="51"/>
      <c r="T371" s="51"/>
      <c r="U371" s="49"/>
      <c r="V371" s="49"/>
      <c r="W371" s="49"/>
      <c r="X371" s="49"/>
      <c r="Y371" s="50"/>
      <c r="Z371" s="49"/>
      <c r="AA371" s="49"/>
      <c r="AB371" s="50"/>
      <c r="AC371" s="49"/>
      <c r="AD371" s="50"/>
      <c r="AE371" s="50"/>
      <c r="AF371" s="50"/>
    </row>
    <row r="372" spans="5:32" ht="78.75" customHeight="1">
      <c r="E372" s="52"/>
      <c r="F372" s="119"/>
      <c r="G372" s="49"/>
      <c r="H372" s="51"/>
      <c r="I372" s="51"/>
      <c r="J372" s="49"/>
      <c r="K372" s="49"/>
      <c r="L372" s="49"/>
      <c r="M372" s="147"/>
      <c r="N372" s="50"/>
      <c r="O372" s="149"/>
      <c r="P372" s="49"/>
      <c r="Q372" s="49"/>
      <c r="R372" s="49"/>
      <c r="S372" s="51"/>
      <c r="T372" s="51"/>
      <c r="U372" s="49"/>
      <c r="V372" s="49"/>
      <c r="W372" s="49"/>
      <c r="X372" s="49"/>
      <c r="Y372" s="50"/>
      <c r="Z372" s="49"/>
      <c r="AA372" s="49"/>
      <c r="AB372" s="50"/>
      <c r="AC372" s="49"/>
      <c r="AD372" s="50"/>
      <c r="AE372" s="50"/>
      <c r="AF372" s="50"/>
    </row>
    <row r="373" spans="5:32" ht="78.75" customHeight="1">
      <c r="E373" s="52"/>
      <c r="F373" s="119"/>
      <c r="G373" s="49"/>
      <c r="H373" s="51"/>
      <c r="I373" s="51"/>
      <c r="J373" s="49"/>
      <c r="K373" s="49"/>
      <c r="L373" s="49"/>
      <c r="M373" s="147"/>
      <c r="N373" s="50"/>
      <c r="O373" s="149"/>
      <c r="P373" s="49"/>
      <c r="Q373" s="49"/>
      <c r="R373" s="49"/>
      <c r="S373" s="51"/>
      <c r="T373" s="51"/>
      <c r="U373" s="49"/>
      <c r="V373" s="49"/>
      <c r="W373" s="49"/>
      <c r="X373" s="49"/>
      <c r="Y373" s="50"/>
      <c r="Z373" s="49"/>
      <c r="AA373" s="49"/>
      <c r="AB373" s="50"/>
      <c r="AC373" s="49"/>
      <c r="AD373" s="50"/>
      <c r="AE373" s="50"/>
      <c r="AF373" s="50"/>
    </row>
    <row r="374" spans="5:32" ht="78.75" customHeight="1">
      <c r="E374" s="52"/>
      <c r="F374" s="119"/>
      <c r="G374" s="49"/>
      <c r="H374" s="51"/>
      <c r="I374" s="51"/>
      <c r="J374" s="49"/>
      <c r="K374" s="49"/>
      <c r="L374" s="49"/>
      <c r="M374" s="147"/>
      <c r="N374" s="50"/>
      <c r="O374" s="149"/>
      <c r="P374" s="49"/>
      <c r="Q374" s="49"/>
      <c r="R374" s="49"/>
      <c r="S374" s="51"/>
      <c r="T374" s="51"/>
      <c r="U374" s="49"/>
      <c r="V374" s="49"/>
      <c r="W374" s="49"/>
      <c r="X374" s="49"/>
      <c r="Y374" s="50"/>
      <c r="Z374" s="49"/>
      <c r="AA374" s="49"/>
      <c r="AB374" s="50"/>
      <c r="AC374" s="49"/>
      <c r="AD374" s="50"/>
      <c r="AE374" s="50"/>
      <c r="AF374" s="50"/>
    </row>
    <row r="375" spans="5:32" ht="78.75" customHeight="1">
      <c r="E375" s="52"/>
      <c r="F375" s="119"/>
      <c r="G375" s="49"/>
      <c r="H375" s="51"/>
      <c r="I375" s="51"/>
      <c r="J375" s="49"/>
      <c r="K375" s="49"/>
      <c r="L375" s="49"/>
      <c r="M375" s="147"/>
      <c r="N375" s="50"/>
      <c r="O375" s="149"/>
      <c r="P375" s="49"/>
      <c r="Q375" s="49"/>
      <c r="R375" s="49"/>
      <c r="S375" s="51"/>
      <c r="T375" s="51"/>
      <c r="U375" s="49"/>
      <c r="V375" s="49"/>
      <c r="W375" s="49"/>
      <c r="X375" s="49"/>
      <c r="Y375" s="50"/>
      <c r="Z375" s="49"/>
      <c r="AA375" s="49"/>
      <c r="AB375" s="50"/>
      <c r="AC375" s="49"/>
      <c r="AD375" s="50"/>
      <c r="AE375" s="50"/>
      <c r="AF375" s="50"/>
    </row>
    <row r="376" spans="5:32" ht="78.75" customHeight="1">
      <c r="E376" s="52"/>
      <c r="F376" s="119"/>
      <c r="G376" s="49"/>
      <c r="H376" s="51"/>
      <c r="I376" s="51"/>
      <c r="J376" s="49"/>
      <c r="K376" s="49"/>
      <c r="L376" s="49"/>
      <c r="M376" s="147"/>
      <c r="N376" s="50"/>
      <c r="O376" s="149"/>
      <c r="P376" s="49"/>
      <c r="Q376" s="49"/>
      <c r="R376" s="49"/>
      <c r="S376" s="51"/>
      <c r="T376" s="51"/>
      <c r="U376" s="49"/>
      <c r="V376" s="49"/>
      <c r="W376" s="49"/>
      <c r="X376" s="49"/>
      <c r="Y376" s="50"/>
      <c r="Z376" s="49"/>
      <c r="AA376" s="49"/>
      <c r="AB376" s="50"/>
      <c r="AC376" s="49"/>
      <c r="AD376" s="50"/>
      <c r="AE376" s="50"/>
      <c r="AF376" s="50"/>
    </row>
    <row r="377" spans="5:32" ht="78.75" customHeight="1">
      <c r="E377" s="52"/>
      <c r="F377" s="119"/>
      <c r="G377" s="49"/>
      <c r="H377" s="51"/>
      <c r="I377" s="51"/>
      <c r="J377" s="49"/>
      <c r="K377" s="49"/>
      <c r="L377" s="49"/>
      <c r="M377" s="147"/>
      <c r="N377" s="50"/>
      <c r="O377" s="149"/>
      <c r="P377" s="49"/>
      <c r="Q377" s="49"/>
      <c r="R377" s="49"/>
      <c r="S377" s="51"/>
      <c r="T377" s="51"/>
      <c r="U377" s="49"/>
      <c r="V377" s="49"/>
      <c r="W377" s="49"/>
      <c r="X377" s="49"/>
      <c r="Y377" s="50"/>
      <c r="Z377" s="49"/>
      <c r="AA377" s="49"/>
      <c r="AB377" s="50"/>
      <c r="AC377" s="49"/>
      <c r="AD377" s="50"/>
      <c r="AE377" s="50"/>
      <c r="AF377" s="50"/>
    </row>
    <row r="378" spans="5:32" ht="78.75" customHeight="1">
      <c r="E378" s="52"/>
      <c r="F378" s="119"/>
      <c r="G378" s="49"/>
      <c r="H378" s="51"/>
      <c r="I378" s="51"/>
      <c r="J378" s="49"/>
      <c r="K378" s="49"/>
      <c r="L378" s="49"/>
      <c r="M378" s="147"/>
      <c r="N378" s="50"/>
      <c r="O378" s="149"/>
      <c r="P378" s="49"/>
      <c r="Q378" s="49"/>
      <c r="R378" s="49"/>
      <c r="S378" s="51"/>
      <c r="T378" s="51"/>
      <c r="U378" s="49"/>
      <c r="V378" s="49"/>
      <c r="W378" s="49"/>
      <c r="X378" s="49"/>
      <c r="Y378" s="50"/>
      <c r="Z378" s="49"/>
      <c r="AA378" s="49"/>
      <c r="AB378" s="50"/>
      <c r="AC378" s="49"/>
      <c r="AD378" s="50"/>
      <c r="AE378" s="50"/>
      <c r="AF378" s="50"/>
    </row>
    <row r="379" spans="5:32" ht="78.75" customHeight="1">
      <c r="E379" s="52"/>
      <c r="F379" s="119"/>
      <c r="G379" s="49"/>
      <c r="H379" s="51"/>
      <c r="I379" s="51"/>
      <c r="J379" s="49"/>
      <c r="K379" s="49"/>
      <c r="L379" s="49"/>
      <c r="M379" s="147"/>
      <c r="N379" s="50"/>
      <c r="O379" s="149"/>
      <c r="P379" s="49"/>
      <c r="Q379" s="49"/>
      <c r="R379" s="49"/>
      <c r="S379" s="51"/>
      <c r="T379" s="51"/>
      <c r="U379" s="49"/>
      <c r="V379" s="49"/>
      <c r="W379" s="49"/>
      <c r="X379" s="49"/>
      <c r="Y379" s="50"/>
      <c r="Z379" s="49"/>
      <c r="AA379" s="49"/>
      <c r="AB379" s="50"/>
      <c r="AC379" s="49"/>
      <c r="AD379" s="50"/>
      <c r="AE379" s="50"/>
      <c r="AF379" s="50"/>
    </row>
    <row r="380" spans="5:32" ht="78.75" customHeight="1">
      <c r="E380" s="52"/>
      <c r="F380" s="119"/>
      <c r="G380" s="49"/>
      <c r="H380" s="51"/>
      <c r="I380" s="51"/>
      <c r="J380" s="49"/>
      <c r="K380" s="49"/>
      <c r="L380" s="49"/>
      <c r="M380" s="147"/>
      <c r="N380" s="50"/>
      <c r="O380" s="149"/>
      <c r="P380" s="49"/>
      <c r="Q380" s="49"/>
      <c r="R380" s="49"/>
      <c r="S380" s="51"/>
      <c r="T380" s="51"/>
      <c r="U380" s="49"/>
      <c r="V380" s="49"/>
      <c r="W380" s="49"/>
      <c r="X380" s="49"/>
      <c r="Y380" s="50"/>
      <c r="Z380" s="49"/>
      <c r="AA380" s="49"/>
      <c r="AB380" s="50"/>
      <c r="AC380" s="49"/>
      <c r="AD380" s="50"/>
      <c r="AE380" s="50"/>
      <c r="AF380" s="50"/>
    </row>
    <row r="381" spans="5:32" ht="78.75" customHeight="1">
      <c r="E381" s="52"/>
      <c r="F381" s="119"/>
      <c r="G381" s="49"/>
      <c r="H381" s="51"/>
      <c r="I381" s="51"/>
      <c r="J381" s="49"/>
      <c r="K381" s="49"/>
      <c r="L381" s="49"/>
      <c r="M381" s="147"/>
      <c r="N381" s="50"/>
      <c r="O381" s="149"/>
      <c r="P381" s="49"/>
      <c r="Q381" s="49"/>
      <c r="R381" s="49"/>
      <c r="S381" s="51"/>
      <c r="T381" s="51"/>
      <c r="U381" s="49"/>
      <c r="V381" s="49"/>
      <c r="W381" s="49"/>
      <c r="X381" s="49"/>
      <c r="Y381" s="50"/>
      <c r="Z381" s="49"/>
      <c r="AA381" s="49"/>
      <c r="AB381" s="50"/>
      <c r="AC381" s="49"/>
      <c r="AD381" s="50"/>
      <c r="AE381" s="50"/>
      <c r="AF381" s="50"/>
    </row>
    <row r="382" spans="5:32" ht="78.75" customHeight="1">
      <c r="E382" s="52"/>
      <c r="F382" s="119"/>
      <c r="G382" s="49"/>
      <c r="H382" s="51"/>
      <c r="I382" s="51"/>
      <c r="J382" s="49"/>
      <c r="K382" s="49"/>
      <c r="L382" s="49"/>
      <c r="M382" s="147"/>
      <c r="N382" s="50"/>
      <c r="O382" s="149"/>
      <c r="P382" s="49"/>
      <c r="Q382" s="49"/>
      <c r="R382" s="49"/>
      <c r="S382" s="51"/>
      <c r="T382" s="51"/>
      <c r="U382" s="49"/>
      <c r="V382" s="49"/>
      <c r="W382" s="49"/>
      <c r="X382" s="49"/>
      <c r="Y382" s="50"/>
      <c r="Z382" s="49"/>
      <c r="AA382" s="49"/>
      <c r="AB382" s="50"/>
      <c r="AC382" s="49"/>
      <c r="AD382" s="50"/>
      <c r="AE382" s="50"/>
      <c r="AF382" s="50"/>
    </row>
    <row r="383" spans="5:32" ht="78.75" customHeight="1">
      <c r="E383" s="52"/>
      <c r="F383" s="119"/>
      <c r="G383" s="49"/>
      <c r="H383" s="51"/>
      <c r="I383" s="51"/>
      <c r="J383" s="49"/>
      <c r="K383" s="49"/>
      <c r="L383" s="49"/>
      <c r="M383" s="147"/>
      <c r="N383" s="50"/>
      <c r="O383" s="149"/>
      <c r="P383" s="49"/>
      <c r="Q383" s="49"/>
      <c r="R383" s="49"/>
      <c r="S383" s="51"/>
      <c r="T383" s="51"/>
      <c r="U383" s="49"/>
      <c r="V383" s="49"/>
      <c r="W383" s="49"/>
      <c r="X383" s="49"/>
      <c r="Y383" s="50"/>
      <c r="Z383" s="49"/>
      <c r="AA383" s="49"/>
      <c r="AB383" s="50"/>
      <c r="AC383" s="49"/>
      <c r="AD383" s="50"/>
      <c r="AE383" s="50"/>
      <c r="AF383" s="50"/>
    </row>
    <row r="384" spans="5:32" ht="78.75" customHeight="1">
      <c r="E384" s="52"/>
      <c r="F384" s="119"/>
      <c r="G384" s="49"/>
      <c r="H384" s="51"/>
      <c r="I384" s="51"/>
      <c r="J384" s="49"/>
      <c r="K384" s="49"/>
      <c r="L384" s="49"/>
      <c r="M384" s="147"/>
      <c r="N384" s="50"/>
      <c r="O384" s="149"/>
      <c r="P384" s="49"/>
      <c r="Q384" s="49"/>
      <c r="R384" s="49"/>
      <c r="S384" s="51"/>
      <c r="T384" s="51"/>
      <c r="U384" s="49"/>
      <c r="V384" s="49"/>
      <c r="W384" s="49"/>
      <c r="X384" s="49"/>
      <c r="Y384" s="50"/>
      <c r="Z384" s="49"/>
      <c r="AA384" s="49"/>
      <c r="AB384" s="50"/>
      <c r="AC384" s="49"/>
      <c r="AD384" s="50"/>
      <c r="AE384" s="50"/>
      <c r="AF384" s="50"/>
    </row>
    <row r="385" spans="5:32" ht="78.75" customHeight="1">
      <c r="E385" s="52"/>
      <c r="F385" s="119"/>
      <c r="G385" s="49"/>
      <c r="H385" s="51"/>
      <c r="I385" s="51"/>
      <c r="J385" s="49"/>
      <c r="K385" s="49"/>
      <c r="L385" s="49"/>
      <c r="M385" s="147"/>
      <c r="N385" s="50"/>
      <c r="O385" s="149"/>
      <c r="P385" s="49"/>
      <c r="Q385" s="49"/>
      <c r="R385" s="49"/>
      <c r="S385" s="51"/>
      <c r="T385" s="51"/>
      <c r="U385" s="49"/>
      <c r="V385" s="49"/>
      <c r="W385" s="49"/>
      <c r="X385" s="49"/>
      <c r="Y385" s="50"/>
      <c r="Z385" s="49"/>
      <c r="AA385" s="49"/>
      <c r="AB385" s="50"/>
      <c r="AC385" s="49"/>
      <c r="AD385" s="50"/>
      <c r="AE385" s="50"/>
      <c r="AF385" s="50"/>
    </row>
    <row r="386" spans="5:32" ht="78.75" customHeight="1">
      <c r="E386" s="52"/>
      <c r="F386" s="119"/>
      <c r="G386" s="49"/>
      <c r="H386" s="51"/>
      <c r="I386" s="51"/>
      <c r="J386" s="49"/>
      <c r="K386" s="49"/>
      <c r="L386" s="49"/>
      <c r="M386" s="147"/>
      <c r="N386" s="50"/>
      <c r="O386" s="149"/>
      <c r="P386" s="49"/>
      <c r="Q386" s="49"/>
      <c r="R386" s="49"/>
      <c r="S386" s="51"/>
      <c r="T386" s="51"/>
      <c r="U386" s="49"/>
      <c r="V386" s="49"/>
      <c r="W386" s="49"/>
      <c r="X386" s="49"/>
      <c r="Y386" s="50"/>
      <c r="Z386" s="49"/>
      <c r="AA386" s="49"/>
      <c r="AB386" s="50"/>
      <c r="AC386" s="49"/>
      <c r="AD386" s="50"/>
      <c r="AE386" s="50"/>
      <c r="AF386" s="50"/>
    </row>
    <row r="387" spans="5:32" ht="78.75" customHeight="1">
      <c r="E387" s="52"/>
      <c r="F387" s="119"/>
      <c r="G387" s="49"/>
      <c r="H387" s="51"/>
      <c r="I387" s="51"/>
      <c r="J387" s="49"/>
      <c r="K387" s="49"/>
      <c r="L387" s="49"/>
      <c r="M387" s="147"/>
      <c r="N387" s="50"/>
      <c r="O387" s="149"/>
      <c r="P387" s="49"/>
      <c r="Q387" s="49"/>
      <c r="R387" s="49"/>
      <c r="S387" s="51"/>
      <c r="T387" s="51"/>
      <c r="U387" s="49"/>
      <c r="V387" s="49"/>
      <c r="W387" s="49"/>
      <c r="X387" s="49"/>
      <c r="Y387" s="50"/>
      <c r="Z387" s="49"/>
      <c r="AA387" s="49"/>
      <c r="AB387" s="50"/>
      <c r="AC387" s="49"/>
      <c r="AD387" s="50"/>
      <c r="AE387" s="50"/>
      <c r="AF387" s="50"/>
    </row>
    <row r="388" spans="5:32" ht="78.75" customHeight="1">
      <c r="E388" s="52"/>
      <c r="F388" s="119"/>
      <c r="G388" s="49"/>
      <c r="H388" s="51"/>
      <c r="I388" s="51"/>
      <c r="J388" s="49"/>
      <c r="K388" s="49"/>
      <c r="L388" s="49"/>
      <c r="M388" s="147"/>
      <c r="N388" s="50"/>
      <c r="O388" s="149"/>
      <c r="P388" s="49"/>
      <c r="Q388" s="49"/>
      <c r="R388" s="49"/>
      <c r="S388" s="51"/>
      <c r="T388" s="51"/>
      <c r="U388" s="49"/>
      <c r="V388" s="49"/>
      <c r="W388" s="49"/>
      <c r="X388" s="49"/>
      <c r="Y388" s="50"/>
      <c r="Z388" s="49"/>
      <c r="AA388" s="49"/>
      <c r="AB388" s="50"/>
      <c r="AC388" s="49"/>
      <c r="AD388" s="50"/>
      <c r="AE388" s="50"/>
      <c r="AF388" s="50"/>
    </row>
    <row r="389" spans="5:32" ht="78.75" customHeight="1">
      <c r="E389" s="52"/>
      <c r="F389" s="119"/>
      <c r="G389" s="49"/>
      <c r="H389" s="51"/>
      <c r="I389" s="51"/>
      <c r="J389" s="49"/>
      <c r="K389" s="49"/>
      <c r="L389" s="49"/>
      <c r="M389" s="147"/>
      <c r="N389" s="50"/>
      <c r="O389" s="149"/>
      <c r="P389" s="49"/>
      <c r="Q389" s="49"/>
      <c r="R389" s="49"/>
      <c r="S389" s="51"/>
      <c r="T389" s="51"/>
      <c r="U389" s="49"/>
      <c r="V389" s="49"/>
      <c r="W389" s="49"/>
      <c r="X389" s="49"/>
      <c r="Y389" s="50"/>
      <c r="Z389" s="49"/>
      <c r="AA389" s="49"/>
      <c r="AB389" s="50"/>
      <c r="AC389" s="49"/>
      <c r="AD389" s="50"/>
      <c r="AE389" s="50"/>
      <c r="AF389" s="50"/>
    </row>
    <row r="390" spans="5:32" ht="78.75" customHeight="1">
      <c r="E390" s="52"/>
      <c r="F390" s="119"/>
      <c r="G390" s="49"/>
      <c r="H390" s="51"/>
      <c r="I390" s="51"/>
      <c r="J390" s="49"/>
      <c r="K390" s="49"/>
      <c r="L390" s="49"/>
      <c r="M390" s="147"/>
      <c r="N390" s="50"/>
      <c r="O390" s="149"/>
      <c r="P390" s="49"/>
      <c r="Q390" s="49"/>
      <c r="R390" s="49"/>
      <c r="S390" s="51"/>
      <c r="T390" s="51"/>
      <c r="U390" s="49"/>
      <c r="V390" s="49"/>
      <c r="W390" s="49"/>
      <c r="X390" s="49"/>
      <c r="Y390" s="50"/>
      <c r="Z390" s="49"/>
      <c r="AA390" s="49"/>
      <c r="AB390" s="50"/>
      <c r="AC390" s="49"/>
      <c r="AD390" s="50"/>
      <c r="AE390" s="50"/>
      <c r="AF390" s="50"/>
    </row>
    <row r="391" spans="5:32" ht="78.75" customHeight="1">
      <c r="E391" s="52"/>
      <c r="F391" s="119"/>
      <c r="G391" s="49"/>
      <c r="H391" s="51"/>
      <c r="I391" s="51"/>
      <c r="J391" s="49"/>
      <c r="K391" s="49"/>
      <c r="L391" s="49"/>
      <c r="M391" s="147"/>
      <c r="N391" s="50"/>
      <c r="O391" s="149"/>
      <c r="P391" s="49"/>
      <c r="Q391" s="49"/>
      <c r="R391" s="49"/>
      <c r="S391" s="51"/>
      <c r="T391" s="51"/>
      <c r="U391" s="49"/>
      <c r="V391" s="49"/>
      <c r="W391" s="49"/>
      <c r="X391" s="49"/>
      <c r="Y391" s="50"/>
      <c r="Z391" s="49"/>
      <c r="AA391" s="49"/>
      <c r="AB391" s="50"/>
      <c r="AC391" s="49"/>
      <c r="AD391" s="50"/>
      <c r="AE391" s="50"/>
      <c r="AF391" s="50"/>
    </row>
    <row r="392" spans="5:32" ht="78.75" customHeight="1">
      <c r="E392" s="52"/>
      <c r="F392" s="119"/>
      <c r="G392" s="49"/>
      <c r="H392" s="51"/>
      <c r="I392" s="51"/>
      <c r="J392" s="49"/>
      <c r="K392" s="49"/>
      <c r="L392" s="49"/>
      <c r="M392" s="147"/>
      <c r="N392" s="50"/>
      <c r="O392" s="149"/>
      <c r="P392" s="49"/>
      <c r="Q392" s="49"/>
      <c r="R392" s="49"/>
      <c r="S392" s="51"/>
      <c r="T392" s="51"/>
      <c r="U392" s="49"/>
      <c r="V392" s="49"/>
      <c r="W392" s="49"/>
      <c r="X392" s="49"/>
      <c r="Y392" s="50"/>
      <c r="Z392" s="49"/>
      <c r="AA392" s="49"/>
      <c r="AB392" s="50"/>
      <c r="AC392" s="49"/>
      <c r="AD392" s="50"/>
      <c r="AE392" s="50"/>
      <c r="AF392" s="50"/>
    </row>
    <row r="393" spans="5:32" ht="78.75" customHeight="1">
      <c r="E393" s="52"/>
      <c r="F393" s="119"/>
      <c r="G393" s="49"/>
      <c r="H393" s="51"/>
      <c r="I393" s="51"/>
      <c r="J393" s="49"/>
      <c r="K393" s="49"/>
      <c r="L393" s="49"/>
      <c r="M393" s="147"/>
      <c r="N393" s="50"/>
      <c r="O393" s="149"/>
      <c r="P393" s="49"/>
      <c r="Q393" s="49"/>
      <c r="R393" s="49"/>
      <c r="S393" s="51"/>
      <c r="T393" s="51"/>
      <c r="U393" s="49"/>
      <c r="V393" s="49"/>
      <c r="W393" s="49"/>
      <c r="X393" s="49"/>
      <c r="Y393" s="50"/>
      <c r="Z393" s="49"/>
      <c r="AA393" s="49"/>
      <c r="AB393" s="50"/>
      <c r="AC393" s="49"/>
      <c r="AD393" s="50"/>
      <c r="AE393" s="50"/>
      <c r="AF393" s="50"/>
    </row>
    <row r="394" spans="5:32" ht="78.75" customHeight="1">
      <c r="E394" s="52"/>
      <c r="F394" s="119"/>
      <c r="G394" s="49"/>
      <c r="H394" s="51"/>
      <c r="I394" s="51"/>
      <c r="J394" s="49"/>
      <c r="K394" s="49"/>
      <c r="L394" s="49"/>
      <c r="M394" s="147"/>
      <c r="N394" s="50"/>
      <c r="O394" s="149"/>
      <c r="P394" s="49"/>
      <c r="Q394" s="49"/>
      <c r="R394" s="49"/>
      <c r="S394" s="51"/>
      <c r="T394" s="51"/>
      <c r="U394" s="49"/>
      <c r="V394" s="49"/>
      <c r="W394" s="49"/>
      <c r="X394" s="49"/>
      <c r="Y394" s="50"/>
      <c r="Z394" s="49"/>
      <c r="AA394" s="49"/>
      <c r="AB394" s="50"/>
      <c r="AC394" s="49"/>
      <c r="AD394" s="50"/>
      <c r="AE394" s="50"/>
      <c r="AF394" s="50"/>
    </row>
    <row r="395" spans="5:32" ht="78.75" customHeight="1">
      <c r="E395" s="52"/>
      <c r="F395" s="119"/>
      <c r="G395" s="49"/>
      <c r="H395" s="51"/>
      <c r="I395" s="51"/>
      <c r="J395" s="49"/>
      <c r="K395" s="49"/>
      <c r="L395" s="49"/>
      <c r="M395" s="147"/>
      <c r="N395" s="50"/>
      <c r="O395" s="149"/>
      <c r="P395" s="49"/>
      <c r="Q395" s="49"/>
      <c r="R395" s="49"/>
      <c r="S395" s="51"/>
      <c r="T395" s="51"/>
      <c r="U395" s="49"/>
      <c r="V395" s="49"/>
      <c r="W395" s="49"/>
      <c r="X395" s="49"/>
      <c r="Y395" s="50"/>
      <c r="Z395" s="49"/>
      <c r="AA395" s="49"/>
      <c r="AB395" s="50"/>
      <c r="AC395" s="49"/>
      <c r="AD395" s="50"/>
      <c r="AE395" s="50"/>
      <c r="AF395" s="50"/>
    </row>
    <row r="396" spans="5:32" ht="78.75" customHeight="1">
      <c r="E396" s="52"/>
      <c r="F396" s="119"/>
      <c r="G396" s="49"/>
      <c r="H396" s="51"/>
      <c r="I396" s="51"/>
      <c r="J396" s="49"/>
      <c r="K396" s="49"/>
      <c r="L396" s="49"/>
      <c r="M396" s="147"/>
      <c r="N396" s="50"/>
      <c r="O396" s="149"/>
      <c r="P396" s="49"/>
      <c r="Q396" s="49"/>
      <c r="R396" s="49"/>
      <c r="S396" s="51"/>
      <c r="T396" s="51"/>
      <c r="U396" s="49"/>
      <c r="V396" s="49"/>
      <c r="W396" s="49"/>
      <c r="X396" s="49"/>
      <c r="Y396" s="50"/>
      <c r="Z396" s="49"/>
      <c r="AA396" s="49"/>
      <c r="AB396" s="50"/>
      <c r="AC396" s="49"/>
      <c r="AD396" s="50"/>
      <c r="AE396" s="50"/>
      <c r="AF396" s="50"/>
    </row>
    <row r="397" spans="5:32" ht="78.75" customHeight="1">
      <c r="E397" s="52"/>
      <c r="F397" s="119"/>
      <c r="G397" s="49"/>
      <c r="H397" s="51"/>
      <c r="I397" s="51"/>
      <c r="J397" s="49"/>
      <c r="K397" s="49"/>
      <c r="L397" s="49"/>
      <c r="M397" s="147"/>
      <c r="N397" s="50"/>
      <c r="O397" s="149"/>
      <c r="P397" s="49"/>
      <c r="Q397" s="49"/>
      <c r="R397" s="49"/>
      <c r="S397" s="51"/>
      <c r="T397" s="51"/>
      <c r="U397" s="49"/>
      <c r="V397" s="49"/>
      <c r="W397" s="49"/>
      <c r="X397" s="49"/>
      <c r="Y397" s="50"/>
      <c r="Z397" s="49"/>
      <c r="AA397" s="49"/>
      <c r="AB397" s="50"/>
      <c r="AC397" s="49"/>
      <c r="AD397" s="50"/>
      <c r="AE397" s="50"/>
      <c r="AF397" s="50"/>
    </row>
    <row r="398" spans="5:32" ht="78.75" customHeight="1">
      <c r="E398" s="52"/>
      <c r="F398" s="119"/>
      <c r="G398" s="49"/>
      <c r="H398" s="51"/>
      <c r="I398" s="51"/>
      <c r="J398" s="49"/>
      <c r="K398" s="49"/>
      <c r="L398" s="49"/>
      <c r="M398" s="147"/>
      <c r="N398" s="50"/>
      <c r="O398" s="149"/>
      <c r="P398" s="49"/>
      <c r="Q398" s="49"/>
      <c r="R398" s="49"/>
      <c r="S398" s="51"/>
      <c r="T398" s="51"/>
      <c r="U398" s="49"/>
      <c r="V398" s="49"/>
      <c r="W398" s="49"/>
      <c r="X398" s="49"/>
      <c r="Y398" s="50"/>
      <c r="Z398" s="49"/>
      <c r="AA398" s="49"/>
      <c r="AB398" s="50"/>
      <c r="AC398" s="49"/>
      <c r="AD398" s="50"/>
      <c r="AE398" s="50"/>
      <c r="AF398" s="50"/>
    </row>
    <row r="399" spans="5:32" ht="78.75" customHeight="1">
      <c r="E399" s="52"/>
      <c r="F399" s="119"/>
      <c r="G399" s="49"/>
      <c r="H399" s="51"/>
      <c r="I399" s="51"/>
      <c r="J399" s="49"/>
      <c r="K399" s="49"/>
      <c r="L399" s="49"/>
      <c r="M399" s="147"/>
      <c r="N399" s="50"/>
      <c r="O399" s="149"/>
      <c r="P399" s="49"/>
      <c r="Q399" s="49"/>
      <c r="R399" s="49"/>
      <c r="S399" s="51"/>
      <c r="T399" s="51"/>
      <c r="U399" s="49"/>
      <c r="V399" s="49"/>
      <c r="W399" s="49"/>
      <c r="X399" s="49"/>
      <c r="Y399" s="50"/>
      <c r="Z399" s="49"/>
      <c r="AA399" s="49"/>
      <c r="AB399" s="50"/>
      <c r="AC399" s="49"/>
      <c r="AD399" s="50"/>
      <c r="AE399" s="50"/>
      <c r="AF399" s="50"/>
    </row>
    <row r="400" spans="5:32" ht="78.75" customHeight="1">
      <c r="E400" s="52"/>
      <c r="F400" s="119"/>
      <c r="G400" s="49"/>
      <c r="H400" s="51"/>
      <c r="I400" s="51"/>
      <c r="J400" s="49"/>
      <c r="K400" s="49"/>
      <c r="L400" s="49"/>
      <c r="M400" s="147"/>
      <c r="N400" s="50"/>
      <c r="O400" s="149"/>
      <c r="P400" s="49"/>
      <c r="Q400" s="49"/>
      <c r="R400" s="49"/>
      <c r="S400" s="51"/>
      <c r="T400" s="51"/>
      <c r="U400" s="49"/>
      <c r="V400" s="49"/>
      <c r="W400" s="49"/>
      <c r="X400" s="49"/>
      <c r="Y400" s="50"/>
      <c r="Z400" s="49"/>
      <c r="AA400" s="49"/>
      <c r="AB400" s="50"/>
      <c r="AC400" s="49"/>
      <c r="AD400" s="50"/>
      <c r="AE400" s="50"/>
      <c r="AF400" s="50"/>
    </row>
    <row r="401" spans="5:32" ht="78.75" customHeight="1">
      <c r="E401" s="52"/>
      <c r="F401" s="119"/>
      <c r="G401" s="49"/>
      <c r="H401" s="51"/>
      <c r="I401" s="51"/>
      <c r="J401" s="49"/>
      <c r="K401" s="49"/>
      <c r="L401" s="49"/>
      <c r="M401" s="147"/>
      <c r="N401" s="50"/>
      <c r="O401" s="149"/>
      <c r="P401" s="49"/>
      <c r="Q401" s="49"/>
      <c r="R401" s="49"/>
      <c r="S401" s="51"/>
      <c r="T401" s="51"/>
      <c r="U401" s="49"/>
      <c r="V401" s="49"/>
      <c r="W401" s="49"/>
      <c r="X401" s="49"/>
      <c r="Y401" s="50"/>
      <c r="Z401" s="49"/>
      <c r="AA401" s="49"/>
      <c r="AB401" s="50"/>
      <c r="AC401" s="49"/>
      <c r="AD401" s="50"/>
      <c r="AE401" s="50"/>
      <c r="AF401" s="50"/>
    </row>
    <row r="402" spans="5:32" ht="78.75" customHeight="1">
      <c r="E402" s="52"/>
      <c r="F402" s="119"/>
      <c r="G402" s="49"/>
      <c r="H402" s="51"/>
      <c r="I402" s="51"/>
      <c r="J402" s="49"/>
      <c r="K402" s="49"/>
      <c r="L402" s="49"/>
      <c r="M402" s="147"/>
      <c r="N402" s="50"/>
      <c r="O402" s="149"/>
      <c r="P402" s="49"/>
      <c r="Q402" s="49"/>
      <c r="R402" s="49"/>
      <c r="S402" s="51"/>
      <c r="T402" s="51"/>
      <c r="U402" s="49"/>
      <c r="V402" s="49"/>
      <c r="W402" s="49"/>
      <c r="X402" s="49"/>
      <c r="Y402" s="50"/>
      <c r="Z402" s="49"/>
      <c r="AA402" s="49"/>
      <c r="AB402" s="50"/>
      <c r="AC402" s="49"/>
      <c r="AD402" s="50"/>
      <c r="AE402" s="50"/>
      <c r="AF402" s="50"/>
    </row>
    <row r="403" spans="5:32" ht="78.75" customHeight="1">
      <c r="E403" s="52"/>
      <c r="F403" s="119"/>
      <c r="G403" s="49"/>
      <c r="H403" s="51"/>
      <c r="I403" s="51"/>
      <c r="J403" s="49"/>
      <c r="K403" s="49"/>
      <c r="L403" s="49"/>
      <c r="M403" s="147"/>
      <c r="N403" s="50"/>
      <c r="O403" s="149"/>
      <c r="P403" s="49"/>
      <c r="Q403" s="49"/>
      <c r="R403" s="49"/>
      <c r="S403" s="51"/>
      <c r="T403" s="51"/>
      <c r="U403" s="49"/>
      <c r="V403" s="49"/>
      <c r="W403" s="49"/>
      <c r="X403" s="49"/>
      <c r="Y403" s="50"/>
      <c r="Z403" s="49"/>
      <c r="AA403" s="49"/>
      <c r="AB403" s="50"/>
      <c r="AC403" s="49"/>
      <c r="AD403" s="50"/>
      <c r="AE403" s="50"/>
      <c r="AF403" s="50"/>
    </row>
    <row r="404" spans="5:32" ht="78.75" customHeight="1">
      <c r="E404" s="52"/>
      <c r="F404" s="119"/>
      <c r="G404" s="49"/>
      <c r="H404" s="51"/>
      <c r="I404" s="51"/>
      <c r="J404" s="49"/>
      <c r="K404" s="49"/>
      <c r="L404" s="49"/>
      <c r="M404" s="147"/>
      <c r="N404" s="50"/>
      <c r="O404" s="149"/>
      <c r="P404" s="49"/>
      <c r="Q404" s="49"/>
      <c r="R404" s="49"/>
      <c r="S404" s="51"/>
      <c r="T404" s="51"/>
      <c r="U404" s="49"/>
      <c r="V404" s="49"/>
      <c r="W404" s="49"/>
      <c r="X404" s="49"/>
      <c r="Y404" s="50"/>
      <c r="Z404" s="49"/>
      <c r="AA404" s="49"/>
      <c r="AB404" s="50"/>
      <c r="AC404" s="49"/>
      <c r="AD404" s="50"/>
      <c r="AE404" s="50"/>
      <c r="AF404" s="50"/>
    </row>
    <row r="405" spans="5:32" ht="78.75" customHeight="1">
      <c r="E405" s="52"/>
      <c r="F405" s="119"/>
      <c r="G405" s="49"/>
      <c r="H405" s="51"/>
      <c r="I405" s="51"/>
      <c r="J405" s="49"/>
      <c r="K405" s="49"/>
      <c r="L405" s="49"/>
      <c r="M405" s="147"/>
      <c r="N405" s="50"/>
      <c r="O405" s="149"/>
      <c r="P405" s="49"/>
      <c r="Q405" s="49"/>
      <c r="R405" s="49"/>
      <c r="S405" s="51"/>
      <c r="T405" s="51"/>
      <c r="U405" s="49"/>
      <c r="V405" s="49"/>
      <c r="W405" s="49"/>
      <c r="X405" s="49"/>
      <c r="Y405" s="50"/>
      <c r="Z405" s="49"/>
      <c r="AA405" s="49"/>
      <c r="AB405" s="50"/>
      <c r="AC405" s="49"/>
      <c r="AD405" s="50"/>
      <c r="AE405" s="50"/>
      <c r="AF405" s="50"/>
    </row>
    <row r="406" spans="5:32" ht="78.75" customHeight="1">
      <c r="E406" s="52"/>
      <c r="F406" s="119"/>
      <c r="G406" s="49"/>
      <c r="H406" s="51"/>
      <c r="I406" s="51"/>
      <c r="J406" s="49"/>
      <c r="K406" s="49"/>
      <c r="L406" s="49"/>
      <c r="M406" s="147"/>
      <c r="N406" s="50"/>
      <c r="O406" s="149"/>
      <c r="P406" s="49"/>
      <c r="Q406" s="49"/>
      <c r="R406" s="49"/>
      <c r="S406" s="51"/>
      <c r="T406" s="51"/>
      <c r="U406" s="49"/>
      <c r="V406" s="49"/>
      <c r="W406" s="49"/>
      <c r="X406" s="49"/>
      <c r="Y406" s="50"/>
      <c r="Z406" s="49"/>
      <c r="AA406" s="49"/>
      <c r="AB406" s="50"/>
      <c r="AC406" s="49"/>
      <c r="AD406" s="50"/>
      <c r="AE406" s="50"/>
      <c r="AF406" s="50"/>
    </row>
    <row r="407" spans="5:32" ht="78.75" customHeight="1">
      <c r="E407" s="52"/>
      <c r="F407" s="119"/>
      <c r="G407" s="49"/>
      <c r="H407" s="51"/>
      <c r="I407" s="51"/>
      <c r="J407" s="49"/>
      <c r="K407" s="49"/>
      <c r="L407" s="49"/>
      <c r="M407" s="147"/>
      <c r="N407" s="50"/>
      <c r="O407" s="149"/>
      <c r="P407" s="49"/>
      <c r="Q407" s="49"/>
      <c r="R407" s="49"/>
      <c r="S407" s="51"/>
      <c r="T407" s="51"/>
      <c r="U407" s="49"/>
      <c r="V407" s="49"/>
      <c r="W407" s="49"/>
      <c r="X407" s="49"/>
      <c r="Y407" s="50"/>
      <c r="Z407" s="49"/>
      <c r="AA407" s="49"/>
      <c r="AB407" s="50"/>
      <c r="AC407" s="49"/>
      <c r="AD407" s="50"/>
      <c r="AE407" s="50"/>
      <c r="AF407" s="50"/>
    </row>
    <row r="408" spans="5:32" ht="78.75" customHeight="1">
      <c r="E408" s="52"/>
      <c r="F408" s="119"/>
      <c r="G408" s="49"/>
      <c r="H408" s="51"/>
      <c r="I408" s="51"/>
      <c r="J408" s="49"/>
      <c r="K408" s="49"/>
      <c r="L408" s="49"/>
      <c r="M408" s="147"/>
      <c r="N408" s="50"/>
      <c r="O408" s="149"/>
      <c r="P408" s="49"/>
      <c r="Q408" s="49"/>
      <c r="R408" s="49"/>
      <c r="S408" s="51"/>
      <c r="T408" s="51"/>
      <c r="U408" s="49"/>
      <c r="V408" s="49"/>
      <c r="W408" s="49"/>
      <c r="X408" s="49"/>
      <c r="Y408" s="50"/>
      <c r="Z408" s="49"/>
      <c r="AA408" s="49"/>
      <c r="AB408" s="50"/>
      <c r="AC408" s="49"/>
      <c r="AD408" s="50"/>
      <c r="AE408" s="50"/>
      <c r="AF408" s="50"/>
    </row>
    <row r="409" spans="5:32" ht="78.75" customHeight="1">
      <c r="E409" s="52"/>
      <c r="F409" s="119"/>
      <c r="G409" s="49"/>
      <c r="H409" s="51"/>
      <c r="I409" s="51"/>
      <c r="J409" s="49"/>
      <c r="K409" s="49"/>
      <c r="L409" s="49"/>
      <c r="M409" s="147"/>
      <c r="N409" s="50"/>
      <c r="O409" s="149"/>
      <c r="P409" s="49"/>
      <c r="Q409" s="49"/>
      <c r="R409" s="49"/>
      <c r="S409" s="51"/>
      <c r="T409" s="51"/>
      <c r="U409" s="49"/>
      <c r="V409" s="49"/>
      <c r="W409" s="49"/>
      <c r="X409" s="49"/>
      <c r="Y409" s="50"/>
      <c r="Z409" s="49"/>
      <c r="AA409" s="49"/>
      <c r="AB409" s="50"/>
      <c r="AC409" s="49"/>
      <c r="AD409" s="50"/>
      <c r="AE409" s="50"/>
      <c r="AF409" s="50"/>
    </row>
    <row r="410" spans="5:32" ht="78.75" customHeight="1">
      <c r="E410" s="52"/>
      <c r="F410" s="119"/>
      <c r="G410" s="49"/>
      <c r="H410" s="51"/>
      <c r="I410" s="51"/>
      <c r="J410" s="49"/>
      <c r="K410" s="49"/>
      <c r="L410" s="49"/>
      <c r="M410" s="147"/>
      <c r="N410" s="50"/>
      <c r="O410" s="149"/>
      <c r="P410" s="49"/>
      <c r="Q410" s="49"/>
      <c r="R410" s="49"/>
      <c r="S410" s="51"/>
      <c r="T410" s="51"/>
      <c r="U410" s="49"/>
      <c r="V410" s="49"/>
      <c r="W410" s="49"/>
      <c r="X410" s="49"/>
      <c r="Y410" s="50"/>
      <c r="Z410" s="49"/>
      <c r="AA410" s="49"/>
      <c r="AB410" s="50"/>
      <c r="AC410" s="49"/>
      <c r="AD410" s="50"/>
      <c r="AE410" s="50"/>
      <c r="AF410" s="50"/>
    </row>
    <row r="411" spans="5:32" ht="78.75" customHeight="1">
      <c r="E411" s="52"/>
      <c r="F411" s="119"/>
      <c r="G411" s="49"/>
      <c r="H411" s="51"/>
      <c r="I411" s="51"/>
      <c r="J411" s="49"/>
      <c r="K411" s="49"/>
      <c r="L411" s="49"/>
      <c r="M411" s="147"/>
      <c r="N411" s="50"/>
      <c r="O411" s="149"/>
      <c r="P411" s="49"/>
      <c r="Q411" s="49"/>
      <c r="R411" s="49"/>
      <c r="S411" s="51"/>
      <c r="T411" s="51"/>
      <c r="U411" s="49"/>
      <c r="V411" s="49"/>
      <c r="W411" s="49"/>
      <c r="X411" s="49"/>
      <c r="Y411" s="50"/>
      <c r="Z411" s="49"/>
      <c r="AA411" s="49"/>
      <c r="AB411" s="50"/>
      <c r="AC411" s="49"/>
      <c r="AD411" s="50"/>
      <c r="AE411" s="50"/>
      <c r="AF411" s="50"/>
    </row>
    <row r="412" spans="5:32" ht="78.75" customHeight="1">
      <c r="E412" s="52"/>
      <c r="F412" s="119"/>
      <c r="G412" s="49"/>
      <c r="H412" s="51"/>
      <c r="I412" s="51"/>
      <c r="J412" s="49"/>
      <c r="K412" s="49"/>
      <c r="L412" s="49"/>
      <c r="M412" s="147"/>
      <c r="N412" s="50"/>
      <c r="O412" s="149"/>
      <c r="P412" s="49"/>
      <c r="Q412" s="49"/>
      <c r="R412" s="49"/>
      <c r="S412" s="51"/>
      <c r="T412" s="51"/>
      <c r="U412" s="49"/>
      <c r="V412" s="49"/>
      <c r="W412" s="49"/>
      <c r="X412" s="49"/>
      <c r="Y412" s="50"/>
      <c r="Z412" s="49"/>
      <c r="AA412" s="49"/>
      <c r="AB412" s="50"/>
      <c r="AC412" s="49"/>
      <c r="AD412" s="50"/>
      <c r="AE412" s="50"/>
      <c r="AF412" s="50"/>
    </row>
    <row r="413" spans="5:32" ht="78.75" customHeight="1">
      <c r="E413" s="52"/>
      <c r="F413" s="119"/>
      <c r="G413" s="49"/>
      <c r="H413" s="51"/>
      <c r="I413" s="51"/>
      <c r="J413" s="49"/>
      <c r="K413" s="49"/>
      <c r="L413" s="49"/>
      <c r="M413" s="147"/>
      <c r="N413" s="50"/>
      <c r="O413" s="149"/>
      <c r="P413" s="49"/>
      <c r="Q413" s="49"/>
      <c r="R413" s="49"/>
      <c r="S413" s="51"/>
      <c r="T413" s="51"/>
      <c r="U413" s="49"/>
      <c r="V413" s="49"/>
      <c r="W413" s="49"/>
      <c r="X413" s="49"/>
      <c r="Y413" s="50"/>
      <c r="Z413" s="49"/>
      <c r="AA413" s="49"/>
      <c r="AB413" s="50"/>
      <c r="AC413" s="49"/>
      <c r="AD413" s="50"/>
      <c r="AE413" s="50"/>
      <c r="AF413" s="50"/>
    </row>
    <row r="414" spans="5:32" ht="78.75" customHeight="1">
      <c r="E414" s="52"/>
      <c r="F414" s="119"/>
      <c r="G414" s="49"/>
      <c r="H414" s="51"/>
      <c r="I414" s="51"/>
      <c r="J414" s="49"/>
      <c r="K414" s="49"/>
      <c r="L414" s="49"/>
      <c r="M414" s="147"/>
      <c r="N414" s="50"/>
      <c r="O414" s="149"/>
      <c r="P414" s="49"/>
      <c r="Q414" s="49"/>
      <c r="R414" s="49"/>
      <c r="S414" s="51"/>
      <c r="T414" s="51"/>
      <c r="U414" s="49"/>
      <c r="V414" s="49"/>
      <c r="W414" s="49"/>
      <c r="X414" s="49"/>
      <c r="Y414" s="50"/>
      <c r="Z414" s="49"/>
      <c r="AA414" s="49"/>
      <c r="AB414" s="50"/>
      <c r="AC414" s="49"/>
      <c r="AD414" s="50"/>
      <c r="AE414" s="50"/>
      <c r="AF414" s="50"/>
    </row>
    <row r="415" spans="5:32" ht="78.75" customHeight="1">
      <c r="E415" s="52"/>
      <c r="F415" s="119"/>
      <c r="G415" s="49"/>
      <c r="H415" s="51"/>
      <c r="I415" s="51"/>
      <c r="J415" s="49"/>
      <c r="K415" s="49"/>
      <c r="L415" s="49"/>
      <c r="M415" s="147"/>
      <c r="N415" s="50"/>
      <c r="O415" s="149"/>
      <c r="P415" s="49"/>
      <c r="Q415" s="49"/>
      <c r="R415" s="49"/>
      <c r="S415" s="51"/>
      <c r="T415" s="51"/>
      <c r="U415" s="49"/>
      <c r="V415" s="49"/>
      <c r="W415" s="49"/>
      <c r="X415" s="49"/>
      <c r="Y415" s="50"/>
      <c r="Z415" s="49"/>
      <c r="AA415" s="49"/>
      <c r="AB415" s="50"/>
      <c r="AC415" s="49"/>
      <c r="AD415" s="50"/>
      <c r="AE415" s="50"/>
      <c r="AF415" s="50"/>
    </row>
    <row r="416" spans="5:32" ht="78.75" customHeight="1">
      <c r="E416" s="52"/>
      <c r="F416" s="119"/>
      <c r="G416" s="49"/>
      <c r="H416" s="51"/>
      <c r="I416" s="51"/>
      <c r="J416" s="49"/>
      <c r="K416" s="49"/>
      <c r="L416" s="49"/>
      <c r="M416" s="147"/>
      <c r="N416" s="50"/>
      <c r="O416" s="149"/>
      <c r="P416" s="49"/>
      <c r="Q416" s="49"/>
      <c r="R416" s="49"/>
      <c r="S416" s="51"/>
      <c r="T416" s="51"/>
      <c r="U416" s="49"/>
      <c r="V416" s="49"/>
      <c r="W416" s="49"/>
      <c r="X416" s="49"/>
      <c r="Y416" s="50"/>
      <c r="Z416" s="49"/>
      <c r="AA416" s="49"/>
      <c r="AB416" s="50"/>
      <c r="AC416" s="49"/>
      <c r="AD416" s="50"/>
      <c r="AE416" s="50"/>
      <c r="AF416" s="50"/>
    </row>
    <row r="417" spans="5:32" ht="78.75" customHeight="1">
      <c r="E417" s="52"/>
      <c r="F417" s="119"/>
      <c r="G417" s="49"/>
      <c r="H417" s="51"/>
      <c r="I417" s="51"/>
      <c r="J417" s="49"/>
      <c r="K417" s="49"/>
      <c r="L417" s="49"/>
      <c r="M417" s="147"/>
      <c r="N417" s="50"/>
      <c r="O417" s="149"/>
      <c r="P417" s="49"/>
      <c r="Q417" s="49"/>
      <c r="R417" s="49"/>
      <c r="S417" s="51"/>
      <c r="T417" s="51"/>
      <c r="U417" s="49"/>
      <c r="V417" s="49"/>
      <c r="W417" s="49"/>
      <c r="X417" s="49"/>
      <c r="Y417" s="50"/>
      <c r="Z417" s="49"/>
      <c r="AA417" s="49"/>
      <c r="AB417" s="50"/>
      <c r="AC417" s="49"/>
      <c r="AD417" s="50"/>
      <c r="AE417" s="50"/>
      <c r="AF417" s="50"/>
    </row>
    <row r="418" spans="5:32" ht="78.75" customHeight="1">
      <c r="E418" s="52"/>
      <c r="F418" s="119"/>
      <c r="G418" s="49"/>
      <c r="H418" s="51"/>
      <c r="I418" s="51"/>
      <c r="J418" s="49"/>
      <c r="K418" s="49"/>
      <c r="L418" s="49"/>
      <c r="M418" s="147"/>
      <c r="N418" s="50"/>
      <c r="O418" s="149"/>
      <c r="P418" s="49"/>
      <c r="Q418" s="49"/>
      <c r="R418" s="49"/>
      <c r="S418" s="51"/>
      <c r="T418" s="51"/>
      <c r="U418" s="49"/>
      <c r="V418" s="49"/>
      <c r="W418" s="49"/>
      <c r="X418" s="49"/>
      <c r="Y418" s="50"/>
      <c r="Z418" s="49"/>
      <c r="AA418" s="49"/>
      <c r="AB418" s="50"/>
      <c r="AC418" s="49"/>
      <c r="AD418" s="50"/>
      <c r="AE418" s="50"/>
      <c r="AF418" s="50"/>
    </row>
    <row r="419" spans="5:32" ht="78.75" customHeight="1">
      <c r="E419" s="52"/>
      <c r="F419" s="119"/>
      <c r="G419" s="49"/>
      <c r="H419" s="51"/>
      <c r="I419" s="51"/>
      <c r="J419" s="49"/>
      <c r="K419" s="49"/>
      <c r="L419" s="49"/>
      <c r="M419" s="147"/>
      <c r="N419" s="50"/>
      <c r="O419" s="149"/>
      <c r="P419" s="49"/>
      <c r="Q419" s="49"/>
      <c r="R419" s="49"/>
      <c r="S419" s="51"/>
      <c r="T419" s="51"/>
      <c r="U419" s="49"/>
      <c r="V419" s="49"/>
      <c r="W419" s="49"/>
      <c r="X419" s="49"/>
      <c r="Y419" s="50"/>
      <c r="Z419" s="49"/>
      <c r="AA419" s="49"/>
      <c r="AB419" s="50"/>
      <c r="AC419" s="49"/>
      <c r="AD419" s="50"/>
      <c r="AE419" s="50"/>
      <c r="AF419" s="50"/>
    </row>
    <row r="420" spans="5:32" ht="78.75" customHeight="1">
      <c r="E420" s="52"/>
      <c r="F420" s="119"/>
      <c r="G420" s="49"/>
      <c r="H420" s="51"/>
      <c r="I420" s="51"/>
      <c r="J420" s="49"/>
      <c r="K420" s="49"/>
      <c r="L420" s="49"/>
      <c r="M420" s="147"/>
      <c r="N420" s="50"/>
      <c r="O420" s="149"/>
      <c r="P420" s="49"/>
      <c r="Q420" s="49"/>
      <c r="R420" s="49"/>
      <c r="S420" s="51"/>
      <c r="T420" s="51"/>
      <c r="U420" s="49"/>
      <c r="V420" s="49"/>
      <c r="W420" s="49"/>
      <c r="X420" s="49"/>
      <c r="Y420" s="50"/>
      <c r="Z420" s="49"/>
      <c r="AA420" s="49"/>
      <c r="AB420" s="50"/>
      <c r="AC420" s="49"/>
      <c r="AD420" s="50"/>
      <c r="AE420" s="50"/>
      <c r="AF420" s="50"/>
    </row>
    <row r="421" spans="5:32" ht="78.75" customHeight="1">
      <c r="E421" s="52"/>
      <c r="F421" s="119"/>
      <c r="G421" s="49"/>
      <c r="H421" s="51"/>
      <c r="I421" s="51"/>
      <c r="J421" s="49"/>
      <c r="K421" s="49"/>
      <c r="L421" s="49"/>
      <c r="M421" s="147"/>
      <c r="N421" s="50"/>
      <c r="O421" s="149"/>
      <c r="P421" s="49"/>
      <c r="Q421" s="49"/>
      <c r="R421" s="49"/>
      <c r="S421" s="51"/>
      <c r="T421" s="51"/>
      <c r="U421" s="49"/>
      <c r="V421" s="49"/>
      <c r="W421" s="49"/>
      <c r="X421" s="49"/>
      <c r="Y421" s="50"/>
      <c r="Z421" s="49"/>
      <c r="AA421" s="49"/>
      <c r="AB421" s="50"/>
      <c r="AC421" s="49"/>
      <c r="AD421" s="50"/>
      <c r="AE421" s="50"/>
      <c r="AF421" s="50"/>
    </row>
    <row r="422" spans="5:32" ht="78.75" customHeight="1">
      <c r="E422" s="52"/>
      <c r="F422" s="119"/>
      <c r="G422" s="49"/>
      <c r="H422" s="51"/>
      <c r="I422" s="51"/>
      <c r="J422" s="49"/>
      <c r="K422" s="49"/>
      <c r="L422" s="49"/>
      <c r="M422" s="147"/>
      <c r="N422" s="50"/>
      <c r="O422" s="149"/>
      <c r="P422" s="49"/>
      <c r="Q422" s="49"/>
      <c r="R422" s="49"/>
      <c r="S422" s="51"/>
      <c r="T422" s="51"/>
      <c r="U422" s="49"/>
      <c r="V422" s="49"/>
      <c r="W422" s="49"/>
      <c r="X422" s="49"/>
      <c r="Y422" s="50"/>
      <c r="Z422" s="49"/>
      <c r="AA422" s="49"/>
      <c r="AB422" s="50"/>
      <c r="AC422" s="49"/>
      <c r="AD422" s="50"/>
      <c r="AE422" s="50"/>
      <c r="AF422" s="50"/>
    </row>
    <row r="423" spans="5:32" ht="78.75" customHeight="1">
      <c r="E423" s="52"/>
      <c r="F423" s="119"/>
      <c r="G423" s="49"/>
      <c r="H423" s="51"/>
      <c r="I423" s="51"/>
      <c r="J423" s="49"/>
      <c r="K423" s="49"/>
      <c r="L423" s="49"/>
      <c r="M423" s="147"/>
      <c r="N423" s="50"/>
      <c r="O423" s="149"/>
      <c r="P423" s="49"/>
      <c r="Q423" s="49"/>
      <c r="R423" s="49"/>
      <c r="S423" s="51"/>
      <c r="T423" s="51"/>
      <c r="U423" s="49"/>
      <c r="V423" s="49"/>
      <c r="W423" s="49"/>
      <c r="X423" s="49"/>
      <c r="Y423" s="50"/>
      <c r="Z423" s="49"/>
      <c r="AA423" s="49"/>
      <c r="AB423" s="50"/>
      <c r="AC423" s="49"/>
      <c r="AD423" s="50"/>
      <c r="AE423" s="50"/>
      <c r="AF423" s="50"/>
    </row>
    <row r="424" spans="5:32" ht="78.75" customHeight="1">
      <c r="E424" s="52"/>
      <c r="F424" s="119"/>
      <c r="G424" s="49"/>
      <c r="H424" s="51"/>
      <c r="I424" s="51"/>
      <c r="J424" s="49"/>
      <c r="K424" s="49"/>
      <c r="L424" s="49"/>
      <c r="M424" s="147"/>
      <c r="N424" s="50"/>
      <c r="O424" s="149"/>
      <c r="P424" s="49"/>
      <c r="Q424" s="49"/>
      <c r="R424" s="49"/>
      <c r="S424" s="51"/>
      <c r="T424" s="51"/>
      <c r="U424" s="49"/>
      <c r="V424" s="49"/>
      <c r="W424" s="49"/>
      <c r="X424" s="49"/>
      <c r="Y424" s="50"/>
      <c r="Z424" s="49"/>
      <c r="AA424" s="49"/>
      <c r="AB424" s="50"/>
      <c r="AC424" s="49"/>
      <c r="AD424" s="50"/>
      <c r="AE424" s="50"/>
      <c r="AF424" s="50"/>
    </row>
    <row r="425" spans="5:32" ht="78.75" customHeight="1">
      <c r="E425" s="52"/>
      <c r="F425" s="119"/>
      <c r="G425" s="49"/>
      <c r="H425" s="51"/>
      <c r="I425" s="51"/>
      <c r="J425" s="49"/>
      <c r="K425" s="49"/>
      <c r="L425" s="49"/>
      <c r="M425" s="147"/>
      <c r="N425" s="50"/>
      <c r="O425" s="149"/>
      <c r="P425" s="49"/>
      <c r="Q425" s="49"/>
      <c r="R425" s="49"/>
      <c r="S425" s="51"/>
      <c r="T425" s="51"/>
      <c r="U425" s="49"/>
      <c r="V425" s="49"/>
      <c r="W425" s="49"/>
      <c r="X425" s="49"/>
      <c r="Y425" s="50"/>
      <c r="Z425" s="49"/>
      <c r="AA425" s="49"/>
      <c r="AB425" s="50"/>
      <c r="AC425" s="49"/>
      <c r="AD425" s="50"/>
      <c r="AE425" s="50"/>
      <c r="AF425" s="50"/>
    </row>
    <row r="426" spans="5:32" ht="78.75" customHeight="1">
      <c r="E426" s="52"/>
      <c r="F426" s="119"/>
      <c r="G426" s="49"/>
      <c r="H426" s="51"/>
      <c r="I426" s="51"/>
      <c r="J426" s="49"/>
      <c r="K426" s="49"/>
      <c r="L426" s="49"/>
      <c r="M426" s="147"/>
      <c r="N426" s="50"/>
      <c r="O426" s="149"/>
      <c r="P426" s="49"/>
      <c r="Q426" s="49"/>
      <c r="R426" s="49"/>
      <c r="S426" s="51"/>
      <c r="T426" s="51"/>
      <c r="U426" s="49"/>
      <c r="V426" s="49"/>
      <c r="W426" s="49"/>
      <c r="X426" s="49"/>
      <c r="Y426" s="50"/>
      <c r="Z426" s="49"/>
      <c r="AA426" s="49"/>
      <c r="AB426" s="50"/>
      <c r="AC426" s="49"/>
      <c r="AD426" s="50"/>
      <c r="AE426" s="50"/>
      <c r="AF426" s="50"/>
    </row>
    <row r="427" spans="5:32" ht="78.75" customHeight="1">
      <c r="E427" s="52"/>
      <c r="F427" s="119"/>
      <c r="G427" s="49"/>
      <c r="H427" s="51"/>
      <c r="I427" s="51"/>
      <c r="J427" s="49"/>
      <c r="K427" s="49"/>
      <c r="L427" s="49"/>
      <c r="M427" s="147"/>
      <c r="N427" s="50"/>
      <c r="O427" s="149"/>
      <c r="P427" s="49"/>
      <c r="Q427" s="49"/>
      <c r="R427" s="49"/>
      <c r="S427" s="51"/>
      <c r="T427" s="51"/>
      <c r="U427" s="49"/>
      <c r="V427" s="49"/>
      <c r="W427" s="49"/>
      <c r="X427" s="49"/>
      <c r="Y427" s="50"/>
      <c r="Z427" s="49"/>
      <c r="AA427" s="49"/>
      <c r="AB427" s="50"/>
      <c r="AC427" s="49"/>
      <c r="AD427" s="50"/>
      <c r="AE427" s="50"/>
      <c r="AF427" s="50"/>
    </row>
    <row r="428" spans="5:32" ht="78.75" customHeight="1">
      <c r="E428" s="52"/>
      <c r="F428" s="119"/>
      <c r="G428" s="49"/>
      <c r="H428" s="51"/>
      <c r="I428" s="51"/>
      <c r="J428" s="49"/>
      <c r="K428" s="49"/>
      <c r="L428" s="49"/>
      <c r="M428" s="147"/>
      <c r="N428" s="50"/>
      <c r="O428" s="149"/>
      <c r="P428" s="49"/>
      <c r="Q428" s="49"/>
      <c r="R428" s="49"/>
      <c r="S428" s="51"/>
      <c r="T428" s="51"/>
      <c r="U428" s="49"/>
      <c r="V428" s="49"/>
      <c r="W428" s="49"/>
      <c r="X428" s="49"/>
      <c r="Y428" s="50"/>
      <c r="Z428" s="49"/>
      <c r="AA428" s="49"/>
      <c r="AB428" s="50"/>
      <c r="AC428" s="49"/>
      <c r="AD428" s="50"/>
      <c r="AE428" s="50"/>
      <c r="AF428" s="50"/>
    </row>
    <row r="429" spans="5:32" ht="78.75" customHeight="1">
      <c r="E429" s="52"/>
      <c r="F429" s="119"/>
      <c r="G429" s="49"/>
      <c r="H429" s="51"/>
      <c r="I429" s="51"/>
      <c r="J429" s="49"/>
      <c r="K429" s="49"/>
      <c r="L429" s="49"/>
      <c r="M429" s="147"/>
      <c r="N429" s="50"/>
      <c r="O429" s="149"/>
      <c r="P429" s="49"/>
      <c r="Q429" s="49"/>
      <c r="R429" s="49"/>
      <c r="S429" s="51"/>
      <c r="T429" s="51"/>
      <c r="U429" s="49"/>
      <c r="V429" s="49"/>
      <c r="W429" s="49"/>
      <c r="X429" s="49"/>
      <c r="Y429" s="50"/>
      <c r="Z429" s="49"/>
      <c r="AA429" s="49"/>
      <c r="AB429" s="50"/>
      <c r="AC429" s="49"/>
      <c r="AD429" s="50"/>
      <c r="AE429" s="50"/>
      <c r="AF429" s="50"/>
    </row>
    <row r="430" spans="5:32" ht="78.75" customHeight="1">
      <c r="E430" s="52"/>
      <c r="F430" s="119"/>
      <c r="G430" s="49"/>
      <c r="H430" s="51"/>
      <c r="I430" s="51"/>
      <c r="J430" s="49"/>
      <c r="K430" s="49"/>
      <c r="L430" s="49"/>
      <c r="M430" s="147"/>
      <c r="N430" s="50"/>
      <c r="O430" s="149"/>
      <c r="P430" s="49"/>
      <c r="Q430" s="49"/>
      <c r="R430" s="49"/>
      <c r="S430" s="51"/>
      <c r="T430" s="51"/>
      <c r="U430" s="49"/>
      <c r="V430" s="49"/>
      <c r="W430" s="49"/>
      <c r="X430" s="49"/>
      <c r="Y430" s="50"/>
      <c r="Z430" s="49"/>
      <c r="AA430" s="49"/>
      <c r="AB430" s="50"/>
      <c r="AC430" s="49"/>
      <c r="AD430" s="50"/>
      <c r="AE430" s="50"/>
      <c r="AF430" s="50"/>
    </row>
    <row r="431" spans="5:32" ht="78.75" customHeight="1">
      <c r="E431" s="52"/>
      <c r="F431" s="119"/>
      <c r="G431" s="49"/>
      <c r="H431" s="51"/>
      <c r="I431" s="51"/>
      <c r="J431" s="49"/>
      <c r="K431" s="49"/>
      <c r="L431" s="49"/>
      <c r="M431" s="147"/>
      <c r="N431" s="50"/>
      <c r="O431" s="149"/>
      <c r="P431" s="49"/>
      <c r="Q431" s="49"/>
      <c r="R431" s="49"/>
      <c r="S431" s="51"/>
      <c r="T431" s="51"/>
      <c r="U431" s="49"/>
      <c r="V431" s="49"/>
      <c r="W431" s="49"/>
      <c r="X431" s="49"/>
      <c r="Y431" s="50"/>
      <c r="Z431" s="49"/>
      <c r="AA431" s="49"/>
      <c r="AB431" s="50"/>
      <c r="AC431" s="49"/>
      <c r="AD431" s="50"/>
      <c r="AE431" s="50"/>
      <c r="AF431" s="50"/>
    </row>
    <row r="432" spans="5:32" ht="78.75" customHeight="1">
      <c r="E432" s="52"/>
      <c r="F432" s="119"/>
      <c r="G432" s="49"/>
      <c r="H432" s="51"/>
      <c r="I432" s="51"/>
      <c r="J432" s="49"/>
      <c r="K432" s="49"/>
      <c r="L432" s="49"/>
      <c r="M432" s="147"/>
      <c r="N432" s="50"/>
      <c r="O432" s="149"/>
      <c r="P432" s="49"/>
      <c r="Q432" s="49"/>
      <c r="R432" s="49"/>
      <c r="S432" s="51"/>
      <c r="T432" s="51"/>
      <c r="U432" s="49"/>
      <c r="V432" s="49"/>
      <c r="W432" s="49"/>
      <c r="X432" s="49"/>
      <c r="Y432" s="50"/>
      <c r="Z432" s="49"/>
      <c r="AA432" s="49"/>
      <c r="AB432" s="50"/>
      <c r="AC432" s="49"/>
      <c r="AD432" s="50"/>
      <c r="AE432" s="50"/>
      <c r="AF432" s="50"/>
    </row>
    <row r="433" spans="5:32" ht="78.75" customHeight="1">
      <c r="E433" s="52"/>
      <c r="F433" s="119"/>
      <c r="G433" s="49"/>
      <c r="H433" s="51"/>
      <c r="I433" s="51"/>
      <c r="J433" s="49"/>
      <c r="K433" s="49"/>
      <c r="L433" s="49"/>
      <c r="M433" s="147"/>
      <c r="N433" s="50"/>
      <c r="O433" s="149"/>
      <c r="P433" s="49"/>
      <c r="Q433" s="49"/>
      <c r="R433" s="49"/>
      <c r="S433" s="51"/>
      <c r="T433" s="51"/>
      <c r="U433" s="49"/>
      <c r="V433" s="49"/>
      <c r="W433" s="49"/>
      <c r="X433" s="49"/>
      <c r="Y433" s="50"/>
      <c r="Z433" s="49"/>
      <c r="AA433" s="49"/>
      <c r="AB433" s="50"/>
      <c r="AC433" s="49"/>
      <c r="AD433" s="50"/>
      <c r="AE433" s="50"/>
      <c r="AF433" s="50"/>
    </row>
    <row r="434" spans="5:32" ht="78.75" customHeight="1">
      <c r="E434" s="52"/>
      <c r="F434" s="119"/>
      <c r="G434" s="49"/>
      <c r="H434" s="51"/>
      <c r="I434" s="51"/>
      <c r="J434" s="49"/>
      <c r="K434" s="49"/>
      <c r="L434" s="49"/>
      <c r="M434" s="147"/>
      <c r="N434" s="50"/>
      <c r="O434" s="149"/>
      <c r="P434" s="49"/>
      <c r="Q434" s="49"/>
      <c r="R434" s="49"/>
      <c r="S434" s="51"/>
      <c r="T434" s="51"/>
      <c r="U434" s="49"/>
      <c r="V434" s="49"/>
      <c r="W434" s="49"/>
      <c r="X434" s="49"/>
      <c r="Y434" s="50"/>
      <c r="Z434" s="49"/>
      <c r="AA434" s="49"/>
      <c r="AB434" s="50"/>
      <c r="AC434" s="49"/>
      <c r="AD434" s="50"/>
      <c r="AE434" s="50"/>
      <c r="AF434" s="50"/>
    </row>
    <row r="435" spans="5:32" ht="78.75" customHeight="1">
      <c r="E435" s="52"/>
      <c r="F435" s="119"/>
      <c r="G435" s="49"/>
      <c r="H435" s="51"/>
      <c r="I435" s="51"/>
      <c r="J435" s="49"/>
      <c r="K435" s="49"/>
      <c r="L435" s="49"/>
      <c r="M435" s="147"/>
      <c r="N435" s="50"/>
      <c r="O435" s="149"/>
      <c r="P435" s="49"/>
      <c r="Q435" s="49"/>
      <c r="R435" s="49"/>
      <c r="S435" s="51"/>
      <c r="T435" s="51"/>
      <c r="U435" s="49"/>
      <c r="V435" s="49"/>
      <c r="W435" s="49"/>
      <c r="X435" s="49"/>
      <c r="Y435" s="50"/>
      <c r="Z435" s="49"/>
      <c r="AA435" s="49"/>
      <c r="AB435" s="50"/>
      <c r="AC435" s="49"/>
      <c r="AD435" s="50"/>
      <c r="AE435" s="50"/>
      <c r="AF435" s="50"/>
    </row>
    <row r="436" spans="5:32" ht="78.75" customHeight="1">
      <c r="E436" s="52"/>
      <c r="F436" s="119"/>
      <c r="G436" s="49"/>
      <c r="H436" s="51"/>
      <c r="I436" s="51"/>
      <c r="J436" s="49"/>
      <c r="K436" s="49"/>
      <c r="L436" s="49"/>
      <c r="M436" s="147"/>
      <c r="N436" s="50"/>
      <c r="O436" s="149"/>
      <c r="P436" s="49"/>
      <c r="Q436" s="49"/>
      <c r="R436" s="49"/>
      <c r="S436" s="51"/>
      <c r="T436" s="51"/>
      <c r="U436" s="49"/>
      <c r="V436" s="49"/>
      <c r="W436" s="49"/>
      <c r="X436" s="49"/>
      <c r="Y436" s="50"/>
      <c r="Z436" s="49"/>
      <c r="AA436" s="49"/>
      <c r="AB436" s="50"/>
      <c r="AC436" s="49"/>
      <c r="AD436" s="50"/>
      <c r="AE436" s="50"/>
      <c r="AF436" s="50"/>
    </row>
    <row r="437" spans="5:32" ht="78.75" customHeight="1">
      <c r="E437" s="52"/>
      <c r="F437" s="119"/>
      <c r="G437" s="49"/>
      <c r="H437" s="51"/>
      <c r="I437" s="51"/>
      <c r="J437" s="49"/>
      <c r="K437" s="49"/>
      <c r="L437" s="49"/>
      <c r="M437" s="147"/>
      <c r="N437" s="50"/>
      <c r="O437" s="149"/>
      <c r="P437" s="49"/>
      <c r="Q437" s="49"/>
      <c r="R437" s="49"/>
      <c r="S437" s="51"/>
      <c r="T437" s="51"/>
      <c r="U437" s="49"/>
      <c r="V437" s="49"/>
      <c r="W437" s="49"/>
      <c r="X437" s="49"/>
      <c r="Y437" s="50"/>
      <c r="Z437" s="49"/>
      <c r="AA437" s="49"/>
      <c r="AB437" s="50"/>
      <c r="AC437" s="49"/>
      <c r="AD437" s="50"/>
      <c r="AE437" s="50"/>
      <c r="AF437" s="50"/>
    </row>
    <row r="438" spans="5:32" ht="78.75" customHeight="1">
      <c r="E438" s="52"/>
      <c r="F438" s="119"/>
      <c r="G438" s="49"/>
      <c r="H438" s="51"/>
      <c r="I438" s="51"/>
      <c r="J438" s="49"/>
      <c r="K438" s="49"/>
      <c r="L438" s="49"/>
      <c r="M438" s="147"/>
      <c r="N438" s="50"/>
      <c r="O438" s="149"/>
      <c r="P438" s="49"/>
      <c r="Q438" s="49"/>
      <c r="R438" s="49"/>
      <c r="S438" s="51"/>
      <c r="T438" s="51"/>
      <c r="U438" s="49"/>
      <c r="V438" s="49"/>
      <c r="W438" s="49"/>
      <c r="X438" s="49"/>
      <c r="Y438" s="50"/>
      <c r="Z438" s="49"/>
      <c r="AA438" s="49"/>
      <c r="AB438" s="50"/>
      <c r="AC438" s="49"/>
      <c r="AD438" s="50"/>
      <c r="AE438" s="50"/>
      <c r="AF438" s="50"/>
    </row>
    <row r="439" spans="5:32" ht="78.75" customHeight="1">
      <c r="E439" s="52"/>
      <c r="F439" s="119"/>
      <c r="G439" s="49"/>
      <c r="H439" s="51"/>
      <c r="I439" s="51"/>
      <c r="J439" s="49"/>
      <c r="K439" s="49"/>
      <c r="L439" s="49"/>
      <c r="M439" s="147"/>
      <c r="N439" s="50"/>
      <c r="O439" s="149"/>
      <c r="P439" s="49"/>
      <c r="Q439" s="49"/>
      <c r="R439" s="49"/>
      <c r="S439" s="51"/>
      <c r="T439" s="51"/>
      <c r="U439" s="49"/>
      <c r="V439" s="49"/>
      <c r="W439" s="49"/>
      <c r="X439" s="49"/>
      <c r="Y439" s="50"/>
      <c r="Z439" s="49"/>
      <c r="AA439" s="49"/>
      <c r="AB439" s="50"/>
      <c r="AC439" s="49"/>
      <c r="AD439" s="50"/>
      <c r="AE439" s="50"/>
      <c r="AF439" s="50"/>
    </row>
    <row r="440" spans="5:32" ht="78.75" customHeight="1">
      <c r="E440" s="52"/>
      <c r="F440" s="119"/>
      <c r="G440" s="49"/>
      <c r="H440" s="51"/>
      <c r="I440" s="51"/>
      <c r="J440" s="49"/>
      <c r="K440" s="49"/>
      <c r="L440" s="49"/>
      <c r="M440" s="147"/>
      <c r="N440" s="50"/>
      <c r="O440" s="149"/>
      <c r="P440" s="49"/>
      <c r="Q440" s="49"/>
      <c r="R440" s="49"/>
      <c r="S440" s="51"/>
      <c r="T440" s="51"/>
      <c r="U440" s="49"/>
      <c r="V440" s="49"/>
      <c r="W440" s="49"/>
      <c r="X440" s="49"/>
      <c r="Y440" s="50"/>
      <c r="Z440" s="49"/>
      <c r="AA440" s="49"/>
      <c r="AB440" s="50"/>
      <c r="AC440" s="49"/>
      <c r="AD440" s="50"/>
      <c r="AE440" s="50"/>
      <c r="AF440" s="50"/>
    </row>
    <row r="441" spans="5:32" ht="78.75" customHeight="1">
      <c r="E441" s="52"/>
      <c r="F441" s="119"/>
      <c r="G441" s="49"/>
      <c r="H441" s="51"/>
      <c r="I441" s="51"/>
      <c r="J441" s="49"/>
      <c r="K441" s="49"/>
      <c r="L441" s="49"/>
      <c r="M441" s="147"/>
      <c r="N441" s="50"/>
      <c r="O441" s="149"/>
      <c r="P441" s="49"/>
      <c r="Q441" s="49"/>
      <c r="R441" s="49"/>
      <c r="S441" s="51"/>
      <c r="T441" s="51"/>
      <c r="U441" s="49"/>
      <c r="V441" s="49"/>
      <c r="W441" s="49"/>
      <c r="X441" s="49"/>
      <c r="Y441" s="50"/>
      <c r="Z441" s="49"/>
      <c r="AA441" s="49"/>
      <c r="AB441" s="50"/>
      <c r="AC441" s="49"/>
      <c r="AD441" s="50"/>
      <c r="AE441" s="50"/>
      <c r="AF441" s="50"/>
    </row>
    <row r="442" spans="5:32" ht="78.75" customHeight="1">
      <c r="E442" s="52"/>
      <c r="F442" s="119"/>
      <c r="G442" s="49"/>
      <c r="H442" s="51"/>
      <c r="I442" s="51"/>
      <c r="J442" s="49"/>
      <c r="K442" s="49"/>
      <c r="L442" s="49"/>
      <c r="M442" s="147"/>
      <c r="N442" s="50"/>
      <c r="O442" s="149"/>
      <c r="P442" s="49"/>
      <c r="Q442" s="49"/>
      <c r="R442" s="49"/>
      <c r="S442" s="51"/>
      <c r="T442" s="51"/>
      <c r="U442" s="49"/>
      <c r="V442" s="49"/>
      <c r="W442" s="49"/>
      <c r="X442" s="49"/>
      <c r="Y442" s="50"/>
      <c r="Z442" s="49"/>
      <c r="AA442" s="49"/>
      <c r="AB442" s="50"/>
      <c r="AC442" s="49"/>
      <c r="AD442" s="50"/>
      <c r="AE442" s="50"/>
      <c r="AF442" s="50"/>
    </row>
    <row r="443" spans="5:32" ht="78.75" customHeight="1">
      <c r="E443" s="52"/>
      <c r="F443" s="119"/>
      <c r="G443" s="49"/>
      <c r="H443" s="51"/>
      <c r="I443" s="51"/>
      <c r="J443" s="49"/>
      <c r="K443" s="49"/>
      <c r="L443" s="49"/>
      <c r="M443" s="147"/>
      <c r="N443" s="50"/>
      <c r="O443" s="149"/>
      <c r="P443" s="49"/>
      <c r="Q443" s="49"/>
      <c r="R443" s="49"/>
      <c r="S443" s="51"/>
      <c r="T443" s="51"/>
      <c r="U443" s="49"/>
      <c r="V443" s="49"/>
      <c r="W443" s="49"/>
      <c r="X443" s="49"/>
      <c r="Y443" s="50"/>
      <c r="Z443" s="49"/>
      <c r="AA443" s="49"/>
      <c r="AB443" s="50"/>
      <c r="AC443" s="49"/>
      <c r="AD443" s="50"/>
      <c r="AE443" s="50"/>
      <c r="AF443" s="50"/>
    </row>
    <row r="444" spans="5:32" ht="78.75" customHeight="1">
      <c r="E444" s="52"/>
      <c r="F444" s="119"/>
      <c r="G444" s="49"/>
      <c r="H444" s="51"/>
      <c r="I444" s="51"/>
      <c r="J444" s="49"/>
      <c r="K444" s="49"/>
      <c r="L444" s="49"/>
      <c r="M444" s="147"/>
      <c r="N444" s="50"/>
      <c r="O444" s="149"/>
      <c r="P444" s="49"/>
      <c r="Q444" s="49"/>
      <c r="R444" s="49"/>
      <c r="S444" s="51"/>
      <c r="T444" s="51"/>
      <c r="U444" s="49"/>
      <c r="V444" s="49"/>
      <c r="W444" s="49"/>
      <c r="X444" s="49"/>
      <c r="Y444" s="50"/>
      <c r="Z444" s="49"/>
      <c r="AA444" s="49"/>
      <c r="AB444" s="50"/>
      <c r="AC444" s="49"/>
      <c r="AD444" s="50"/>
      <c r="AE444" s="50"/>
      <c r="AF444" s="50"/>
    </row>
    <row r="445" spans="5:32" ht="78.75" customHeight="1">
      <c r="E445" s="52"/>
      <c r="F445" s="119"/>
      <c r="G445" s="49"/>
      <c r="H445" s="51"/>
      <c r="I445" s="51"/>
      <c r="J445" s="49"/>
      <c r="K445" s="49"/>
      <c r="L445" s="49"/>
      <c r="M445" s="147"/>
      <c r="N445" s="50"/>
      <c r="O445" s="149"/>
      <c r="P445" s="49"/>
      <c r="Q445" s="49"/>
      <c r="R445" s="49"/>
      <c r="S445" s="51"/>
      <c r="T445" s="51"/>
      <c r="U445" s="49"/>
      <c r="V445" s="49"/>
      <c r="W445" s="49"/>
      <c r="X445" s="49"/>
      <c r="Y445" s="50"/>
      <c r="Z445" s="49"/>
      <c r="AA445" s="49"/>
      <c r="AB445" s="50"/>
      <c r="AC445" s="49"/>
      <c r="AD445" s="50"/>
      <c r="AE445" s="50"/>
      <c r="AF445" s="50"/>
    </row>
    <row r="446" spans="5:32" ht="78.75" customHeight="1">
      <c r="E446" s="52"/>
      <c r="F446" s="119"/>
      <c r="G446" s="49"/>
      <c r="H446" s="51"/>
      <c r="I446" s="51"/>
      <c r="J446" s="49"/>
      <c r="K446" s="49"/>
      <c r="L446" s="49"/>
      <c r="M446" s="147"/>
      <c r="N446" s="50"/>
      <c r="O446" s="149"/>
      <c r="P446" s="49"/>
      <c r="Q446" s="49"/>
      <c r="R446" s="49"/>
      <c r="S446" s="51"/>
      <c r="T446" s="51"/>
      <c r="U446" s="49"/>
      <c r="V446" s="49"/>
      <c r="W446" s="49"/>
      <c r="X446" s="49"/>
      <c r="Y446" s="50"/>
      <c r="Z446" s="49"/>
      <c r="AA446" s="49"/>
      <c r="AB446" s="50"/>
      <c r="AC446" s="49"/>
      <c r="AD446" s="50"/>
      <c r="AE446" s="50"/>
      <c r="AF446" s="50"/>
    </row>
    <row r="447" spans="5:32" ht="78.75" customHeight="1">
      <c r="E447" s="52"/>
      <c r="F447" s="119"/>
      <c r="G447" s="49"/>
      <c r="H447" s="51"/>
      <c r="I447" s="51"/>
      <c r="J447" s="49"/>
      <c r="K447" s="49"/>
      <c r="L447" s="49"/>
      <c r="M447" s="147"/>
      <c r="N447" s="50"/>
      <c r="O447" s="149"/>
      <c r="P447" s="49"/>
      <c r="Q447" s="49"/>
      <c r="R447" s="49"/>
      <c r="S447" s="51"/>
      <c r="T447" s="51"/>
      <c r="U447" s="49"/>
      <c r="V447" s="49"/>
      <c r="W447" s="49"/>
      <c r="X447" s="49"/>
      <c r="Y447" s="50"/>
      <c r="Z447" s="49"/>
      <c r="AA447" s="49"/>
      <c r="AB447" s="50"/>
      <c r="AC447" s="49"/>
      <c r="AD447" s="50"/>
      <c r="AE447" s="50"/>
      <c r="AF447" s="50"/>
    </row>
    <row r="448" spans="5:32" ht="78.75" customHeight="1">
      <c r="E448" s="52"/>
      <c r="F448" s="119"/>
      <c r="G448" s="49"/>
      <c r="H448" s="51"/>
      <c r="I448" s="51"/>
      <c r="J448" s="49"/>
      <c r="K448" s="49"/>
      <c r="L448" s="49"/>
      <c r="M448" s="147"/>
      <c r="N448" s="50"/>
      <c r="O448" s="149"/>
      <c r="P448" s="49"/>
      <c r="Q448" s="49"/>
      <c r="R448" s="49"/>
      <c r="S448" s="51"/>
      <c r="T448" s="51"/>
      <c r="U448" s="49"/>
      <c r="V448" s="49"/>
      <c r="W448" s="49"/>
      <c r="X448" s="49"/>
      <c r="Y448" s="50"/>
      <c r="Z448" s="49"/>
      <c r="AA448" s="49"/>
      <c r="AB448" s="50"/>
      <c r="AC448" s="49"/>
      <c r="AD448" s="50"/>
      <c r="AE448" s="50"/>
      <c r="AF448" s="50"/>
    </row>
    <row r="449" spans="5:32" ht="78.75" customHeight="1">
      <c r="E449" s="52"/>
      <c r="F449" s="119"/>
      <c r="G449" s="49"/>
      <c r="H449" s="51"/>
      <c r="I449" s="51"/>
      <c r="J449" s="49"/>
      <c r="K449" s="49"/>
      <c r="L449" s="49"/>
      <c r="M449" s="147"/>
      <c r="N449" s="50"/>
      <c r="O449" s="149"/>
      <c r="P449" s="49"/>
      <c r="Q449" s="49"/>
      <c r="R449" s="49"/>
      <c r="S449" s="51"/>
      <c r="T449" s="51"/>
      <c r="U449" s="49"/>
      <c r="V449" s="49"/>
      <c r="W449" s="49"/>
      <c r="X449" s="49"/>
      <c r="Y449" s="50"/>
      <c r="Z449" s="49"/>
      <c r="AA449" s="49"/>
      <c r="AB449" s="50"/>
      <c r="AC449" s="49"/>
      <c r="AD449" s="50"/>
      <c r="AE449" s="50"/>
      <c r="AF449" s="50"/>
    </row>
    <row r="450" spans="5:32" ht="78.75" customHeight="1">
      <c r="E450" s="52"/>
      <c r="F450" s="119"/>
      <c r="G450" s="49"/>
      <c r="H450" s="51"/>
      <c r="I450" s="51"/>
      <c r="J450" s="49"/>
      <c r="K450" s="49"/>
      <c r="L450" s="49"/>
      <c r="M450" s="147"/>
      <c r="N450" s="50"/>
      <c r="O450" s="149"/>
      <c r="P450" s="49"/>
      <c r="Q450" s="49"/>
      <c r="R450" s="49"/>
      <c r="S450" s="51"/>
      <c r="T450" s="51"/>
      <c r="U450" s="49"/>
      <c r="V450" s="49"/>
      <c r="W450" s="49"/>
      <c r="X450" s="49"/>
      <c r="Y450" s="50"/>
      <c r="Z450" s="49"/>
      <c r="AA450" s="49"/>
      <c r="AB450" s="50"/>
      <c r="AC450" s="49"/>
      <c r="AD450" s="50"/>
      <c r="AE450" s="50"/>
      <c r="AF450" s="50"/>
    </row>
    <row r="451" spans="5:32" ht="78.75" customHeight="1">
      <c r="E451" s="52"/>
      <c r="F451" s="119"/>
      <c r="G451" s="49"/>
      <c r="H451" s="51"/>
      <c r="I451" s="51"/>
      <c r="J451" s="49"/>
      <c r="K451" s="49"/>
      <c r="L451" s="49"/>
      <c r="M451" s="147"/>
      <c r="N451" s="50"/>
      <c r="O451" s="149"/>
      <c r="P451" s="49"/>
      <c r="Q451" s="49"/>
      <c r="R451" s="49"/>
      <c r="S451" s="51"/>
      <c r="T451" s="51"/>
      <c r="U451" s="49"/>
      <c r="V451" s="49"/>
      <c r="W451" s="49"/>
      <c r="X451" s="49"/>
      <c r="Y451" s="50"/>
      <c r="Z451" s="49"/>
      <c r="AA451" s="49"/>
      <c r="AB451" s="50"/>
      <c r="AC451" s="49"/>
      <c r="AD451" s="50"/>
      <c r="AE451" s="50"/>
      <c r="AF451" s="50"/>
    </row>
    <row r="452" spans="5:32" ht="78.75" customHeight="1">
      <c r="E452" s="52"/>
      <c r="F452" s="119"/>
      <c r="G452" s="49"/>
      <c r="H452" s="51"/>
      <c r="I452" s="51"/>
      <c r="J452" s="49"/>
      <c r="K452" s="49"/>
      <c r="L452" s="49"/>
      <c r="M452" s="147"/>
      <c r="N452" s="50"/>
      <c r="O452" s="149"/>
      <c r="P452" s="49"/>
      <c r="Q452" s="49"/>
      <c r="R452" s="49"/>
      <c r="S452" s="51"/>
      <c r="T452" s="51"/>
      <c r="U452" s="49"/>
      <c r="V452" s="49"/>
      <c r="W452" s="49"/>
      <c r="X452" s="49"/>
      <c r="Y452" s="50"/>
      <c r="Z452" s="49"/>
      <c r="AA452" s="49"/>
      <c r="AB452" s="50"/>
      <c r="AC452" s="49"/>
      <c r="AD452" s="50"/>
      <c r="AE452" s="50"/>
      <c r="AF452" s="50"/>
    </row>
    <row r="453" spans="5:32" ht="78.75" customHeight="1">
      <c r="E453" s="52"/>
      <c r="F453" s="119"/>
      <c r="G453" s="49"/>
      <c r="H453" s="51"/>
      <c r="I453" s="51"/>
      <c r="J453" s="49"/>
      <c r="K453" s="49"/>
      <c r="L453" s="49"/>
      <c r="M453" s="147"/>
      <c r="N453" s="50"/>
      <c r="O453" s="149"/>
      <c r="P453" s="49"/>
      <c r="Q453" s="49"/>
      <c r="R453" s="49"/>
      <c r="S453" s="51"/>
      <c r="T453" s="51"/>
      <c r="U453" s="49"/>
      <c r="V453" s="49"/>
      <c r="W453" s="49"/>
      <c r="X453" s="49"/>
      <c r="Y453" s="50"/>
      <c r="Z453" s="49"/>
      <c r="AA453" s="49"/>
      <c r="AB453" s="50"/>
      <c r="AC453" s="49"/>
      <c r="AD453" s="50"/>
      <c r="AE453" s="50"/>
      <c r="AF453" s="50"/>
    </row>
    <row r="454" spans="5:32" ht="78.75" customHeight="1">
      <c r="E454" s="52"/>
      <c r="F454" s="119"/>
      <c r="G454" s="49"/>
      <c r="H454" s="51"/>
      <c r="I454" s="51"/>
      <c r="J454" s="49"/>
      <c r="K454" s="49"/>
      <c r="L454" s="49"/>
      <c r="M454" s="147"/>
      <c r="N454" s="50"/>
      <c r="O454" s="149"/>
      <c r="P454" s="49"/>
      <c r="Q454" s="49"/>
      <c r="R454" s="49"/>
      <c r="S454" s="51"/>
      <c r="T454" s="51"/>
      <c r="U454" s="49"/>
      <c r="V454" s="49"/>
      <c r="W454" s="49"/>
      <c r="X454" s="49"/>
      <c r="Y454" s="50"/>
      <c r="Z454" s="49"/>
      <c r="AA454" s="49"/>
      <c r="AB454" s="50"/>
      <c r="AC454" s="49"/>
      <c r="AD454" s="50"/>
      <c r="AE454" s="50"/>
      <c r="AF454" s="50"/>
    </row>
    <row r="455" spans="5:32" ht="78.75" customHeight="1">
      <c r="E455" s="52"/>
      <c r="F455" s="119"/>
      <c r="G455" s="49"/>
      <c r="H455" s="51"/>
      <c r="I455" s="51"/>
      <c r="J455" s="49"/>
      <c r="K455" s="49"/>
      <c r="L455" s="49"/>
      <c r="M455" s="147"/>
      <c r="N455" s="50"/>
      <c r="O455" s="149"/>
      <c r="P455" s="49"/>
      <c r="Q455" s="49"/>
      <c r="R455" s="49"/>
      <c r="S455" s="51"/>
      <c r="T455" s="51"/>
      <c r="U455" s="49"/>
      <c r="V455" s="49"/>
      <c r="W455" s="49"/>
      <c r="X455" s="49"/>
      <c r="Y455" s="50"/>
      <c r="Z455" s="49"/>
      <c r="AA455" s="49"/>
      <c r="AB455" s="50"/>
      <c r="AC455" s="49"/>
      <c r="AD455" s="50"/>
      <c r="AE455" s="50"/>
      <c r="AF455" s="50"/>
    </row>
    <row r="456" spans="5:32" ht="78.75" customHeight="1">
      <c r="E456" s="52"/>
      <c r="F456" s="119"/>
      <c r="G456" s="49"/>
      <c r="H456" s="51"/>
      <c r="I456" s="51"/>
      <c r="J456" s="49"/>
      <c r="K456" s="49"/>
      <c r="L456" s="49"/>
      <c r="M456" s="147"/>
      <c r="N456" s="50"/>
      <c r="O456" s="149"/>
      <c r="P456" s="49"/>
      <c r="Q456" s="49"/>
      <c r="R456" s="49"/>
      <c r="S456" s="51"/>
      <c r="T456" s="51"/>
      <c r="U456" s="49"/>
      <c r="V456" s="49"/>
      <c r="W456" s="49"/>
      <c r="X456" s="49"/>
      <c r="Y456" s="50"/>
      <c r="Z456" s="49"/>
      <c r="AA456" s="49"/>
      <c r="AB456" s="50"/>
      <c r="AC456" s="49"/>
      <c r="AD456" s="50"/>
      <c r="AE456" s="50"/>
      <c r="AF456" s="50"/>
    </row>
    <row r="457" spans="5:32" ht="78.75" customHeight="1">
      <c r="E457" s="52"/>
      <c r="F457" s="119"/>
      <c r="G457" s="49"/>
      <c r="H457" s="51"/>
      <c r="I457" s="51"/>
      <c r="J457" s="49"/>
      <c r="K457" s="49"/>
      <c r="L457" s="49"/>
      <c r="M457" s="147"/>
      <c r="N457" s="50"/>
      <c r="O457" s="149"/>
      <c r="P457" s="49"/>
      <c r="Q457" s="49"/>
      <c r="R457" s="49"/>
      <c r="S457" s="51"/>
      <c r="T457" s="51"/>
      <c r="U457" s="49"/>
      <c r="V457" s="49"/>
      <c r="W457" s="49"/>
      <c r="X457" s="49"/>
      <c r="Y457" s="50"/>
      <c r="Z457" s="49"/>
      <c r="AA457" s="49"/>
      <c r="AB457" s="50"/>
      <c r="AC457" s="49"/>
      <c r="AD457" s="50"/>
      <c r="AE457" s="50"/>
      <c r="AF457" s="50"/>
    </row>
    <row r="458" spans="5:32" ht="78.75" customHeight="1">
      <c r="E458" s="52"/>
      <c r="F458" s="119"/>
      <c r="G458" s="49"/>
      <c r="H458" s="51"/>
      <c r="I458" s="51"/>
      <c r="J458" s="49"/>
      <c r="K458" s="49"/>
      <c r="L458" s="49"/>
      <c r="M458" s="147"/>
      <c r="N458" s="50"/>
      <c r="O458" s="149"/>
      <c r="P458" s="49"/>
      <c r="Q458" s="49"/>
      <c r="R458" s="49"/>
      <c r="S458" s="51"/>
      <c r="T458" s="51"/>
      <c r="U458" s="49"/>
      <c r="V458" s="49"/>
      <c r="W458" s="49"/>
      <c r="X458" s="49"/>
      <c r="Y458" s="50"/>
      <c r="Z458" s="49"/>
      <c r="AA458" s="49"/>
      <c r="AB458" s="50"/>
      <c r="AC458" s="49"/>
      <c r="AD458" s="50"/>
      <c r="AE458" s="50"/>
      <c r="AF458" s="50"/>
    </row>
    <row r="459" spans="5:32" ht="78.75" customHeight="1">
      <c r="E459" s="52"/>
      <c r="F459" s="119"/>
      <c r="G459" s="49"/>
      <c r="H459" s="51"/>
      <c r="I459" s="51"/>
      <c r="J459" s="49"/>
      <c r="K459" s="49"/>
      <c r="L459" s="49"/>
      <c r="M459" s="147"/>
      <c r="N459" s="50"/>
      <c r="O459" s="149"/>
      <c r="P459" s="49"/>
      <c r="Q459" s="49"/>
      <c r="R459" s="49"/>
      <c r="S459" s="51"/>
      <c r="T459" s="51"/>
      <c r="U459" s="49"/>
      <c r="V459" s="49"/>
      <c r="W459" s="49"/>
      <c r="X459" s="49"/>
      <c r="Y459" s="50"/>
      <c r="Z459" s="49"/>
      <c r="AA459" s="49"/>
      <c r="AB459" s="50"/>
      <c r="AC459" s="49"/>
      <c r="AD459" s="50"/>
      <c r="AE459" s="50"/>
      <c r="AF459" s="50"/>
    </row>
    <row r="460" spans="5:32" ht="78.75" customHeight="1">
      <c r="E460" s="52"/>
      <c r="F460" s="119"/>
      <c r="G460" s="49"/>
      <c r="H460" s="51"/>
      <c r="I460" s="51"/>
      <c r="J460" s="49"/>
      <c r="K460" s="49"/>
      <c r="L460" s="49"/>
      <c r="M460" s="147"/>
      <c r="N460" s="50"/>
      <c r="O460" s="149"/>
      <c r="P460" s="49"/>
      <c r="Q460" s="49"/>
      <c r="R460" s="49"/>
      <c r="S460" s="51"/>
      <c r="T460" s="51"/>
      <c r="U460" s="49"/>
      <c r="V460" s="49"/>
      <c r="W460" s="49"/>
      <c r="X460" s="49"/>
      <c r="Y460" s="50"/>
      <c r="Z460" s="49"/>
      <c r="AA460" s="49"/>
      <c r="AB460" s="50"/>
      <c r="AC460" s="49"/>
      <c r="AD460" s="50"/>
      <c r="AE460" s="50"/>
      <c r="AF460" s="50"/>
    </row>
    <row r="461" spans="5:32" ht="78.75" customHeight="1">
      <c r="E461" s="52"/>
      <c r="F461" s="119"/>
      <c r="G461" s="49"/>
      <c r="H461" s="51"/>
      <c r="I461" s="51"/>
      <c r="J461" s="49"/>
      <c r="K461" s="49"/>
      <c r="L461" s="49"/>
      <c r="M461" s="147"/>
      <c r="N461" s="50"/>
      <c r="O461" s="149"/>
      <c r="P461" s="49"/>
      <c r="Q461" s="49"/>
      <c r="R461" s="49"/>
      <c r="S461" s="51"/>
      <c r="T461" s="51"/>
      <c r="U461" s="49"/>
      <c r="V461" s="49"/>
      <c r="W461" s="49"/>
      <c r="X461" s="49"/>
      <c r="Y461" s="50"/>
      <c r="Z461" s="49"/>
      <c r="AA461" s="49"/>
      <c r="AB461" s="50"/>
      <c r="AC461" s="49"/>
      <c r="AD461" s="50"/>
      <c r="AE461" s="50"/>
      <c r="AF461" s="50"/>
    </row>
    <row r="462" spans="5:32" ht="78.75" customHeight="1">
      <c r="E462" s="52"/>
      <c r="F462" s="119"/>
      <c r="G462" s="49"/>
      <c r="H462" s="51"/>
      <c r="I462" s="51"/>
      <c r="J462" s="49"/>
      <c r="K462" s="49"/>
      <c r="L462" s="49"/>
      <c r="M462" s="147"/>
      <c r="N462" s="50"/>
      <c r="O462" s="149"/>
      <c r="P462" s="49"/>
      <c r="Q462" s="49"/>
      <c r="R462" s="49"/>
      <c r="S462" s="51"/>
      <c r="T462" s="51"/>
      <c r="U462" s="49"/>
      <c r="V462" s="49"/>
      <c r="W462" s="49"/>
      <c r="X462" s="49"/>
      <c r="Y462" s="50"/>
      <c r="Z462" s="49"/>
      <c r="AA462" s="49"/>
      <c r="AB462" s="50"/>
      <c r="AC462" s="49"/>
      <c r="AD462" s="50"/>
      <c r="AE462" s="50"/>
      <c r="AF462" s="50"/>
    </row>
  </sheetData>
  <sheetProtection formatCells="0" formatColumns="0" formatRows="0" autoFilter="0" pivotTables="0"/>
  <autoFilter ref="A4:AO49" xr:uid="{A29525F3-83D6-4657-B5BB-A55310944FE5}"/>
  <mergeCells count="211">
    <mergeCell ref="U11:U13"/>
    <mergeCell ref="A43:A46"/>
    <mergeCell ref="B43:B46"/>
    <mergeCell ref="C43:C46"/>
    <mergeCell ref="D43:D46"/>
    <mergeCell ref="Q11:Q12"/>
    <mergeCell ref="R11:R12"/>
    <mergeCell ref="E11:E13"/>
    <mergeCell ref="C11:C13"/>
    <mergeCell ref="D11:D13"/>
    <mergeCell ref="B11:B13"/>
    <mergeCell ref="A11:A13"/>
    <mergeCell ref="G11:G13"/>
    <mergeCell ref="H11:H13"/>
    <mergeCell ref="I11:I13"/>
    <mergeCell ref="J11:J13"/>
    <mergeCell ref="K11:K13"/>
    <mergeCell ref="R43:R45"/>
    <mergeCell ref="S43:S46"/>
    <mergeCell ref="T43:T46"/>
    <mergeCell ref="E43:E46"/>
    <mergeCell ref="G43:G46"/>
    <mergeCell ref="H43:H46"/>
    <mergeCell ref="I43:I46"/>
    <mergeCell ref="J43:J46"/>
    <mergeCell ref="Q43:Q45"/>
    <mergeCell ref="U43:U46"/>
    <mergeCell ref="A39:A42"/>
    <mergeCell ref="B39:B42"/>
    <mergeCell ref="C39:C42"/>
    <mergeCell ref="D39:D42"/>
    <mergeCell ref="E39:E42"/>
    <mergeCell ref="R39:R41"/>
    <mergeCell ref="S39:S42"/>
    <mergeCell ref="T39:T42"/>
    <mergeCell ref="K39:K42"/>
    <mergeCell ref="Q39:Q41"/>
    <mergeCell ref="K43:K46"/>
    <mergeCell ref="T34:T38"/>
    <mergeCell ref="U34:U38"/>
    <mergeCell ref="I34:I38"/>
    <mergeCell ref="J34:J38"/>
    <mergeCell ref="K34:K38"/>
    <mergeCell ref="Q34:Q37"/>
    <mergeCell ref="R34:R37"/>
    <mergeCell ref="S34:S38"/>
    <mergeCell ref="G39:G42"/>
    <mergeCell ref="H39:H42"/>
    <mergeCell ref="I39:I42"/>
    <mergeCell ref="J39:J42"/>
    <mergeCell ref="U39:U42"/>
    <mergeCell ref="A34:A38"/>
    <mergeCell ref="B34:B38"/>
    <mergeCell ref="C34:C38"/>
    <mergeCell ref="D34:D38"/>
    <mergeCell ref="E34:E38"/>
    <mergeCell ref="G34:G38"/>
    <mergeCell ref="H34:H38"/>
    <mergeCell ref="R27:R28"/>
    <mergeCell ref="A27:A29"/>
    <mergeCell ref="B27:B29"/>
    <mergeCell ref="C27:C29"/>
    <mergeCell ref="D27:D29"/>
    <mergeCell ref="E27:E29"/>
    <mergeCell ref="A32:A33"/>
    <mergeCell ref="B32:B33"/>
    <mergeCell ref="C32:C33"/>
    <mergeCell ref="D32:D33"/>
    <mergeCell ref="E32:E33"/>
    <mergeCell ref="S27:S29"/>
    <mergeCell ref="T27:T29"/>
    <mergeCell ref="U27:U29"/>
    <mergeCell ref="G27:G29"/>
    <mergeCell ref="H27:H29"/>
    <mergeCell ref="I27:I29"/>
    <mergeCell ref="J27:J29"/>
    <mergeCell ref="K27:K29"/>
    <mergeCell ref="Q27:Q28"/>
    <mergeCell ref="A25:A26"/>
    <mergeCell ref="B25:B26"/>
    <mergeCell ref="C25:C26"/>
    <mergeCell ref="D25:D26"/>
    <mergeCell ref="E25:E26"/>
    <mergeCell ref="S25:S26"/>
    <mergeCell ref="T25:T26"/>
    <mergeCell ref="U25:U26"/>
    <mergeCell ref="G25:G26"/>
    <mergeCell ref="H25:H26"/>
    <mergeCell ref="I25:I26"/>
    <mergeCell ref="J25:J26"/>
    <mergeCell ref="K25:K26"/>
    <mergeCell ref="U32:U33"/>
    <mergeCell ref="G32:G33"/>
    <mergeCell ref="H32:H33"/>
    <mergeCell ref="I32:I33"/>
    <mergeCell ref="J32:J33"/>
    <mergeCell ref="K32:K33"/>
    <mergeCell ref="I5:I8"/>
    <mergeCell ref="J5:J8"/>
    <mergeCell ref="K5:K8"/>
    <mergeCell ref="Q5:Q7"/>
    <mergeCell ref="R5:R7"/>
    <mergeCell ref="S5:S8"/>
    <mergeCell ref="U9:U10"/>
    <mergeCell ref="G9:G10"/>
    <mergeCell ref="G5:G8"/>
    <mergeCell ref="H5:H8"/>
    <mergeCell ref="T5:T8"/>
    <mergeCell ref="S9:S10"/>
    <mergeCell ref="T9:T10"/>
    <mergeCell ref="S32:S33"/>
    <mergeCell ref="T32:T33"/>
    <mergeCell ref="H9:H10"/>
    <mergeCell ref="I9:I10"/>
    <mergeCell ref="J9:J10"/>
    <mergeCell ref="S47:S49"/>
    <mergeCell ref="T47:T49"/>
    <mergeCell ref="A22:A24"/>
    <mergeCell ref="B22:B24"/>
    <mergeCell ref="C22:C24"/>
    <mergeCell ref="D22:D24"/>
    <mergeCell ref="E22:E24"/>
    <mergeCell ref="Q18:Q20"/>
    <mergeCell ref="E47:E49"/>
    <mergeCell ref="G47:G49"/>
    <mergeCell ref="H47:H49"/>
    <mergeCell ref="I47:I49"/>
    <mergeCell ref="J47:J49"/>
    <mergeCell ref="K47:K49"/>
    <mergeCell ref="G18:G21"/>
    <mergeCell ref="H18:H21"/>
    <mergeCell ref="B18:B21"/>
    <mergeCell ref="C18:C21"/>
    <mergeCell ref="D18:D21"/>
    <mergeCell ref="E18:E21"/>
    <mergeCell ref="H22:H24"/>
    <mergeCell ref="I22:I24"/>
    <mergeCell ref="J22:J24"/>
    <mergeCell ref="K22:K24"/>
    <mergeCell ref="AH3:AJ3"/>
    <mergeCell ref="A14:A17"/>
    <mergeCell ref="B14:B17"/>
    <mergeCell ref="C14:C17"/>
    <mergeCell ref="D14:D17"/>
    <mergeCell ref="S30:S31"/>
    <mergeCell ref="T30:T31"/>
    <mergeCell ref="U30:U31"/>
    <mergeCell ref="G30:G31"/>
    <mergeCell ref="H30:H31"/>
    <mergeCell ref="I30:I31"/>
    <mergeCell ref="J30:J31"/>
    <mergeCell ref="K30:K31"/>
    <mergeCell ref="A30:A31"/>
    <mergeCell ref="B30:B31"/>
    <mergeCell ref="C30:C31"/>
    <mergeCell ref="D30:D31"/>
    <mergeCell ref="K9:K10"/>
    <mergeCell ref="A5:A8"/>
    <mergeCell ref="B5:B8"/>
    <mergeCell ref="C5:C8"/>
    <mergeCell ref="D5:D8"/>
    <mergeCell ref="Q22:Q23"/>
    <mergeCell ref="G22:G24"/>
    <mergeCell ref="A1:AD1"/>
    <mergeCell ref="A2:AD2"/>
    <mergeCell ref="H3:J3"/>
    <mergeCell ref="P3:R3"/>
    <mergeCell ref="S3:U3"/>
    <mergeCell ref="E14:E17"/>
    <mergeCell ref="G14:G17"/>
    <mergeCell ref="H14:H17"/>
    <mergeCell ref="I14:I17"/>
    <mergeCell ref="J14:J17"/>
    <mergeCell ref="K14:K17"/>
    <mergeCell ref="Q14:Q15"/>
    <mergeCell ref="Q16:Q17"/>
    <mergeCell ref="R14:R15"/>
    <mergeCell ref="R16:R17"/>
    <mergeCell ref="U5:U8"/>
    <mergeCell ref="E5:E8"/>
    <mergeCell ref="A9:A10"/>
    <mergeCell ref="B9:B10"/>
    <mergeCell ref="C9:C10"/>
    <mergeCell ref="D9:D10"/>
    <mergeCell ref="E9:E10"/>
    <mergeCell ref="S11:S13"/>
    <mergeCell ref="T11:T13"/>
    <mergeCell ref="D47:D49"/>
    <mergeCell ref="A18:A21"/>
    <mergeCell ref="I18:I21"/>
    <mergeCell ref="J18:J21"/>
    <mergeCell ref="M3:O3"/>
    <mergeCell ref="E30:E31"/>
    <mergeCell ref="S14:S17"/>
    <mergeCell ref="T14:T17"/>
    <mergeCell ref="U14:U17"/>
    <mergeCell ref="Q47:Q48"/>
    <mergeCell ref="K18:K21"/>
    <mergeCell ref="T18:T21"/>
    <mergeCell ref="U18:U21"/>
    <mergeCell ref="A47:A49"/>
    <mergeCell ref="B47:B49"/>
    <mergeCell ref="C47:C49"/>
    <mergeCell ref="R22:R23"/>
    <mergeCell ref="U47:U49"/>
    <mergeCell ref="S22:S24"/>
    <mergeCell ref="T22:T24"/>
    <mergeCell ref="U22:U24"/>
    <mergeCell ref="R18:R20"/>
    <mergeCell ref="S18:S21"/>
    <mergeCell ref="R47:R48"/>
  </mergeCells>
  <conditionalFormatting sqref="E4:E29">
    <cfRule type="containsText" dxfId="229" priority="163" operator="containsText" text="Mayor">
      <formula>NOT(ISERROR(SEARCH("Mayor",E4)))</formula>
    </cfRule>
  </conditionalFormatting>
  <conditionalFormatting sqref="J9:J29 U9:U29 J32:J33 J47:J49 U32:U33 U47:U49">
    <cfRule type="containsText" dxfId="228" priority="159" operator="containsText" text="Bajo">
      <formula>NOT(ISERROR(SEARCH("Bajo",J9)))</formula>
    </cfRule>
    <cfRule type="containsText" dxfId="227" priority="160" operator="containsText" text="Moderado">
      <formula>NOT(ISERROR(SEARCH("Moderado",J9)))</formula>
    </cfRule>
    <cfRule type="containsText" dxfId="226" priority="161" operator="containsText" text="Alto">
      <formula>NOT(ISERROR(SEARCH("Alto",J9)))</formula>
    </cfRule>
    <cfRule type="containsText" dxfId="225" priority="162" operator="containsText" text="Extremo">
      <formula>NOT(ISERROR(SEARCH("Extremo",J9)))</formula>
    </cfRule>
  </conditionalFormatting>
  <conditionalFormatting sqref="L48 L18:L31">
    <cfRule type="containsText" dxfId="224" priority="157" operator="containsText" text="Mitigación">
      <formula>NOT(ISERROR(SEARCH("Mitigación",L18)))</formula>
    </cfRule>
    <cfRule type="containsText" dxfId="223" priority="158" operator="containsText" text="Prevención">
      <formula>NOT(ISERROR(SEARCH("Prevención",L18)))</formula>
    </cfRule>
  </conditionalFormatting>
  <conditionalFormatting sqref="J5">
    <cfRule type="containsText" dxfId="222" priority="153" operator="containsText" text="Bajo">
      <formula>NOT(ISERROR(SEARCH("Bajo",J5)))</formula>
    </cfRule>
    <cfRule type="containsText" dxfId="221" priority="154" operator="containsText" text="Moderado">
      <formula>NOT(ISERROR(SEARCH("Moderado",J5)))</formula>
    </cfRule>
    <cfRule type="containsText" dxfId="220" priority="155" operator="containsText" text="Alto">
      <formula>NOT(ISERROR(SEARCH("Alto",J5)))</formula>
    </cfRule>
    <cfRule type="containsText" dxfId="219" priority="156" operator="containsText" text="Extremo">
      <formula>NOT(ISERROR(SEARCH("Extremo",J5)))</formula>
    </cfRule>
  </conditionalFormatting>
  <conditionalFormatting sqref="U5">
    <cfRule type="containsText" dxfId="218" priority="145" operator="containsText" text="Bajo">
      <formula>NOT(ISERROR(SEARCH("Bajo",U5)))</formula>
    </cfRule>
    <cfRule type="containsText" dxfId="217" priority="146" operator="containsText" text="Moderado">
      <formula>NOT(ISERROR(SEARCH("Moderado",U5)))</formula>
    </cfRule>
    <cfRule type="containsText" dxfId="216" priority="147" operator="containsText" text="Alto">
      <formula>NOT(ISERROR(SEARCH("Alto",U5)))</formula>
    </cfRule>
    <cfRule type="containsText" dxfId="215" priority="148" operator="containsText" text="Extremo">
      <formula>NOT(ISERROR(SEARCH("Extremo",U5)))</formula>
    </cfRule>
  </conditionalFormatting>
  <conditionalFormatting sqref="L14">
    <cfRule type="containsText" dxfId="214" priority="139" operator="containsText" text="Mitigación">
      <formula>NOT(ISERROR(SEARCH("Mitigación",L14)))</formula>
    </cfRule>
    <cfRule type="containsText" dxfId="213" priority="140" operator="containsText" text="Prevención">
      <formula>NOT(ISERROR(SEARCH("Prevención",L14)))</formula>
    </cfRule>
  </conditionalFormatting>
  <conditionalFormatting sqref="L15:L16">
    <cfRule type="containsText" dxfId="212" priority="137" operator="containsText" text="Mitigación">
      <formula>NOT(ISERROR(SEARCH("Mitigación",L15)))</formula>
    </cfRule>
    <cfRule type="containsText" dxfId="211" priority="138" operator="containsText" text="Prevención">
      <formula>NOT(ISERROR(SEARCH("Prevención",L15)))</formula>
    </cfRule>
  </conditionalFormatting>
  <conditionalFormatting sqref="L47">
    <cfRule type="containsText" dxfId="210" priority="135" operator="containsText" text="Mitigación">
      <formula>NOT(ISERROR(SEARCH("Mitigación",L47)))</formula>
    </cfRule>
    <cfRule type="containsText" dxfId="209" priority="136" operator="containsText" text="Prevención">
      <formula>NOT(ISERROR(SEARCH("Prevención",L47)))</formula>
    </cfRule>
  </conditionalFormatting>
  <conditionalFormatting sqref="L22">
    <cfRule type="containsText" dxfId="208" priority="133" operator="containsText" text="Mitigación">
      <formula>NOT(ISERROR(SEARCH("Mitigación",L22)))</formula>
    </cfRule>
    <cfRule type="containsText" dxfId="207" priority="134" operator="containsText" text="Prevención">
      <formula>NOT(ISERROR(SEARCH("Prevención",L22)))</formula>
    </cfRule>
  </conditionalFormatting>
  <conditionalFormatting sqref="L5">
    <cfRule type="containsText" dxfId="206" priority="129" operator="containsText" text="Mitigación">
      <formula>NOT(ISERROR(SEARCH("Mitigación",L5)))</formula>
    </cfRule>
    <cfRule type="containsText" dxfId="205" priority="130" operator="containsText" text="Prevención">
      <formula>NOT(ISERROR(SEARCH("Prevención",L5)))</formula>
    </cfRule>
  </conditionalFormatting>
  <conditionalFormatting sqref="L6:L7">
    <cfRule type="containsText" dxfId="204" priority="127" operator="containsText" text="Mitigación">
      <formula>NOT(ISERROR(SEARCH("Mitigación",L6)))</formula>
    </cfRule>
    <cfRule type="containsText" dxfId="203" priority="128" operator="containsText" text="Prevención">
      <formula>NOT(ISERROR(SEARCH("Prevención",L6)))</formula>
    </cfRule>
  </conditionalFormatting>
  <conditionalFormatting sqref="L9">
    <cfRule type="containsText" dxfId="202" priority="125" operator="containsText" text="Mitigación">
      <formula>NOT(ISERROR(SEARCH("Mitigación",L9)))</formula>
    </cfRule>
    <cfRule type="containsText" dxfId="201" priority="126" operator="containsText" text="Prevención">
      <formula>NOT(ISERROR(SEARCH("Prevención",L9)))</formula>
    </cfRule>
  </conditionalFormatting>
  <conditionalFormatting sqref="L32">
    <cfRule type="containsText" dxfId="200" priority="121" operator="containsText" text="Mitigación">
      <formula>NOT(ISERROR(SEARCH("Mitigación",L32)))</formula>
    </cfRule>
    <cfRule type="containsText" dxfId="199" priority="122" operator="containsText" text="Prevención">
      <formula>NOT(ISERROR(SEARCH("Prevención",L32)))</formula>
    </cfRule>
  </conditionalFormatting>
  <conditionalFormatting sqref="L49">
    <cfRule type="containsText" dxfId="198" priority="113" operator="containsText" text="Mitigación">
      <formula>NOT(ISERROR(SEARCH("Mitigación",L49)))</formula>
    </cfRule>
    <cfRule type="containsText" dxfId="197" priority="114" operator="containsText" text="Prevención">
      <formula>NOT(ISERROR(SEARCH("Prevención",L49)))</formula>
    </cfRule>
  </conditionalFormatting>
  <conditionalFormatting sqref="L24:L29">
    <cfRule type="containsText" dxfId="196" priority="111" operator="containsText" text="Mitigación">
      <formula>NOT(ISERROR(SEARCH("Mitigación",L24)))</formula>
    </cfRule>
    <cfRule type="containsText" dxfId="195" priority="112" operator="containsText" text="Prevención">
      <formula>NOT(ISERROR(SEARCH("Prevención",L24)))</formula>
    </cfRule>
  </conditionalFormatting>
  <conditionalFormatting sqref="L25">
    <cfRule type="containsText" dxfId="194" priority="109" operator="containsText" text="Mitigación">
      <formula>NOT(ISERROR(SEARCH("Mitigación",L25)))</formula>
    </cfRule>
    <cfRule type="containsText" dxfId="193" priority="110" operator="containsText" text="Prevención">
      <formula>NOT(ISERROR(SEARCH("Prevención",L25)))</formula>
    </cfRule>
  </conditionalFormatting>
  <conditionalFormatting sqref="J27 U27">
    <cfRule type="containsText" dxfId="192" priority="105" operator="containsText" text="Bajo">
      <formula>NOT(ISERROR(SEARCH("Bajo",J27)))</formula>
    </cfRule>
    <cfRule type="containsText" dxfId="191" priority="106" operator="containsText" text="Moderado">
      <formula>NOT(ISERROR(SEARCH("Moderado",J27)))</formula>
    </cfRule>
    <cfRule type="containsText" dxfId="190" priority="107" operator="containsText" text="Alto">
      <formula>NOT(ISERROR(SEARCH("Alto",J27)))</formula>
    </cfRule>
    <cfRule type="containsText" dxfId="189" priority="108" operator="containsText" text="Extremo">
      <formula>NOT(ISERROR(SEARCH("Extremo",J27)))</formula>
    </cfRule>
  </conditionalFormatting>
  <conditionalFormatting sqref="L27">
    <cfRule type="containsText" dxfId="188" priority="103" operator="containsText" text="Mitigación">
      <formula>NOT(ISERROR(SEARCH("Mitigación",L27)))</formula>
    </cfRule>
    <cfRule type="containsText" dxfId="187" priority="104" operator="containsText" text="Prevención">
      <formula>NOT(ISERROR(SEARCH("Prevención",L27)))</formula>
    </cfRule>
  </conditionalFormatting>
  <conditionalFormatting sqref="L8:L29">
    <cfRule type="containsText" dxfId="186" priority="97" operator="containsText" text="Mitigación">
      <formula>NOT(ISERROR(SEARCH("Mitigación",L8)))</formula>
    </cfRule>
    <cfRule type="containsText" dxfId="185" priority="98" operator="containsText" text="Prevención">
      <formula>NOT(ISERROR(SEARCH("Prevención",L8)))</formula>
    </cfRule>
  </conditionalFormatting>
  <conditionalFormatting sqref="L10:L29">
    <cfRule type="containsText" dxfId="184" priority="95" operator="containsText" text="Mitigación">
      <formula>NOT(ISERROR(SEARCH("Mitigación",L10)))</formula>
    </cfRule>
    <cfRule type="containsText" dxfId="183" priority="96" operator="containsText" text="Prevención">
      <formula>NOT(ISERROR(SEARCH("Prevención",L10)))</formula>
    </cfRule>
  </conditionalFormatting>
  <conditionalFormatting sqref="J30">
    <cfRule type="containsText" dxfId="182" priority="89" operator="containsText" text="Bajo">
      <formula>NOT(ISERROR(SEARCH("Bajo",J30)))</formula>
    </cfRule>
    <cfRule type="containsText" dxfId="181" priority="90" operator="containsText" text="Moderado">
      <formula>NOT(ISERROR(SEARCH("Moderado",J30)))</formula>
    </cfRule>
    <cfRule type="containsText" dxfId="180" priority="91" operator="containsText" text="Alto">
      <formula>NOT(ISERROR(SEARCH("Alto",J30)))</formula>
    </cfRule>
    <cfRule type="containsText" dxfId="179" priority="92" operator="containsText" text="Extremo">
      <formula>NOT(ISERROR(SEARCH("Extremo",J30)))</formula>
    </cfRule>
  </conditionalFormatting>
  <conditionalFormatting sqref="U30">
    <cfRule type="containsText" dxfId="178" priority="85" operator="containsText" text="Bajo">
      <formula>NOT(ISERROR(SEARCH("Bajo",U30)))</formula>
    </cfRule>
    <cfRule type="containsText" dxfId="177" priority="86" operator="containsText" text="Moderado">
      <formula>NOT(ISERROR(SEARCH("Moderado",U30)))</formula>
    </cfRule>
    <cfRule type="containsText" dxfId="176" priority="87" operator="containsText" text="Alto">
      <formula>NOT(ISERROR(SEARCH("Alto",U30)))</formula>
    </cfRule>
    <cfRule type="containsText" dxfId="175" priority="88" operator="containsText" text="Extremo">
      <formula>NOT(ISERROR(SEARCH("Extremo",U30)))</formula>
    </cfRule>
  </conditionalFormatting>
  <conditionalFormatting sqref="U18:U29">
    <cfRule type="containsText" dxfId="174" priority="81" operator="containsText" text="Bajo">
      <formula>NOT(ISERROR(SEARCH("Bajo",U18)))</formula>
    </cfRule>
    <cfRule type="containsText" dxfId="173" priority="82" operator="containsText" text="Moderado">
      <formula>NOT(ISERROR(SEARCH("Moderado",U18)))</formula>
    </cfRule>
    <cfRule type="containsText" dxfId="172" priority="83" operator="containsText" text="Alto">
      <formula>NOT(ISERROR(SEARCH("Alto",U18)))</formula>
    </cfRule>
    <cfRule type="containsText" dxfId="171" priority="84" operator="containsText" text="Extremo">
      <formula>NOT(ISERROR(SEARCH("Extremo",U18)))</formula>
    </cfRule>
  </conditionalFormatting>
  <conditionalFormatting sqref="L26:L29">
    <cfRule type="containsText" dxfId="170" priority="79" operator="containsText" text="Mitigación">
      <formula>NOT(ISERROR(SEARCH("Mitigación",L26)))</formula>
    </cfRule>
    <cfRule type="containsText" dxfId="169" priority="80" operator="containsText" text="Prevención">
      <formula>NOT(ISERROR(SEARCH("Prevención",L26)))</formula>
    </cfRule>
  </conditionalFormatting>
  <conditionalFormatting sqref="J17:J29 U17:U29">
    <cfRule type="containsText" dxfId="168" priority="75" operator="containsText" text="Bajo">
      <formula>NOT(ISERROR(SEARCH("Bajo",J17)))</formula>
    </cfRule>
    <cfRule type="containsText" dxfId="167" priority="76" operator="containsText" text="Moderado">
      <formula>NOT(ISERROR(SEARCH("Moderado",J17)))</formula>
    </cfRule>
    <cfRule type="containsText" dxfId="166" priority="77" operator="containsText" text="Alto">
      <formula>NOT(ISERROR(SEARCH("Alto",J17)))</formula>
    </cfRule>
    <cfRule type="containsText" dxfId="165" priority="78" operator="containsText" text="Extremo">
      <formula>NOT(ISERROR(SEARCH("Extremo",J17)))</formula>
    </cfRule>
  </conditionalFormatting>
  <conditionalFormatting sqref="L17:L29">
    <cfRule type="containsText" dxfId="164" priority="73" operator="containsText" text="Mitigación">
      <formula>NOT(ISERROR(SEARCH("Mitigación",L17)))</formula>
    </cfRule>
    <cfRule type="containsText" dxfId="163" priority="74" operator="containsText" text="Prevención">
      <formula>NOT(ISERROR(SEARCH("Prevención",L17)))</formula>
    </cfRule>
  </conditionalFormatting>
  <conditionalFormatting sqref="L34:L44">
    <cfRule type="containsText" dxfId="162" priority="71" operator="containsText" text="Mitigación">
      <formula>NOT(ISERROR(SEARCH(("Mitigación"),(L34))))</formula>
    </cfRule>
  </conditionalFormatting>
  <conditionalFormatting sqref="L34:L44">
    <cfRule type="containsText" dxfId="161" priority="72" operator="containsText" text="Prevención">
      <formula>NOT(ISERROR(SEARCH(("Prevención"),(L34))))</formula>
    </cfRule>
  </conditionalFormatting>
  <conditionalFormatting sqref="U34 J39:J42 U39:U42">
    <cfRule type="containsText" dxfId="160" priority="67" operator="containsText" text="Bajo">
      <formula>NOT(ISERROR(SEARCH(("Bajo"),(J34))))</formula>
    </cfRule>
  </conditionalFormatting>
  <conditionalFormatting sqref="U34 J39:J42 U39:U42">
    <cfRule type="containsText" dxfId="159" priority="68" operator="containsText" text="Moderado">
      <formula>NOT(ISERROR(SEARCH(("Moderado"),(J34))))</formula>
    </cfRule>
  </conditionalFormatting>
  <conditionalFormatting sqref="U34 J39:J42 U39:U42">
    <cfRule type="containsText" dxfId="158" priority="69" operator="containsText" text="Alto">
      <formula>NOT(ISERROR(SEARCH(("Alto"),(J34))))</formula>
    </cfRule>
  </conditionalFormatting>
  <conditionalFormatting sqref="U34 J39:J42 U39:U42">
    <cfRule type="containsText" dxfId="157" priority="70" operator="containsText" text="Extremo">
      <formula>NOT(ISERROR(SEARCH(("Extremo"),(J34))))</formula>
    </cfRule>
  </conditionalFormatting>
  <conditionalFormatting sqref="J34">
    <cfRule type="containsText" dxfId="156" priority="63" operator="containsText" text="Bajo">
      <formula>NOT(ISERROR(SEARCH(("Bajo"),(J34))))</formula>
    </cfRule>
  </conditionalFormatting>
  <conditionalFormatting sqref="J34">
    <cfRule type="containsText" dxfId="155" priority="64" operator="containsText" text="Moderado">
      <formula>NOT(ISERROR(SEARCH(("Moderado"),(J34))))</formula>
    </cfRule>
  </conditionalFormatting>
  <conditionalFormatting sqref="J34">
    <cfRule type="containsText" dxfId="154" priority="65" operator="containsText" text="Alto">
      <formula>NOT(ISERROR(SEARCH(("Alto"),(J34))))</formula>
    </cfRule>
  </conditionalFormatting>
  <conditionalFormatting sqref="J34">
    <cfRule type="containsText" dxfId="153" priority="66" operator="containsText" text="Extremo">
      <formula>NOT(ISERROR(SEARCH(("Extremo"),(J34))))</formula>
    </cfRule>
  </conditionalFormatting>
  <conditionalFormatting sqref="L45">
    <cfRule type="containsText" dxfId="152" priority="35" operator="containsText" text="Mitigación">
      <formula>NOT(ISERROR(SEARCH(("Mitigación"),(L45))))</formula>
    </cfRule>
  </conditionalFormatting>
  <conditionalFormatting sqref="L45">
    <cfRule type="containsText" dxfId="151" priority="36" operator="containsText" text="Prevención">
      <formula>NOT(ISERROR(SEARCH(("Prevención"),(L45))))</formula>
    </cfRule>
  </conditionalFormatting>
  <conditionalFormatting sqref="L46:L49">
    <cfRule type="containsText" dxfId="150" priority="33" operator="containsText" text="Mitigación">
      <formula>NOT(ISERROR(SEARCH(("Mitigación"),(L46))))</formula>
    </cfRule>
  </conditionalFormatting>
  <conditionalFormatting sqref="L46:L49">
    <cfRule type="containsText" dxfId="149" priority="34" operator="containsText" text="Prevención">
      <formula>NOT(ISERROR(SEARCH(("Prevención"),(L46))))</formula>
    </cfRule>
  </conditionalFormatting>
  <conditionalFormatting sqref="J11:J29">
    <cfRule type="containsText" dxfId="148" priority="25" operator="containsText" text="Bajo">
      <formula>NOT(ISERROR(SEARCH("Bajo",J11)))</formula>
    </cfRule>
    <cfRule type="containsText" dxfId="147" priority="26" operator="containsText" text="Moderado">
      <formula>NOT(ISERROR(SEARCH("Moderado",J11)))</formula>
    </cfRule>
    <cfRule type="containsText" dxfId="146" priority="27" operator="containsText" text="Alto">
      <formula>NOT(ISERROR(SEARCH("Alto",J11)))</formula>
    </cfRule>
    <cfRule type="containsText" dxfId="145" priority="28" operator="containsText" text="Extremo">
      <formula>NOT(ISERROR(SEARCH("Extremo",J11)))</formula>
    </cfRule>
  </conditionalFormatting>
  <conditionalFormatting sqref="L11:L12">
    <cfRule type="containsText" dxfId="144" priority="23" operator="containsText" text="Mitigación">
      <formula>NOT(ISERROR(SEARCH("Mitigación",L11)))</formula>
    </cfRule>
    <cfRule type="containsText" dxfId="143" priority="24" operator="containsText" text="Prevención">
      <formula>NOT(ISERROR(SEARCH("Prevención",L11)))</formula>
    </cfRule>
  </conditionalFormatting>
  <conditionalFormatting sqref="L13:L29">
    <cfRule type="containsText" dxfId="142" priority="21" operator="containsText" text="Mitigación">
      <formula>NOT(ISERROR(SEARCH("Mitigación",L13)))</formula>
    </cfRule>
    <cfRule type="containsText" dxfId="141" priority="22" operator="containsText" text="Prevención">
      <formula>NOT(ISERROR(SEARCH("Prevención",L13)))</formula>
    </cfRule>
  </conditionalFormatting>
  <conditionalFormatting sqref="U11:U29">
    <cfRule type="containsText" dxfId="140" priority="17" operator="containsText" text="Bajo">
      <formula>NOT(ISERROR(SEARCH("Bajo",U11)))</formula>
    </cfRule>
    <cfRule type="containsText" dxfId="139" priority="18" operator="containsText" text="Moderado">
      <formula>NOT(ISERROR(SEARCH("Moderado",U11)))</formula>
    </cfRule>
    <cfRule type="containsText" dxfId="138" priority="19" operator="containsText" text="Alto">
      <formula>NOT(ISERROR(SEARCH("Alto",U11)))</formula>
    </cfRule>
    <cfRule type="containsText" dxfId="137" priority="20" operator="containsText" text="Extremo">
      <formula>NOT(ISERROR(SEARCH("Extremo",U11)))</formula>
    </cfRule>
  </conditionalFormatting>
  <conditionalFormatting sqref="U43:U49">
    <cfRule type="containsText" dxfId="136" priority="13" operator="containsText" text="Bajo">
      <formula>NOT(ISERROR(SEARCH(("Bajo"),(U43))))</formula>
    </cfRule>
  </conditionalFormatting>
  <conditionalFormatting sqref="U43:U49">
    <cfRule type="containsText" dxfId="135" priority="14" operator="containsText" text="Moderado">
      <formula>NOT(ISERROR(SEARCH(("Moderado"),(U43))))</formula>
    </cfRule>
  </conditionalFormatting>
  <conditionalFormatting sqref="U43:U49">
    <cfRule type="containsText" dxfId="134" priority="15" operator="containsText" text="Alto">
      <formula>NOT(ISERROR(SEARCH(("Alto"),(U43))))</formula>
    </cfRule>
  </conditionalFormatting>
  <conditionalFormatting sqref="U43:U49">
    <cfRule type="containsText" dxfId="133" priority="16" operator="containsText" text="Extremo">
      <formula>NOT(ISERROR(SEARCH(("Extremo"),(U43))))</formula>
    </cfRule>
  </conditionalFormatting>
  <conditionalFormatting sqref="J43:J49">
    <cfRule type="containsText" dxfId="132" priority="9" operator="containsText" text="Bajo">
      <formula>NOT(ISERROR(SEARCH(("Bajo"),(J43))))</formula>
    </cfRule>
  </conditionalFormatting>
  <conditionalFormatting sqref="J43:J49">
    <cfRule type="containsText" dxfId="131" priority="10" operator="containsText" text="Moderado">
      <formula>NOT(ISERROR(SEARCH(("Moderado"),(J43))))</formula>
    </cfRule>
  </conditionalFormatting>
  <conditionalFormatting sqref="J43:J49">
    <cfRule type="containsText" dxfId="130" priority="11" operator="containsText" text="Alto">
      <formula>NOT(ISERROR(SEARCH(("Alto"),(J43))))</formula>
    </cfRule>
  </conditionalFormatting>
  <conditionalFormatting sqref="J43:J49">
    <cfRule type="containsText" dxfId="129" priority="12" operator="containsText" text="Extremo">
      <formula>NOT(ISERROR(SEARCH(("Extremo"),(J43))))</formula>
    </cfRule>
  </conditionalFormatting>
  <conditionalFormatting sqref="J18:J20">
    <cfRule type="containsText" dxfId="128" priority="5" operator="containsText" text="Bajo">
      <formula>NOT(ISERROR(SEARCH("Bajo",J18)))</formula>
    </cfRule>
    <cfRule type="containsText" dxfId="127" priority="6" operator="containsText" text="Moderado">
      <formula>NOT(ISERROR(SEARCH("Moderado",J18)))</formula>
    </cfRule>
    <cfRule type="containsText" dxfId="126" priority="7" operator="containsText" text="Alto">
      <formula>NOT(ISERROR(SEARCH("Alto",J18)))</formula>
    </cfRule>
    <cfRule type="containsText" dxfId="125" priority="8" operator="containsText" text="Extremo">
      <formula>NOT(ISERROR(SEARCH("Extremo",J18)))</formula>
    </cfRule>
  </conditionalFormatting>
  <conditionalFormatting sqref="J21:J29">
    <cfRule type="containsText" dxfId="124" priority="1" operator="containsText" text="Bajo">
      <formula>NOT(ISERROR(SEARCH("Bajo",J21)))</formula>
    </cfRule>
    <cfRule type="containsText" dxfId="123" priority="2" operator="containsText" text="Moderado">
      <formula>NOT(ISERROR(SEARCH("Moderado",J21)))</formula>
    </cfRule>
    <cfRule type="containsText" dxfId="122" priority="3" operator="containsText" text="Alto">
      <formula>NOT(ISERROR(SEARCH("Alto",J21)))</formula>
    </cfRule>
    <cfRule type="containsText" dxfId="121" priority="4" operator="containsText" text="Extremo">
      <formula>NOT(ISERROR(SEARCH("Extremo",J21)))</formula>
    </cfRule>
  </conditionalFormatting>
  <dataValidations count="1">
    <dataValidation allowBlank="1" showErrorMessage="1" sqref="E5:N5 N1:O2 P1:P5 E6:P29 S1:U13 A1:E13 Q1:R31 F1:M31 K34:K43 L34:U49 A34:J49 N4:O31 A30:E31 S30:U31 P30:P31 A9:V29 X43:X45 V39:X40 A32:X33 Y1:XFD1048576 V43:W49 A47:X1048576 V34:X34 V1:X30" xr:uid="{808236B2-6A97-481A-BFA3-332D1CC421AC}"/>
  </dataValidations>
  <hyperlinks>
    <hyperlink ref="O25" r:id="rId1" location="search=politica" display="Acuerdo AOG No. 045 de 2019" xr:uid="{6498B7E2-4778-4856-A08A-2430CD21D72F}"/>
    <hyperlink ref="O27" r:id="rId2" location="search=politica" display="Acuerdo AOG No. 045 de 2019" xr:uid="{87E7A79F-B182-409E-910E-A2C387A60EE6}"/>
  </hyperlinks>
  <printOptions horizontalCentered="1" verticalCentered="1"/>
  <pageMargins left="0.11811023622047245" right="0.11811023622047245" top="0.15748031496062992" bottom="0.15748031496062992" header="0.31496062992125984" footer="0.31496062992125984"/>
  <pageSetup scale="28" orientation="portrait" r:id="rId3"/>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F48FB-99C4-4FD5-AF75-C0FD1405C018}">
  <sheetPr>
    <tabColor theme="4"/>
    <pageSetUpPr fitToPage="1"/>
  </sheetPr>
  <dimension ref="A1:AK462"/>
  <sheetViews>
    <sheetView showGridLines="0" topLeftCell="G21" zoomScaleNormal="100" workbookViewId="0">
      <selection activeCell="M21" sqref="M21"/>
    </sheetView>
  </sheetViews>
  <sheetFormatPr baseColWidth="10" defaultColWidth="36.44140625" defaultRowHeight="78.75" customHeight="1"/>
  <cols>
    <col min="1" max="1" width="6.44140625" style="3" hidden="1" customWidth="1"/>
    <col min="2" max="2" width="16" style="120" customWidth="1"/>
    <col min="3" max="3" width="31.5546875" style="121" hidden="1" customWidth="1"/>
    <col min="4" max="4" width="14.6640625" style="120" customWidth="1" collapsed="1"/>
    <col min="5" max="5" width="26" style="6" customWidth="1"/>
    <col min="6" max="6" width="45.44140625" style="121" customWidth="1"/>
    <col min="7" max="7" width="24" style="5" customWidth="1"/>
    <col min="8" max="9" width="4.5546875" style="53" hidden="1" customWidth="1"/>
    <col min="10" max="10" width="7.33203125" style="5" hidden="1" customWidth="1" collapsed="1"/>
    <col min="11" max="11" width="9.44140625" style="5" hidden="1" customWidth="1"/>
    <col min="12" max="12" width="12.33203125" style="3" hidden="1" customWidth="1"/>
    <col min="13" max="13" width="72.33203125" style="148" customWidth="1" collapsed="1"/>
    <col min="14" max="14" width="14.44140625" style="2" hidden="1" customWidth="1"/>
    <col min="15" max="15" width="49.88671875" style="150" hidden="1" customWidth="1"/>
    <col min="16" max="18" width="5.5546875" style="5" hidden="1" customWidth="1"/>
    <col min="19" max="20" width="5.109375" style="53" hidden="1" customWidth="1"/>
    <col min="21" max="21" width="9.33203125" style="5" customWidth="1" collapsed="1"/>
    <col min="22" max="22" width="12.6640625" style="5" hidden="1" customWidth="1"/>
    <col min="23" max="23" width="47" style="2" customWidth="1" collapsed="1"/>
    <col min="24" max="25" width="13" style="5" customWidth="1"/>
    <col min="26" max="26" width="36.44140625" style="2" customWidth="1"/>
    <col min="27" max="27" width="12.6640625" style="5" customWidth="1"/>
    <col min="28" max="28" width="13.33203125" style="2" customWidth="1"/>
    <col min="29" max="29" width="18.44140625" style="2" hidden="1" customWidth="1"/>
    <col min="30" max="30" width="18.33203125" style="3" hidden="1" customWidth="1"/>
    <col min="31" max="31" width="10.44140625" style="3" hidden="1" customWidth="1"/>
    <col min="32" max="32" width="14.109375" style="3" hidden="1" customWidth="1"/>
    <col min="33" max="16384" width="36.44140625" style="3"/>
  </cols>
  <sheetData>
    <row r="1" spans="1:33" ht="21.75" customHeight="1">
      <c r="A1" s="341" t="s">
        <v>0</v>
      </c>
      <c r="B1" s="341"/>
      <c r="C1" s="341"/>
      <c r="D1" s="341"/>
      <c r="E1" s="341"/>
      <c r="F1" s="341"/>
      <c r="G1" s="341"/>
      <c r="H1" s="341"/>
      <c r="I1" s="341"/>
      <c r="J1" s="341"/>
      <c r="K1" s="341"/>
      <c r="L1" s="341"/>
      <c r="M1" s="341"/>
      <c r="N1" s="341"/>
      <c r="O1" s="341"/>
      <c r="P1" s="341"/>
      <c r="Q1" s="341"/>
      <c r="R1" s="341"/>
      <c r="S1" s="341"/>
      <c r="T1" s="341"/>
      <c r="U1" s="341"/>
      <c r="V1" s="341"/>
      <c r="W1" s="341"/>
      <c r="X1" s="341"/>
      <c r="Y1" s="341"/>
      <c r="Z1" s="341"/>
      <c r="AA1" s="341"/>
      <c r="AB1" s="342"/>
      <c r="AG1" s="4"/>
    </row>
    <row r="2" spans="1:33" ht="22.5" customHeight="1" thickBot="1">
      <c r="A2" s="343" t="s">
        <v>1</v>
      </c>
      <c r="B2" s="343"/>
      <c r="C2" s="343"/>
      <c r="D2" s="343"/>
      <c r="E2" s="343"/>
      <c r="F2" s="343"/>
      <c r="G2" s="343"/>
      <c r="H2" s="343"/>
      <c r="I2" s="343"/>
      <c r="J2" s="343"/>
      <c r="K2" s="343"/>
      <c r="L2" s="343"/>
      <c r="M2" s="343"/>
      <c r="N2" s="343"/>
      <c r="O2" s="343"/>
      <c r="P2" s="343"/>
      <c r="Q2" s="343"/>
      <c r="R2" s="343"/>
      <c r="S2" s="343"/>
      <c r="T2" s="343"/>
      <c r="U2" s="343"/>
      <c r="V2" s="343"/>
      <c r="W2" s="343"/>
      <c r="X2" s="343"/>
      <c r="Y2" s="343"/>
      <c r="Z2" s="343"/>
      <c r="AA2" s="343"/>
      <c r="AB2" s="343"/>
    </row>
    <row r="3" spans="1:33" ht="18.75" hidden="1" customHeight="1" thickBot="1">
      <c r="H3" s="344" t="s">
        <v>2</v>
      </c>
      <c r="I3" s="345"/>
      <c r="J3" s="346"/>
      <c r="M3" s="328" t="s">
        <v>3</v>
      </c>
      <c r="N3" s="329"/>
      <c r="O3" s="330"/>
      <c r="P3" s="347" t="s">
        <v>4</v>
      </c>
      <c r="Q3" s="348"/>
      <c r="R3" s="349"/>
      <c r="S3" s="350" t="s">
        <v>5</v>
      </c>
      <c r="T3" s="351"/>
      <c r="U3" s="351"/>
      <c r="AD3" s="369" t="s">
        <v>6</v>
      </c>
      <c r="AE3" s="369"/>
      <c r="AF3" s="369"/>
    </row>
    <row r="4" spans="1:33" s="5" customFormat="1" ht="75" customHeight="1">
      <c r="A4" s="7" t="s">
        <v>7</v>
      </c>
      <c r="B4" s="8" t="s">
        <v>8</v>
      </c>
      <c r="C4" s="9" t="s">
        <v>9</v>
      </c>
      <c r="D4" s="8" t="s">
        <v>10</v>
      </c>
      <c r="E4" s="10" t="s">
        <v>11</v>
      </c>
      <c r="F4" s="11" t="s">
        <v>234</v>
      </c>
      <c r="G4" s="11" t="s">
        <v>235</v>
      </c>
      <c r="H4" s="180" t="s">
        <v>14</v>
      </c>
      <c r="I4" s="180" t="s">
        <v>15</v>
      </c>
      <c r="J4" s="181" t="s">
        <v>16</v>
      </c>
      <c r="K4" s="183" t="s">
        <v>17</v>
      </c>
      <c r="L4" s="182" t="s">
        <v>18</v>
      </c>
      <c r="M4" s="109" t="s">
        <v>19</v>
      </c>
      <c r="N4" s="151" t="s">
        <v>20</v>
      </c>
      <c r="O4" s="151" t="s">
        <v>21</v>
      </c>
      <c r="P4" s="195" t="s">
        <v>22</v>
      </c>
      <c r="Q4" s="195" t="s">
        <v>23</v>
      </c>
      <c r="R4" s="195" t="s">
        <v>24</v>
      </c>
      <c r="S4" s="196" t="s">
        <v>14</v>
      </c>
      <c r="T4" s="196" t="s">
        <v>15</v>
      </c>
      <c r="U4" s="197" t="s">
        <v>25</v>
      </c>
      <c r="V4" s="182" t="s">
        <v>17</v>
      </c>
      <c r="W4" s="13" t="s">
        <v>26</v>
      </c>
      <c r="X4" s="13" t="s">
        <v>27</v>
      </c>
      <c r="Y4" s="13" t="s">
        <v>28</v>
      </c>
      <c r="Z4" s="12" t="s">
        <v>29</v>
      </c>
      <c r="AA4" s="14" t="s">
        <v>30</v>
      </c>
      <c r="AB4" s="13" t="s">
        <v>31</v>
      </c>
      <c r="AC4" s="12" t="s">
        <v>32</v>
      </c>
      <c r="AD4" s="15" t="s">
        <v>33</v>
      </c>
      <c r="AE4" s="15" t="s">
        <v>34</v>
      </c>
      <c r="AF4" s="15" t="s">
        <v>35</v>
      </c>
    </row>
    <row r="5" spans="1:33" ht="63.75" customHeight="1">
      <c r="A5" s="365" t="s">
        <v>36</v>
      </c>
      <c r="B5" s="352" t="s">
        <v>37</v>
      </c>
      <c r="C5" s="367" t="s">
        <v>38</v>
      </c>
      <c r="D5" s="352" t="s">
        <v>39</v>
      </c>
      <c r="E5" s="411" t="s">
        <v>40</v>
      </c>
      <c r="F5" s="124" t="s">
        <v>41</v>
      </c>
      <c r="G5" s="352" t="s">
        <v>42</v>
      </c>
      <c r="H5" s="388">
        <v>3</v>
      </c>
      <c r="I5" s="355">
        <v>4</v>
      </c>
      <c r="J5" s="386" t="str">
        <f>IF(AND(H5=1,I5=1),"Bajo",IF(AND(H5=1,I5=2),"Bajo",IF(AND(H5=1,I5=3),"Moderado",IF(AND(H5=1,I5=4),"Alto",IF(AND(H5=1,I5=5),"Extremo",IF(AND(H5=2,I5=1),"Bajo",IF(AND(H5=2,I5=2),"Bajo",IF(AND(H5=2,I5=3),"Moderado",IF(AND(H5=2,I5=4),"Alto",IF(AND(H5=2,I5=5),"Extremo",IF(AND(H5=3,I5=1),"Bajo",IF(AND(H5=3,I5=2),"Moderado",IF(AND(H5=3,I5=3),"Alto",IF(AND(H5=3,I5=4),"Extremo",IF(AND(H5=3,I5=5),"Extremo",IF(AND(H5=4,I5=1),"Moderado",IF(AND(H5=4,I5=2),"Alto",IF(AND(H5=4,I5=3),"Alto",IF(AND(H5=4,I5=4),"Extremo",IF(AND(H5=4,I5=5),"Extremo",IF(AND(H5=5,I5=1),"Alto",IF(AND(H5=5,I5=2),"Alto",IF(AND(H5=5,I5=3),"Extremo",IF(AND(H5=5,I5=4),"Extremo",IF(AND(H5=5,I5=5),"Extremo")))))))))))))))))))))))))</f>
        <v>Extremo</v>
      </c>
      <c r="K5" s="355" t="s">
        <v>43</v>
      </c>
      <c r="L5" s="16" t="s">
        <v>44</v>
      </c>
      <c r="M5" s="142" t="s">
        <v>45</v>
      </c>
      <c r="N5" s="189" t="s">
        <v>46</v>
      </c>
      <c r="O5" s="119" t="s">
        <v>47</v>
      </c>
      <c r="P5" s="215">
        <v>70</v>
      </c>
      <c r="Q5" s="335">
        <f>AVERAGE(P5:P7)</f>
        <v>76.666666666666671</v>
      </c>
      <c r="R5" s="333" t="str">
        <f t="shared" ref="R5" si="0">IF(Q5&lt;=50,"0",IF(AND(Q5&gt;=50.01,Q5&lt;=75),"1",IF(Q5&gt;=75.01,"2")))</f>
        <v>2</v>
      </c>
      <c r="S5" s="333">
        <f>H5-R5</f>
        <v>1</v>
      </c>
      <c r="T5" s="333">
        <f>I5-R8</f>
        <v>4</v>
      </c>
      <c r="U5" s="444" t="str">
        <f>IF(AND(S5=1,T5=1),"Bajo",IF(AND(S5=1,T5=2),"Bajo",IF(AND(S5=1,T5=3),"Moderado",IF(AND(S5=1,T5=4),"Alto",IF(AND(S5=1,T5=5),"Extremo",IF(AND(S5=2,T5=1),"Bajo",IF(AND(S5=2,T5=2),"Bajo",IF(AND(S5=2,T5=3),"Moderado",IF(AND(S5=2,T5=4),"Alto",IF(AND(S5=2,T5=5),"Extremo",IF(AND(S5=3,T5=1),"Bajo",IF(AND(S5=3,T5=2),"Moderado",IF(AND(S5=3,T5=3),"Alto",IF(AND(S5=3,T5=4),"Extremo",IF(AND(S5=3,T5=5),"Extremo",IF(AND(S5=4,T5=1),"Moderado",IF(AND(S5=4,T5=2),"Alto",IF(AND(S5=4,T5=3),"Alto",IF(AND(S5=4,T5=4),"Extremo",IF(AND(S5=4,T5=5),"Extremo",IF(AND(S5=5,T5=1),"Alto",IF(AND(S5=5,T5=2),"Alto",IF(AND(S5=5,T5=3),"Extremo",IF(AND(S5=5,T5=4),"Extremo",IF(AND(S5=5,T5=5),"Extremo")))))))))))))))))))))))))</f>
        <v>Alto</v>
      </c>
      <c r="V5" s="16" t="s">
        <v>43</v>
      </c>
      <c r="W5" s="136" t="s">
        <v>48</v>
      </c>
      <c r="X5" s="118">
        <v>44228</v>
      </c>
      <c r="Y5" s="118">
        <v>44561</v>
      </c>
      <c r="Z5" s="130" t="s">
        <v>49</v>
      </c>
      <c r="AA5" s="116" t="s">
        <v>50</v>
      </c>
      <c r="AB5" s="116" t="s">
        <v>51</v>
      </c>
      <c r="AC5" s="114" t="s">
        <v>37</v>
      </c>
      <c r="AD5" s="22" t="str">
        <f>IF(B5="",AD24,B5)</f>
        <v>Direccionamiento estratégico y planeación</v>
      </c>
      <c r="AE5" s="21" t="str">
        <f>IF(A5="",AE24,A5)</f>
        <v>1C</v>
      </c>
      <c r="AF5" s="21" t="str">
        <f>IF(U5="",AF24,U5)</f>
        <v>Alto</v>
      </c>
    </row>
    <row r="6" spans="1:33" ht="63.75" customHeight="1">
      <c r="A6" s="366"/>
      <c r="B6" s="353"/>
      <c r="C6" s="370"/>
      <c r="D6" s="353"/>
      <c r="E6" s="413"/>
      <c r="F6" s="130" t="s">
        <v>52</v>
      </c>
      <c r="G6" s="353"/>
      <c r="H6" s="389"/>
      <c r="I6" s="356"/>
      <c r="J6" s="377"/>
      <c r="K6" s="356"/>
      <c r="L6" s="16" t="s">
        <v>44</v>
      </c>
      <c r="M6" s="142" t="s">
        <v>53</v>
      </c>
      <c r="N6" s="189" t="s">
        <v>54</v>
      </c>
      <c r="O6" s="158" t="s">
        <v>55</v>
      </c>
      <c r="P6" s="215">
        <v>80</v>
      </c>
      <c r="Q6" s="335"/>
      <c r="R6" s="333"/>
      <c r="S6" s="333"/>
      <c r="T6" s="333"/>
      <c r="U6" s="444"/>
      <c r="V6" s="203" t="s">
        <v>56</v>
      </c>
      <c r="W6" s="168" t="s">
        <v>57</v>
      </c>
      <c r="X6" s="40">
        <v>44317</v>
      </c>
      <c r="Y6" s="40">
        <v>44561</v>
      </c>
      <c r="Z6" s="175" t="s">
        <v>58</v>
      </c>
      <c r="AA6" s="41" t="s">
        <v>50</v>
      </c>
      <c r="AB6" s="44" t="s">
        <v>59</v>
      </c>
      <c r="AC6" s="44" t="s">
        <v>60</v>
      </c>
      <c r="AD6" s="22" t="str">
        <f>IF(B6="",AD5,B6)</f>
        <v>Direccionamiento estratégico y planeación</v>
      </c>
      <c r="AE6" s="21" t="str">
        <f>IF(A6="",AE5,A6)</f>
        <v>1C</v>
      </c>
      <c r="AF6" s="21" t="str">
        <f>IF(U6="",AF5,U6)</f>
        <v>Alto</v>
      </c>
    </row>
    <row r="7" spans="1:33" ht="63.75" customHeight="1">
      <c r="A7" s="366"/>
      <c r="B7" s="353"/>
      <c r="C7" s="370"/>
      <c r="D7" s="353"/>
      <c r="E7" s="413"/>
      <c r="F7" s="130" t="s">
        <v>61</v>
      </c>
      <c r="G7" s="353"/>
      <c r="H7" s="389"/>
      <c r="I7" s="356"/>
      <c r="J7" s="377"/>
      <c r="K7" s="356"/>
      <c r="L7" s="16" t="s">
        <v>44</v>
      </c>
      <c r="M7" s="142" t="s">
        <v>62</v>
      </c>
      <c r="N7" s="189" t="s">
        <v>63</v>
      </c>
      <c r="O7" s="158" t="s">
        <v>64</v>
      </c>
      <c r="P7" s="215">
        <v>80</v>
      </c>
      <c r="Q7" s="335"/>
      <c r="R7" s="333"/>
      <c r="S7" s="333"/>
      <c r="T7" s="333"/>
      <c r="U7" s="444"/>
      <c r="V7" s="199"/>
      <c r="W7" s="125"/>
      <c r="X7" s="23"/>
      <c r="Y7" s="23"/>
      <c r="Z7" s="124"/>
      <c r="AA7" s="16"/>
      <c r="AB7" s="16"/>
      <c r="AC7" s="20"/>
      <c r="AD7" s="22" t="str">
        <f>IF(B7="",AD6,B7)</f>
        <v>Direccionamiento estratégico y planeación</v>
      </c>
      <c r="AE7" s="21" t="str">
        <f>IF(A7="",AE6,A7)</f>
        <v>1C</v>
      </c>
      <c r="AF7" s="21" t="str">
        <f>IF(U7="",AF6,U7)</f>
        <v>Alto</v>
      </c>
    </row>
    <row r="8" spans="1:33" ht="63.75" hidden="1" customHeight="1">
      <c r="A8" s="378"/>
      <c r="B8" s="354"/>
      <c r="C8" s="368"/>
      <c r="D8" s="354"/>
      <c r="E8" s="417"/>
      <c r="F8" s="124"/>
      <c r="G8" s="354"/>
      <c r="H8" s="390"/>
      <c r="I8" s="357"/>
      <c r="J8" s="385"/>
      <c r="K8" s="357"/>
      <c r="L8" s="16" t="s">
        <v>65</v>
      </c>
      <c r="M8" s="142"/>
      <c r="N8" s="189"/>
      <c r="O8" s="158"/>
      <c r="P8" s="215">
        <v>0</v>
      </c>
      <c r="Q8" s="216">
        <f>AVERAGE(P8:P8)</f>
        <v>0</v>
      </c>
      <c r="R8" s="215" t="str">
        <f>IF(Q8&lt;=50,"0",IF(AND(Q8&gt;=50.01,Q8&lt;=75),"1",IF(Q8&gt;=75.01,"2")))</f>
        <v>0</v>
      </c>
      <c r="S8" s="333"/>
      <c r="T8" s="333"/>
      <c r="U8" s="444"/>
      <c r="V8" s="200"/>
      <c r="W8" s="125"/>
      <c r="X8" s="23"/>
      <c r="Y8" s="23"/>
      <c r="Z8" s="172"/>
      <c r="AA8" s="16"/>
      <c r="AB8" s="16"/>
      <c r="AC8" s="20"/>
      <c r="AD8" s="22" t="str">
        <f>IF(B8="",AD7,B8)</f>
        <v>Direccionamiento estratégico y planeación</v>
      </c>
      <c r="AE8" s="21" t="str">
        <f>IF(A8="",AE7,A8)</f>
        <v>1C</v>
      </c>
      <c r="AF8" s="21" t="str">
        <f>IF(U8="",AF7,U8)</f>
        <v>Alto</v>
      </c>
    </row>
    <row r="9" spans="1:33" ht="63.75" customHeight="1">
      <c r="A9" s="365" t="s">
        <v>66</v>
      </c>
      <c r="B9" s="352" t="s">
        <v>67</v>
      </c>
      <c r="C9" s="367" t="s">
        <v>68</v>
      </c>
      <c r="D9" s="352" t="s">
        <v>69</v>
      </c>
      <c r="E9" s="411" t="s">
        <v>70</v>
      </c>
      <c r="F9" s="125" t="s">
        <v>71</v>
      </c>
      <c r="G9" s="352" t="s">
        <v>72</v>
      </c>
      <c r="H9" s="355">
        <v>3</v>
      </c>
      <c r="I9" s="355">
        <v>3</v>
      </c>
      <c r="J9" s="386" t="str">
        <f>IF(AND(H9=1,I9=1),"Bajo",IF(AND(H9=1,I9=2),"Bajo",IF(AND(H9=1,I9=3),"Moderado",IF(AND(H9=1,I9=4),"Alto",IF(AND(H9=1,I9=5),"Extremo",IF(AND(H9=2,I9=1),"Bajo",IF(AND(H9=2,I9=2),"Bajo",IF(AND(H9=2,I9=3),"Moderado",IF(AND(H9=2,I9=4),"Alto",IF(AND(H9=2,I9=5),"Extremo",IF(AND(H9=3,I9=1),"Bajo",IF(AND(H9=3,I9=2),"Moderado",IF(AND(H9=3,I9=3),"Alto",IF(AND(H9=3,I9=4),"Extremo",IF(AND(H9=3,I9=5),"Extremo",IF(AND(H9=4,I9=1),"Moderado",IF(AND(H9=4,I9=2),"Alto",IF(AND(H9=4,I9=3),"Alto",IF(AND(H9=4,I9=4),"Extremo",IF(AND(H9=4,I9=5),"Extremo",IF(AND(H9=5,I9=1),"Alto",IF(AND(H9=5,I9=2),"Alto",IF(AND(H9=5,I9=3),"Extremo",IF(AND(H9=5,I9=4),"Extremo",IF(AND(H9=5,I9=5),"Extremo")))))))))))))))))))))))))</f>
        <v>Alto</v>
      </c>
      <c r="K9" s="355" t="s">
        <v>43</v>
      </c>
      <c r="L9" s="16" t="s">
        <v>44</v>
      </c>
      <c r="M9" s="206" t="s">
        <v>73</v>
      </c>
      <c r="N9" s="190" t="s">
        <v>74</v>
      </c>
      <c r="O9" s="159" t="s">
        <v>75</v>
      </c>
      <c r="P9" s="213">
        <v>85</v>
      </c>
      <c r="Q9" s="216">
        <f>AVERAGE(P9:P9)</f>
        <v>85</v>
      </c>
      <c r="R9" s="215" t="str">
        <f>IF(Q9&lt;=50,"0",IF(AND(Q9&gt;=50.01,Q9&lt;=75),"1",IF(Q9&gt;=75.01,"2")))</f>
        <v>2</v>
      </c>
      <c r="S9" s="333">
        <f>H9-R9</f>
        <v>1</v>
      </c>
      <c r="T9" s="333">
        <f>I9-R10</f>
        <v>3</v>
      </c>
      <c r="U9" s="444" t="str">
        <f>IF(AND(S9=1,T9=1),"Bajo",IF(AND(S9=1,T9=2),"Bajo",IF(AND(S9=1,T9=3),"Moderado",IF(AND(S9=1,T9=4),"Alto",IF(AND(S9=1,T9=5),"Extremo",IF(AND(S9=2,T9=1),"Bajo",IF(AND(S9=2,T9=2),"Bajo",IF(AND(S9=2,T9=3),"Moderado",IF(AND(S9=2,T9=4),"Alto",IF(AND(S9=2,T9=5),"Extremo",IF(AND(S9=3,T9=1),"Bajo",IF(AND(S9=3,T9=2),"Moderado",IF(AND(S9=3,T9=3),"Alto",IF(AND(S9=3,T9=4),"Extremo",IF(AND(S9=3,T9=5),"Extremo",IF(AND(S9=4,T9=1),"Moderado",IF(AND(S9=4,T9=2),"Alto",IF(AND(S9=4,T9=3),"Alto",IF(AND(S9=4,T9=4),"Extremo",IF(AND(S9=4,T9=5),"Extremo",IF(AND(S9=5,T9=1),"Alto",IF(AND(S9=5,T9=2),"Alto",IF(AND(S9=5,T9=3),"Extremo",IF(AND(S9=5,T9=4),"Extremo",IF(AND(S9=5,T9=5),"Extremo")))))))))))))))))))))))))</f>
        <v>Moderado</v>
      </c>
      <c r="V9" s="203" t="s">
        <v>56</v>
      </c>
      <c r="W9" s="168" t="s">
        <v>57</v>
      </c>
      <c r="X9" s="40">
        <v>44317</v>
      </c>
      <c r="Y9" s="40">
        <v>44561</v>
      </c>
      <c r="Z9" s="175" t="s">
        <v>58</v>
      </c>
      <c r="AA9" s="41" t="s">
        <v>50</v>
      </c>
      <c r="AB9" s="44" t="s">
        <v>59</v>
      </c>
      <c r="AC9" s="44" t="s">
        <v>60</v>
      </c>
      <c r="AD9" s="22" t="str">
        <f>IF(B9="",AD8,B9)</f>
        <v>Gestión de talento humano</v>
      </c>
      <c r="AE9" s="21" t="str">
        <f>IF(A9="",AE8,A9)</f>
        <v>2C</v>
      </c>
      <c r="AF9" s="21" t="str">
        <f>IF(U9="",AF8,U9)</f>
        <v>Moderado</v>
      </c>
    </row>
    <row r="10" spans="1:33" ht="63.75" hidden="1" customHeight="1">
      <c r="A10" s="378"/>
      <c r="B10" s="354"/>
      <c r="C10" s="368"/>
      <c r="D10" s="354"/>
      <c r="E10" s="417"/>
      <c r="F10" s="131"/>
      <c r="G10" s="354"/>
      <c r="H10" s="357"/>
      <c r="I10" s="357"/>
      <c r="J10" s="385"/>
      <c r="K10" s="357"/>
      <c r="L10" s="16" t="s">
        <v>65</v>
      </c>
      <c r="M10" s="142" t="s">
        <v>76</v>
      </c>
      <c r="N10" s="190"/>
      <c r="O10" s="159"/>
      <c r="P10" s="213">
        <v>0</v>
      </c>
      <c r="Q10" s="216">
        <f>AVERAGE(P10:P10)</f>
        <v>0</v>
      </c>
      <c r="R10" s="215" t="str">
        <f>IF(Q10&lt;=50,"0",IF(AND(Q10&gt;=50.01,Q10&lt;=75),"1",IF(Q10&gt;=75.01,"2")))</f>
        <v>0</v>
      </c>
      <c r="S10" s="333"/>
      <c r="T10" s="333"/>
      <c r="U10" s="444"/>
      <c r="V10" s="16"/>
      <c r="W10" s="125"/>
      <c r="X10" s="194"/>
      <c r="Y10" s="194"/>
      <c r="Z10" s="172"/>
      <c r="AA10" s="18"/>
      <c r="AB10" s="26"/>
      <c r="AC10" s="20"/>
      <c r="AD10" s="22" t="str">
        <f>IF(B10="",AD9,B10)</f>
        <v>Gestión de talento humano</v>
      </c>
      <c r="AE10" s="21" t="str">
        <f>IF(A10="",AE9,A10)</f>
        <v>2C</v>
      </c>
      <c r="AF10" s="21" t="str">
        <f>IF(U10="",AF9,U10)</f>
        <v>Moderado</v>
      </c>
    </row>
    <row r="11" spans="1:33" ht="63.75" customHeight="1">
      <c r="A11" s="452" t="s">
        <v>77</v>
      </c>
      <c r="B11" s="397" t="s">
        <v>78</v>
      </c>
      <c r="C11" s="437" t="s">
        <v>79</v>
      </c>
      <c r="D11" s="440" t="s">
        <v>80</v>
      </c>
      <c r="E11" s="397" t="s">
        <v>81</v>
      </c>
      <c r="F11" s="134" t="s">
        <v>82</v>
      </c>
      <c r="G11" s="397" t="s">
        <v>83</v>
      </c>
      <c r="H11" s="355">
        <v>3</v>
      </c>
      <c r="I11" s="355">
        <v>4</v>
      </c>
      <c r="J11" s="386" t="str">
        <f>IF(AND(H11=1,I11=1),"Bajo",IF(AND(H11=1,I11=2),"Bajo",IF(AND(H11=1,I11=3),"Moderado",IF(AND(H11=1,I11=4),"Alto",IF(AND(H11=1,I11=5),"Extremo",IF(AND(H11=2,I11=1),"Bajo",IF(AND(H11=2,I11=2),"Bajo",IF(AND(H11=2,I11=3),"Moderado",IF(AND(H11=2,I11=4),"Alto",IF(AND(H11=2,I11=5),"Extremo",IF(AND(H11=3,I11=1),"Bajo",IF(AND(H11=3,I11=2),"Moderado",IF(AND(H11=3,I11=3),"Alto",IF(AND(H11=3,I11=4),"Extremo",IF(AND(H11=3,I11=5),"Extremo",IF(AND(H11=4,I11=1),"Moderado",IF(AND(H11=4,I11=2),"Alto",IF(AND(H11=4,I11=3),"Alto",IF(AND(H11=4,I11=4),"Extremo",IF(AND(H11=4,I11=5),"Extremo",IF(AND(H11=5,I11=1),"Alto",IF(AND(H11=5,I11=2),"Alto",IF(AND(H11=5,I11=3),"Extremo",IF(AND(H11=5,I11=4),"Extremo",IF(AND(H11=5,I11=5),"Extremo")))))))))))))))))))))))))</f>
        <v>Extremo</v>
      </c>
      <c r="K11" s="355" t="s">
        <v>43</v>
      </c>
      <c r="L11" s="16" t="s">
        <v>44</v>
      </c>
      <c r="M11" s="142" t="s">
        <v>84</v>
      </c>
      <c r="N11" s="189" t="s">
        <v>74</v>
      </c>
      <c r="O11" s="158" t="s">
        <v>85</v>
      </c>
      <c r="P11" s="215">
        <v>85</v>
      </c>
      <c r="Q11" s="433">
        <f>AVERAGE(P11:P12)</f>
        <v>85</v>
      </c>
      <c r="R11" s="435" t="str">
        <f>IF(Q11&lt;=50,"0",IF(AND(Q11&gt;=50.01,Q11&lt;=75),"1",IF(Q11&gt;=75.01,"2")))</f>
        <v>2</v>
      </c>
      <c r="S11" s="333">
        <f>H11-R11</f>
        <v>1</v>
      </c>
      <c r="T11" s="333">
        <f>I11-R13</f>
        <v>2</v>
      </c>
      <c r="U11" s="444" t="str">
        <f>IF(AND(S11=1,T11=1),"Bajo",IF(AND(S11=1,T11=2),"Bajo",IF(AND(S11=1,T11=3),"Moderado",IF(AND(S11=1,T11=4),"Alto",IF(AND(S11=1,T11=5),"Extremo",IF(AND(S11=2,T11=1),"Bajo",IF(AND(S11=2,T11=2),"Bajo",IF(AND(S11=2,T11=3),"Moderado",IF(AND(S11=2,T11=4),"Alto",IF(AND(S11=2,T11=5),"Extremo",IF(AND(S11=3,T11=1),"Bajo",IF(AND(S11=3,T11=2),"Moderado",IF(AND(S11=3,T11=3),"Alto",IF(AND(S11=3,T11=4),"Extremo",IF(AND(S11=3,T11=5),"Extremo",IF(AND(S11=4,T11=1),"Moderado",IF(AND(S11=4,T11=2),"Alto",IF(AND(S11=4,T11=3),"Alto",IF(AND(S11=4,T11=4),"Extremo",IF(AND(S11=4,T11=5),"Extremo",IF(AND(S11=5,T11=1),"Alto",IF(AND(S11=5,T11=2),"Alto",IF(AND(S11=5,T11=3),"Extremo",IF(AND(S11=5,T11=4),"Extremo",IF(AND(S11=5,T11=5),"Extremo")))))))))))))))))))))))))</f>
        <v>Bajo</v>
      </c>
      <c r="V11" s="203" t="s">
        <v>56</v>
      </c>
      <c r="W11" s="168" t="s">
        <v>57</v>
      </c>
      <c r="X11" s="40">
        <v>44317</v>
      </c>
      <c r="Y11" s="40">
        <v>44561</v>
      </c>
      <c r="Z11" s="175" t="s">
        <v>58</v>
      </c>
      <c r="AA11" s="41" t="s">
        <v>50</v>
      </c>
      <c r="AB11" s="44" t="s">
        <v>59</v>
      </c>
      <c r="AC11" s="44" t="s">
        <v>60</v>
      </c>
      <c r="AD11" s="22" t="str">
        <f>IF(B11="",AD46,B11)</f>
        <v>Gestión contractual</v>
      </c>
      <c r="AE11" s="21" t="str">
        <f>IF(A11="",AE46,A11)</f>
        <v>3C</v>
      </c>
      <c r="AF11" s="21" t="str">
        <f>IF(U11="",AF46,U11)</f>
        <v>Bajo</v>
      </c>
    </row>
    <row r="12" spans="1:33" ht="63.75" customHeight="1">
      <c r="A12" s="453"/>
      <c r="B12" s="394"/>
      <c r="C12" s="438"/>
      <c r="D12" s="441"/>
      <c r="E12" s="394"/>
      <c r="F12" s="134" t="s">
        <v>86</v>
      </c>
      <c r="G12" s="394"/>
      <c r="H12" s="356"/>
      <c r="I12" s="356"/>
      <c r="J12" s="377"/>
      <c r="K12" s="356"/>
      <c r="L12" s="16" t="s">
        <v>44</v>
      </c>
      <c r="M12" s="142" t="s">
        <v>87</v>
      </c>
      <c r="N12" s="189" t="s">
        <v>74</v>
      </c>
      <c r="O12" s="158" t="s">
        <v>88</v>
      </c>
      <c r="P12" s="215">
        <v>85</v>
      </c>
      <c r="Q12" s="434"/>
      <c r="R12" s="436"/>
      <c r="S12" s="333"/>
      <c r="T12" s="333"/>
      <c r="U12" s="444"/>
      <c r="V12" s="16"/>
      <c r="W12" s="125"/>
      <c r="X12" s="23"/>
      <c r="Y12" s="23"/>
      <c r="Z12" s="173"/>
      <c r="AA12" s="18"/>
      <c r="AB12" s="30"/>
      <c r="AC12" s="20"/>
      <c r="AD12" s="22" t="str">
        <f>IF(B12="",AD11,B12)</f>
        <v>Gestión contractual</v>
      </c>
      <c r="AE12" s="21" t="str">
        <f>IF(A12="",AE11,A12)</f>
        <v>3C</v>
      </c>
      <c r="AF12" s="21" t="str">
        <f>IF(U12="",AF11,U12)</f>
        <v>Bajo</v>
      </c>
    </row>
    <row r="13" spans="1:33" ht="63.75" customHeight="1">
      <c r="A13" s="454"/>
      <c r="B13" s="398"/>
      <c r="C13" s="439"/>
      <c r="D13" s="442"/>
      <c r="E13" s="398"/>
      <c r="F13" s="134"/>
      <c r="G13" s="398"/>
      <c r="H13" s="357"/>
      <c r="I13" s="357"/>
      <c r="J13" s="385"/>
      <c r="K13" s="357"/>
      <c r="L13" s="16" t="s">
        <v>65</v>
      </c>
      <c r="M13" s="142" t="s">
        <v>89</v>
      </c>
      <c r="N13" s="189" t="s">
        <v>74</v>
      </c>
      <c r="O13" s="158" t="s">
        <v>90</v>
      </c>
      <c r="P13" s="215">
        <v>85</v>
      </c>
      <c r="Q13" s="216">
        <f>AVERAGE(P13:P13)</f>
        <v>85</v>
      </c>
      <c r="R13" s="215" t="str">
        <f>IF(Q13&lt;=50,"0",IF(AND(Q13&gt;=50.01,Q13&lt;=75),"1",IF(Q13&gt;=75.01,"2")))</f>
        <v>2</v>
      </c>
      <c r="S13" s="333"/>
      <c r="T13" s="333"/>
      <c r="U13" s="444"/>
      <c r="V13" s="16"/>
      <c r="W13" s="125"/>
      <c r="X13" s="23"/>
      <c r="Y13" s="23"/>
      <c r="Z13" s="174"/>
      <c r="AA13" s="18"/>
      <c r="AB13" s="30"/>
      <c r="AC13" s="20"/>
      <c r="AD13" s="22" t="str">
        <f>IF(B13="",AD12,B13)</f>
        <v>Gestión contractual</v>
      </c>
      <c r="AE13" s="21" t="str">
        <f>IF(A13="",AE12,A13)</f>
        <v>3C</v>
      </c>
      <c r="AF13" s="21" t="str">
        <f>IF(U13="",AF12,U13)</f>
        <v>Bajo</v>
      </c>
    </row>
    <row r="14" spans="1:33" ht="63.75" customHeight="1">
      <c r="A14" s="365" t="s">
        <v>91</v>
      </c>
      <c r="B14" s="352" t="s">
        <v>92</v>
      </c>
      <c r="C14" s="367" t="s">
        <v>93</v>
      </c>
      <c r="D14" s="352" t="s">
        <v>94</v>
      </c>
      <c r="E14" s="320" t="s">
        <v>95</v>
      </c>
      <c r="F14" s="124" t="s">
        <v>96</v>
      </c>
      <c r="G14" s="352" t="s">
        <v>97</v>
      </c>
      <c r="H14" s="355">
        <v>3</v>
      </c>
      <c r="I14" s="355">
        <v>4</v>
      </c>
      <c r="J14" s="386" t="str">
        <f>IF(AND(H14=1,I14=1),"Bajo",IF(AND(H14=1,I14=2),"Bajo",IF(AND(H14=1,I14=3),"Moderado",IF(AND(H14=1,I14=4),"Alto",IF(AND(H14=1,I14=5),"Extremo",IF(AND(H14=2,I14=1),"Bajo",IF(AND(H14=2,I14=2),"Bajo",IF(AND(H14=2,I14=3),"Moderado",IF(AND(H14=2,I14=4),"Alto",IF(AND(H14=2,I14=5),"Extremo",IF(AND(H14=3,I14=1),"Bajo",IF(AND(H14=3,I14=2),"Moderado",IF(AND(H14=3,I14=3),"Alto",IF(AND(H14=3,I14=4),"Extremo",IF(AND(H14=3,I14=5),"Extremo",IF(AND(H14=4,I14=1),"Moderado",IF(AND(H14=4,I14=2),"Alto",IF(AND(H14=4,I14=3),"Alto",IF(AND(H14=4,I14=4),"Extremo",IF(AND(H14=4,I14=5),"Extremo",IF(AND(H14=5,I14=1),"Alto",IF(AND(H14=5,I14=2),"Alto",IF(AND(H14=5,I14=3),"Extremo",IF(AND(H14=5,I14=4),"Extremo",IF(AND(H14=5,I14=5),"Extremo")))))))))))))))))))))))))</f>
        <v>Extremo</v>
      </c>
      <c r="K14" s="355" t="s">
        <v>43</v>
      </c>
      <c r="L14" s="16" t="s">
        <v>44</v>
      </c>
      <c r="M14" s="124" t="s">
        <v>98</v>
      </c>
      <c r="N14" s="185" t="s">
        <v>99</v>
      </c>
      <c r="O14" s="153" t="s">
        <v>100</v>
      </c>
      <c r="P14" s="215">
        <v>75</v>
      </c>
      <c r="Q14" s="358">
        <f>AVERAGE(P14:P15)</f>
        <v>75</v>
      </c>
      <c r="R14" s="355" t="str">
        <f>IF(Q14&lt;=50,"0",IF(AND(Q14&gt;=50.01,Q14&lt;=75),"1",IF(Q14&gt;=75.01,"2")))</f>
        <v>1</v>
      </c>
      <c r="S14" s="333">
        <f>H14-R14</f>
        <v>2</v>
      </c>
      <c r="T14" s="333">
        <f>I14-R16</f>
        <v>2</v>
      </c>
      <c r="U14" s="444" t="str">
        <f>IF(AND(S14=1,T14=1),"Bajo",IF(AND(S14=1,T14=2),"Bajo",IF(AND(S14=1,T14=3),"Moderado",IF(AND(S14=1,T14=4),"Alto",IF(AND(S14=1,T14=5),"Extremo",IF(AND(S14=2,T14=1),"Bajo",IF(AND(S14=2,T14=2),"Bajo",IF(AND(S14=2,T14=3),"Moderado",IF(AND(S14=2,T14=4),"Alto",IF(AND(S14=2,T14=5),"Extremo",IF(AND(S14=3,T14=1),"Bajo",IF(AND(S14=3,T14=2),"Moderado",IF(AND(S14=3,T14=3),"Alto",IF(AND(S14=3,T14=4),"Extremo",IF(AND(S14=3,T14=5),"Extremo",IF(AND(S14=4,T14=1),"Moderado",IF(AND(S14=4,T14=2),"Alto",IF(AND(S14=4,T14=3),"Alto",IF(AND(S14=4,T14=4),"Extremo",IF(AND(S14=4,T14=5),"Extremo",IF(AND(S14=5,T14=1),"Alto",IF(AND(S14=5,T14=2),"Alto",IF(AND(S14=5,T14=3),"Extremo",IF(AND(S14=5,T14=4),"Extremo",IF(AND(S14=5,T14=5),"Extremo")))))))))))))))))))))))))</f>
        <v>Bajo</v>
      </c>
      <c r="V14" s="203" t="s">
        <v>56</v>
      </c>
      <c r="W14" s="168" t="s">
        <v>57</v>
      </c>
      <c r="X14" s="40">
        <v>44317</v>
      </c>
      <c r="Y14" s="40">
        <v>44561</v>
      </c>
      <c r="Z14" s="175" t="s">
        <v>58</v>
      </c>
      <c r="AA14" s="41" t="s">
        <v>50</v>
      </c>
      <c r="AB14" s="44" t="s">
        <v>59</v>
      </c>
      <c r="AC14" s="44" t="s">
        <v>60</v>
      </c>
      <c r="AD14" s="22" t="str">
        <f>IF(B14="",AD31,B14)</f>
        <v>Administración de bienes y servicios</v>
      </c>
      <c r="AE14" s="21" t="str">
        <f>IF(A14="",AE31,A14)</f>
        <v>4C</v>
      </c>
      <c r="AF14" s="21" t="str">
        <f>IF(U14="",AF31,U14)</f>
        <v>Bajo</v>
      </c>
    </row>
    <row r="15" spans="1:33" ht="63.75" customHeight="1">
      <c r="A15" s="366"/>
      <c r="B15" s="353"/>
      <c r="C15" s="370"/>
      <c r="D15" s="353"/>
      <c r="E15" s="321"/>
      <c r="F15" s="125" t="s">
        <v>101</v>
      </c>
      <c r="G15" s="353"/>
      <c r="H15" s="356"/>
      <c r="I15" s="356"/>
      <c r="J15" s="377"/>
      <c r="K15" s="356"/>
      <c r="L15" s="16" t="s">
        <v>44</v>
      </c>
      <c r="M15" s="124" t="s">
        <v>102</v>
      </c>
      <c r="N15" s="185" t="s">
        <v>103</v>
      </c>
      <c r="O15" s="153" t="s">
        <v>104</v>
      </c>
      <c r="P15" s="215">
        <v>75</v>
      </c>
      <c r="Q15" s="359"/>
      <c r="R15" s="357"/>
      <c r="S15" s="333"/>
      <c r="T15" s="333"/>
      <c r="U15" s="444"/>
      <c r="V15" s="16"/>
      <c r="W15" s="124"/>
      <c r="X15" s="23"/>
      <c r="Y15" s="23"/>
      <c r="Z15" s="124"/>
      <c r="AA15" s="24"/>
      <c r="AB15" s="25"/>
      <c r="AC15" s="20"/>
      <c r="AD15" s="22" t="str">
        <f t="shared" ref="AD15:AD21" si="1">IF(B15="",AD14,B15)</f>
        <v>Administración de bienes y servicios</v>
      </c>
      <c r="AE15" s="21" t="str">
        <f t="shared" ref="AE15:AE21" si="2">IF(A15="",AE14,A15)</f>
        <v>4C</v>
      </c>
      <c r="AF15" s="21" t="str">
        <f t="shared" ref="AF15:AF21" si="3">IF(U15="",AF14,U15)</f>
        <v>Bajo</v>
      </c>
    </row>
    <row r="16" spans="1:33" ht="63.75" customHeight="1">
      <c r="A16" s="366"/>
      <c r="B16" s="353"/>
      <c r="C16" s="370"/>
      <c r="D16" s="353"/>
      <c r="E16" s="321"/>
      <c r="F16" s="126"/>
      <c r="G16" s="353"/>
      <c r="H16" s="356"/>
      <c r="I16" s="356"/>
      <c r="J16" s="377"/>
      <c r="K16" s="356"/>
      <c r="L16" s="16" t="s">
        <v>65</v>
      </c>
      <c r="M16" s="139" t="s">
        <v>105</v>
      </c>
      <c r="N16" s="185" t="s">
        <v>106</v>
      </c>
      <c r="O16" s="153" t="s">
        <v>107</v>
      </c>
      <c r="P16" s="215">
        <v>75</v>
      </c>
      <c r="Q16" s="360">
        <f>AVERAGE(P16:P17)</f>
        <v>80</v>
      </c>
      <c r="R16" s="355" t="str">
        <f>IF(Q16&lt;=50,"0",IF(AND(Q16&gt;=50.01,Q16&lt;=75),"1",IF(Q16&gt;=75.01,"2")))</f>
        <v>2</v>
      </c>
      <c r="S16" s="333"/>
      <c r="T16" s="333"/>
      <c r="U16" s="444"/>
      <c r="V16" s="16"/>
      <c r="W16" s="125"/>
      <c r="X16" s="23"/>
      <c r="Y16" s="23"/>
      <c r="Z16" s="124"/>
      <c r="AA16" s="26"/>
      <c r="AB16" s="26"/>
      <c r="AC16" s="20"/>
      <c r="AD16" s="22" t="str">
        <f t="shared" si="1"/>
        <v>Administración de bienes y servicios</v>
      </c>
      <c r="AE16" s="21" t="str">
        <f t="shared" si="2"/>
        <v>4C</v>
      </c>
      <c r="AF16" s="21" t="str">
        <f t="shared" si="3"/>
        <v>Bajo</v>
      </c>
    </row>
    <row r="17" spans="1:32" ht="63.75" customHeight="1">
      <c r="A17" s="378"/>
      <c r="B17" s="354"/>
      <c r="C17" s="368"/>
      <c r="D17" s="354"/>
      <c r="E17" s="322"/>
      <c r="F17" s="124"/>
      <c r="G17" s="354"/>
      <c r="H17" s="357"/>
      <c r="I17" s="357"/>
      <c r="J17" s="385"/>
      <c r="K17" s="357"/>
      <c r="L17" s="16" t="s">
        <v>65</v>
      </c>
      <c r="M17" s="111" t="s">
        <v>108</v>
      </c>
      <c r="N17" s="185" t="s">
        <v>103</v>
      </c>
      <c r="O17" s="153" t="s">
        <v>109</v>
      </c>
      <c r="P17" s="215">
        <v>85</v>
      </c>
      <c r="Q17" s="361"/>
      <c r="R17" s="357"/>
      <c r="S17" s="333"/>
      <c r="T17" s="333"/>
      <c r="U17" s="444"/>
      <c r="V17" s="16"/>
      <c r="W17" s="125"/>
      <c r="X17" s="23"/>
      <c r="Y17" s="23"/>
      <c r="Z17" s="124"/>
      <c r="AA17" s="26"/>
      <c r="AB17" s="26"/>
      <c r="AC17" s="20"/>
      <c r="AD17" s="22" t="str">
        <f t="shared" si="1"/>
        <v>Administración de bienes y servicios</v>
      </c>
      <c r="AE17" s="21" t="str">
        <f t="shared" si="2"/>
        <v>4C</v>
      </c>
      <c r="AF17" s="21" t="str">
        <f t="shared" si="3"/>
        <v>Bajo</v>
      </c>
    </row>
    <row r="18" spans="1:32" ht="63.75" customHeight="1">
      <c r="A18" s="365" t="s">
        <v>110</v>
      </c>
      <c r="B18" s="379" t="s">
        <v>92</v>
      </c>
      <c r="C18" s="367" t="s">
        <v>93</v>
      </c>
      <c r="D18" s="352" t="s">
        <v>94</v>
      </c>
      <c r="E18" s="379" t="s">
        <v>111</v>
      </c>
      <c r="F18" s="127" t="s">
        <v>112</v>
      </c>
      <c r="G18" s="379" t="s">
        <v>113</v>
      </c>
      <c r="H18" s="324">
        <v>3</v>
      </c>
      <c r="I18" s="324">
        <v>4</v>
      </c>
      <c r="J18" s="386" t="str">
        <f>IF(AND(H18=1,I18=1),"Bajo",IF(AND(H18=1,I18=2),"Bajo",IF(AND(H18=1,I18=3),"Moderado",IF(AND(H18=1,I18=4),"Alto",IF(AND(H18=1,I18=5),"Extremo",IF(AND(H18=2,I18=1),"Bajo",IF(AND(H18=2,I18=2),"Bajo",IF(AND(H18=2,I18=3),"Moderado",IF(AND(H18=2,I18=4),"Alto",IF(AND(H18=2,I18=5),"Extremo",IF(AND(H18=3,I18=1),"Bajo",IF(AND(H18=3,I18=2),"Moderado",IF(AND(H18=3,I18=3),"Alto",IF(AND(H18=3,I18=4),"Extremo",IF(AND(H18=3,I18=5),"Extremo",IF(AND(H18=4,I18=1),"Moderado",IF(AND(H18=4,I18=2),"Alto",IF(AND(H18=4,I18=3),"Alto",IF(AND(H18=4,I18=4),"Extremo",IF(AND(H18=4,I18=5),"Extremo",IF(AND(H18=5,I18=1),"Alto",IF(AND(H18=5,I18=2),"Alto",IF(AND(H18=5,I18=3),"Extremo",IF(AND(H18=5,I18=4),"Extremo",IF(AND(H18=5,I18=5),"Extremo")))))))))))))))))))))))))</f>
        <v>Extremo</v>
      </c>
      <c r="K18" s="324" t="s">
        <v>43</v>
      </c>
      <c r="L18" s="27" t="s">
        <v>44</v>
      </c>
      <c r="M18" s="140" t="s">
        <v>114</v>
      </c>
      <c r="N18" s="186" t="s">
        <v>115</v>
      </c>
      <c r="O18" s="154" t="s">
        <v>116</v>
      </c>
      <c r="P18" s="17">
        <v>85</v>
      </c>
      <c r="Q18" s="335">
        <f>AVERAGE(P18:P20)</f>
        <v>85</v>
      </c>
      <c r="R18" s="333" t="str">
        <f>IF(Q18&lt;=50,"0",IF(AND(Q18&gt;=50.01,Q18&lt;=75),"1",IF(Q18&gt;=75.01,"2")))</f>
        <v>2</v>
      </c>
      <c r="S18" s="333">
        <f>H18-R18</f>
        <v>1</v>
      </c>
      <c r="T18" s="333">
        <f>I18-R21</f>
        <v>2</v>
      </c>
      <c r="U18" s="444" t="str">
        <f>IF(AND(S18=1,T18=1),"Bajo",IF(AND(S18=1,T18=2),"Bajo",IF(AND(S18=1,T18=3),"Moderado",IF(AND(S18=1,T18=4),"Alto",IF(AND(S18=1,T18=5),"Extremo",IF(AND(S18=2,T18=1),"Bajo",IF(AND(S18=2,T18=2),"Bajo",IF(AND(S18=2,T18=3),"Moderado",IF(AND(S18=2,T18=4),"Alto",IF(AND(S18=2,T18=5),"Extremo",IF(AND(S18=3,T18=1),"Bajo",IF(AND(S18=3,T18=2),"Moderado",IF(AND(S18=3,T18=3),"Alto",IF(AND(S18=3,T18=4),"Extremo",IF(AND(S18=3,T18=5),"Extremo",IF(AND(S18=4,T18=1),"Moderado",IF(AND(S18=4,T18=2),"Alto",IF(AND(S18=4,T18=3),"Alto",IF(AND(S18=4,T18=4),"Extremo",IF(AND(S18=4,T18=5),"Extremo",IF(AND(S18=5,T18=1),"Alto",IF(AND(S18=5,T18=2),"Alto",IF(AND(S18=5,T18=3),"Extremo",IF(AND(S18=5,T18=4),"Extremo",IF(AND(S18=5,T18=5),"Extremo")))))))))))))))))))))))))</f>
        <v>Bajo</v>
      </c>
      <c r="V18" s="203" t="s">
        <v>56</v>
      </c>
      <c r="W18" s="168" t="s">
        <v>57</v>
      </c>
      <c r="X18" s="40">
        <v>44317</v>
      </c>
      <c r="Y18" s="40">
        <v>44561</v>
      </c>
      <c r="Z18" s="175" t="s">
        <v>58</v>
      </c>
      <c r="AA18" s="41" t="s">
        <v>50</v>
      </c>
      <c r="AB18" s="44" t="s">
        <v>59</v>
      </c>
      <c r="AC18" s="44" t="s">
        <v>60</v>
      </c>
      <c r="AD18" s="22" t="str">
        <f t="shared" si="1"/>
        <v>Administración de bienes y servicios</v>
      </c>
      <c r="AE18" s="21" t="str">
        <f t="shared" si="2"/>
        <v>5C</v>
      </c>
      <c r="AF18" s="21" t="str">
        <f t="shared" si="3"/>
        <v>Bajo</v>
      </c>
    </row>
    <row r="19" spans="1:32" ht="63.75" customHeight="1">
      <c r="A19" s="366"/>
      <c r="B19" s="380"/>
      <c r="C19" s="370"/>
      <c r="D19" s="353"/>
      <c r="E19" s="380"/>
      <c r="F19" s="128" t="s">
        <v>117</v>
      </c>
      <c r="G19" s="380"/>
      <c r="H19" s="325"/>
      <c r="I19" s="325"/>
      <c r="J19" s="377"/>
      <c r="K19" s="325"/>
      <c r="L19" s="27" t="s">
        <v>44</v>
      </c>
      <c r="M19" s="141" t="s">
        <v>118</v>
      </c>
      <c r="N19" s="187" t="s">
        <v>119</v>
      </c>
      <c r="O19" s="155" t="s">
        <v>120</v>
      </c>
      <c r="P19" s="17">
        <v>85</v>
      </c>
      <c r="Q19" s="335"/>
      <c r="R19" s="333"/>
      <c r="S19" s="333"/>
      <c r="T19" s="333"/>
      <c r="U19" s="444"/>
      <c r="V19" s="201"/>
      <c r="W19" s="165"/>
      <c r="X19" s="193"/>
      <c r="Y19" s="193"/>
      <c r="Z19" s="169"/>
      <c r="AA19" s="18"/>
      <c r="AB19" s="19"/>
      <c r="AC19" s="20"/>
      <c r="AD19" s="22" t="str">
        <f t="shared" si="1"/>
        <v>Administración de bienes y servicios</v>
      </c>
      <c r="AE19" s="21" t="str">
        <f t="shared" si="2"/>
        <v>5C</v>
      </c>
      <c r="AF19" s="21" t="str">
        <f t="shared" si="3"/>
        <v>Bajo</v>
      </c>
    </row>
    <row r="20" spans="1:32" ht="63.75" customHeight="1">
      <c r="A20" s="366"/>
      <c r="B20" s="380"/>
      <c r="C20" s="370"/>
      <c r="D20" s="353"/>
      <c r="E20" s="380"/>
      <c r="F20" s="129" t="s">
        <v>121</v>
      </c>
      <c r="G20" s="380"/>
      <c r="H20" s="325"/>
      <c r="I20" s="325"/>
      <c r="J20" s="377"/>
      <c r="K20" s="325"/>
      <c r="L20" s="27" t="s">
        <v>44</v>
      </c>
      <c r="M20" s="141" t="s">
        <v>122</v>
      </c>
      <c r="N20" s="186" t="s">
        <v>123</v>
      </c>
      <c r="O20" s="154" t="s">
        <v>124</v>
      </c>
      <c r="P20" s="17">
        <v>85</v>
      </c>
      <c r="Q20" s="335"/>
      <c r="R20" s="333"/>
      <c r="S20" s="333"/>
      <c r="T20" s="333"/>
      <c r="U20" s="444"/>
      <c r="V20" s="201"/>
      <c r="W20" s="165"/>
      <c r="X20" s="193"/>
      <c r="Y20" s="193"/>
      <c r="Z20" s="169"/>
      <c r="AA20" s="18"/>
      <c r="AB20" s="19"/>
      <c r="AC20" s="20"/>
      <c r="AD20" s="22" t="str">
        <f t="shared" si="1"/>
        <v>Administración de bienes y servicios</v>
      </c>
      <c r="AE20" s="21" t="str">
        <f t="shared" si="2"/>
        <v>5C</v>
      </c>
      <c r="AF20" s="21" t="str">
        <f t="shared" si="3"/>
        <v>Bajo</v>
      </c>
    </row>
    <row r="21" spans="1:32" ht="63.75" customHeight="1">
      <c r="A21" s="378"/>
      <c r="B21" s="381"/>
      <c r="C21" s="368"/>
      <c r="D21" s="354"/>
      <c r="E21" s="381"/>
      <c r="F21" s="129"/>
      <c r="G21" s="381"/>
      <c r="H21" s="326"/>
      <c r="I21" s="326"/>
      <c r="J21" s="385"/>
      <c r="K21" s="326"/>
      <c r="L21" s="27" t="s">
        <v>65</v>
      </c>
      <c r="M21" s="141" t="s">
        <v>125</v>
      </c>
      <c r="N21" s="187" t="s">
        <v>106</v>
      </c>
      <c r="O21" s="155" t="s">
        <v>107</v>
      </c>
      <c r="P21" s="215">
        <v>85</v>
      </c>
      <c r="Q21" s="216">
        <f>AVERAGE(P21:P21)</f>
        <v>85</v>
      </c>
      <c r="R21" s="215" t="str">
        <f>IF(Q21&lt;=50,"0",IF(AND(Q21&gt;=50.01,Q21&lt;=75),"1",IF(Q21&gt;=75.01,"2")))</f>
        <v>2</v>
      </c>
      <c r="S21" s="333"/>
      <c r="T21" s="333"/>
      <c r="U21" s="444"/>
      <c r="V21" s="201"/>
      <c r="W21" s="165"/>
      <c r="X21" s="193"/>
      <c r="Y21" s="193"/>
      <c r="Z21" s="171"/>
      <c r="AA21" s="18"/>
      <c r="AB21" s="19"/>
      <c r="AC21" s="20"/>
      <c r="AD21" s="22" t="str">
        <f t="shared" si="1"/>
        <v>Administración de bienes y servicios</v>
      </c>
      <c r="AE21" s="21" t="str">
        <f t="shared" si="2"/>
        <v>5C</v>
      </c>
      <c r="AF21" s="21" t="str">
        <f t="shared" si="3"/>
        <v>Bajo</v>
      </c>
    </row>
    <row r="22" spans="1:32" ht="63.75" customHeight="1">
      <c r="A22" s="365" t="s">
        <v>126</v>
      </c>
      <c r="B22" s="352" t="s">
        <v>127</v>
      </c>
      <c r="C22" s="367" t="s">
        <v>128</v>
      </c>
      <c r="D22" s="352" t="s">
        <v>129</v>
      </c>
      <c r="E22" s="352" t="s">
        <v>130</v>
      </c>
      <c r="F22" s="124" t="s">
        <v>131</v>
      </c>
      <c r="G22" s="352" t="s">
        <v>132</v>
      </c>
      <c r="H22" s="355">
        <v>3</v>
      </c>
      <c r="I22" s="355">
        <v>4</v>
      </c>
      <c r="J22" s="386" t="str">
        <f>IF(AND(H22=1,I22=1),"Bajo",IF(AND(H22=1,I22=2),"Bajo",IF(AND(H22=1,I22=3),"Moderado",IF(AND(H22=1,I22=4),"Alto",IF(AND(H22=1,I22=5),"Extremo",IF(AND(H22=2,I22=1),"Bajo",IF(AND(H22=2,I22=2),"Bajo",IF(AND(H22=2,I22=3),"Moderado",IF(AND(H22=2,I22=4),"Alto",IF(AND(H22=2,I22=5),"Extremo",IF(AND(H22=3,I22=1),"Bajo",IF(AND(H22=3,I22=2),"Moderado",IF(AND(H22=3,I22=3),"Alto",IF(AND(H22=3,I22=4),"Extremo",IF(AND(H22=3,I22=5),"Extremo",IF(AND(H22=4,I22=1),"Moderado",IF(AND(H22=4,I22=2),"Alto",IF(AND(H22=4,I22=3),"Alto",IF(AND(H22=4,I22=4),"Extremo",IF(AND(H22=4,I22=5),"Extremo",IF(AND(H22=5,I22=1),"Alto",IF(AND(H22=5,I22=2),"Alto",IF(AND(H22=5,I22=3),"Extremo",IF(AND(H22=5,I22=4),"Extremo",IF(AND(H22=5,I22=5),"Extremo")))))))))))))))))))))))))</f>
        <v>Extremo</v>
      </c>
      <c r="K22" s="355" t="s">
        <v>43</v>
      </c>
      <c r="L22" s="16" t="s">
        <v>44</v>
      </c>
      <c r="M22" s="111" t="s">
        <v>133</v>
      </c>
      <c r="N22" s="188" t="s">
        <v>99</v>
      </c>
      <c r="O22" s="157" t="s">
        <v>134</v>
      </c>
      <c r="P22" s="215">
        <v>85</v>
      </c>
      <c r="Q22" s="335">
        <f>AVERAGE(P22:P23)</f>
        <v>85</v>
      </c>
      <c r="R22" s="333" t="str">
        <f>IF(Q22&lt;=50,"0",IF(AND(Q22&gt;=50.01,Q22&lt;=75),"1",IF(Q22&gt;=75.01,"2")))</f>
        <v>2</v>
      </c>
      <c r="S22" s="333">
        <f>H22-R22</f>
        <v>1</v>
      </c>
      <c r="T22" s="333">
        <f>I22-R24</f>
        <v>4</v>
      </c>
      <c r="U22" s="444" t="str">
        <f>IF(AND(S22=1,T22=1),"Bajo",IF(AND(S22=1,T22=2),"Bajo",IF(AND(S22=1,T22=3),"Moderado",IF(AND(S22=1,T22=4),"Alto",IF(AND(S22=1,T22=5),"Extremo",IF(AND(S22=2,T22=1),"Bajo",IF(AND(S22=2,T22=2),"Bajo",IF(AND(S22=2,T22=3),"Moderado",IF(AND(S22=2,T22=4),"Alto",IF(AND(S22=2,T22=5),"Extremo",IF(AND(S22=3,T22=1),"Bajo",IF(AND(S22=3,T22=2),"Moderado",IF(AND(S22=3,T22=3),"Alto",IF(AND(S22=3,T22=4),"Extremo",IF(AND(S22=3,T22=5),"Extremo",IF(AND(S22=4,T22=1),"Moderado",IF(AND(S22=4,T22=2),"Alto",IF(AND(S22=4,T22=3),"Alto",IF(AND(S22=4,T22=4),"Extremo",IF(AND(S22=4,T22=5),"Extremo",IF(AND(S22=5,T22=1),"Alto",IF(AND(S22=5,T22=2),"Alto",IF(AND(S22=5,T22=3),"Extremo",IF(AND(S22=5,T22=4),"Extremo",IF(AND(S22=5,T22=5),"Extremo")))))))))))))))))))))))))</f>
        <v>Alto</v>
      </c>
      <c r="V22" s="203" t="s">
        <v>56</v>
      </c>
      <c r="W22" s="168" t="s">
        <v>57</v>
      </c>
      <c r="X22" s="40">
        <v>44317</v>
      </c>
      <c r="Y22" s="40">
        <v>44561</v>
      </c>
      <c r="Z22" s="175" t="s">
        <v>58</v>
      </c>
      <c r="AA22" s="41" t="s">
        <v>50</v>
      </c>
      <c r="AB22" s="44" t="s">
        <v>59</v>
      </c>
      <c r="AC22" s="44" t="s">
        <v>60</v>
      </c>
      <c r="AD22" s="22" t="str">
        <f>IF(B22="",AD49,B22)</f>
        <v>Gestión financiera</v>
      </c>
      <c r="AE22" s="21" t="str">
        <f>IF(A22="",AE49,A22)</f>
        <v>6C</v>
      </c>
      <c r="AF22" s="21" t="str">
        <f>IF(U22="",AF49,U22)</f>
        <v>Alto</v>
      </c>
    </row>
    <row r="23" spans="1:32" ht="63.75" customHeight="1">
      <c r="A23" s="366"/>
      <c r="B23" s="353"/>
      <c r="C23" s="370"/>
      <c r="D23" s="353"/>
      <c r="E23" s="353"/>
      <c r="F23" s="124" t="s">
        <v>135</v>
      </c>
      <c r="G23" s="353"/>
      <c r="H23" s="356"/>
      <c r="I23" s="356"/>
      <c r="J23" s="377"/>
      <c r="K23" s="356"/>
      <c r="L23" s="16" t="s">
        <v>44</v>
      </c>
      <c r="M23" s="111" t="s">
        <v>136</v>
      </c>
      <c r="N23" s="188" t="s">
        <v>137</v>
      </c>
      <c r="O23" s="157" t="s">
        <v>138</v>
      </c>
      <c r="P23" s="215">
        <v>85</v>
      </c>
      <c r="Q23" s="335"/>
      <c r="R23" s="333"/>
      <c r="S23" s="333"/>
      <c r="T23" s="333"/>
      <c r="U23" s="444"/>
      <c r="V23" s="16"/>
      <c r="W23" s="125"/>
      <c r="X23" s="23"/>
      <c r="Y23" s="23"/>
      <c r="Z23" s="124"/>
      <c r="AA23" s="26"/>
      <c r="AB23" s="26"/>
      <c r="AC23" s="20"/>
      <c r="AD23" s="22" t="str">
        <f>IF(B23="",AD22,B23)</f>
        <v>Gestión financiera</v>
      </c>
      <c r="AE23" s="21" t="str">
        <f>IF(A23="",AE22,A23)</f>
        <v>6C</v>
      </c>
      <c r="AF23" s="21" t="str">
        <f>IF(U23="",AF22,U23)</f>
        <v>Alto</v>
      </c>
    </row>
    <row r="24" spans="1:32" ht="63.75" hidden="1" customHeight="1">
      <c r="A24" s="378"/>
      <c r="B24" s="354"/>
      <c r="C24" s="368"/>
      <c r="D24" s="354"/>
      <c r="E24" s="354"/>
      <c r="F24" s="124"/>
      <c r="G24" s="354"/>
      <c r="H24" s="357"/>
      <c r="I24" s="357"/>
      <c r="J24" s="385"/>
      <c r="K24" s="357"/>
      <c r="L24" s="16" t="s">
        <v>65</v>
      </c>
      <c r="M24" s="111" t="s">
        <v>139</v>
      </c>
      <c r="N24" s="188"/>
      <c r="O24" s="157"/>
      <c r="P24" s="215">
        <v>0</v>
      </c>
      <c r="Q24" s="216">
        <f>AVERAGE(P24:P24)</f>
        <v>0</v>
      </c>
      <c r="R24" s="215" t="str">
        <f>IF(Q24&lt;=50,"0",IF(AND(Q24&gt;=50.01,Q24&lt;=75),"1",IF(Q24&gt;=75.01,"2")))</f>
        <v>0</v>
      </c>
      <c r="S24" s="333"/>
      <c r="T24" s="333"/>
      <c r="U24" s="444"/>
      <c r="V24" s="16"/>
      <c r="W24" s="125"/>
      <c r="X24" s="23"/>
      <c r="Y24" s="23"/>
      <c r="Z24" s="172"/>
      <c r="AA24" s="26"/>
      <c r="AB24" s="26"/>
      <c r="AC24" s="20"/>
      <c r="AD24" s="22" t="str">
        <f>IF(B24="",AD23,B24)</f>
        <v>Gestión financiera</v>
      </c>
      <c r="AE24" s="21" t="str">
        <f>IF(A24="",AE23,A24)</f>
        <v>6C</v>
      </c>
      <c r="AF24" s="21" t="str">
        <f>IF(U24="",AF23,U24)</f>
        <v>Alto</v>
      </c>
    </row>
    <row r="25" spans="1:32" ht="63.75" customHeight="1">
      <c r="A25" s="450" t="s">
        <v>140</v>
      </c>
      <c r="B25" s="397" t="s">
        <v>141</v>
      </c>
      <c r="C25" s="395" t="s">
        <v>142</v>
      </c>
      <c r="D25" s="397" t="s">
        <v>143</v>
      </c>
      <c r="E25" s="397" t="s">
        <v>144</v>
      </c>
      <c r="F25" s="132" t="s">
        <v>145</v>
      </c>
      <c r="G25" s="397" t="s">
        <v>146</v>
      </c>
      <c r="H25" s="355">
        <v>3</v>
      </c>
      <c r="I25" s="355">
        <v>3</v>
      </c>
      <c r="J25" s="386" t="str">
        <f>IF(AND(H25=1,I25=1),"Bajo",IF(AND(H25=1,I25=2),"Bajo",IF(AND(H25=1,I25=3),"Moderado",IF(AND(H25=1,I25=4),"Alto",IF(AND(H25=1,I25=5),"Extremo",IF(AND(H25=2,I25=1),"Bajo",IF(AND(H25=2,I25=2),"Bajo",IF(AND(H25=2,I25=3),"Moderado",IF(AND(H25=2,I25=4),"Alto",IF(AND(H25=2,I25=5),"Extremo",IF(AND(H25=3,I25=1),"Bajo",IF(AND(H25=3,I25=2),"Moderado",IF(AND(H25=3,I25=3),"Alto",IF(AND(H25=3,I25=4),"Extremo",IF(AND(H25=3,I25=5),"Extremo",IF(AND(H25=4,I25=1),"Moderado",IF(AND(H25=4,I25=2),"Alto",IF(AND(H25=4,I25=3),"Alto",IF(AND(H25=4,I25=4),"Extremo",IF(AND(H25=4,I25=5),"Extremo",IF(AND(H25=5,I25=1),"Alto",IF(AND(H25=5,I25=2),"Alto",IF(AND(H25=5,I25=3),"Extremo",IF(AND(H25=5,I25=4),"Extremo",IF(AND(H25=5,I25=5),"Extremo")))))))))))))))))))))))))</f>
        <v>Alto</v>
      </c>
      <c r="K25" s="355" t="s">
        <v>43</v>
      </c>
      <c r="L25" s="16" t="s">
        <v>44</v>
      </c>
      <c r="M25" s="142" t="s">
        <v>133</v>
      </c>
      <c r="N25" s="189" t="s">
        <v>99</v>
      </c>
      <c r="O25" s="158" t="s">
        <v>147</v>
      </c>
      <c r="P25" s="215">
        <v>70</v>
      </c>
      <c r="Q25" s="216">
        <f>AVERAGE(P25:P25)</f>
        <v>70</v>
      </c>
      <c r="R25" s="215" t="str">
        <f>IF(Q25&lt;=50,"0",IF(AND(Q25&gt;=50.01,Q25&lt;=75),"1",IF(Q25&gt;=75.01,"2")))</f>
        <v>1</v>
      </c>
      <c r="S25" s="333">
        <f>H25-R25</f>
        <v>2</v>
      </c>
      <c r="T25" s="333">
        <f>I25-R26</f>
        <v>3</v>
      </c>
      <c r="U25" s="444" t="str">
        <f>IF(AND(S25=1,T25=1),"Bajo",IF(AND(S25=1,T25=2),"Bajo",IF(AND(S25=1,T25=3),"Moderado",IF(AND(S25=1,T25=4),"Alto",IF(AND(S25=1,T25=5),"Extremo",IF(AND(S25=2,T25=1),"Bajo",IF(AND(S25=2,T25=2),"Bajo",IF(AND(S25=2,T25=3),"Moderado",IF(AND(S25=2,T25=4),"Alto",IF(AND(S25=2,T25=5),"Extremo",IF(AND(S25=3,T25=1),"Bajo",IF(AND(S25=3,T25=2),"Moderado",IF(AND(S25=3,T25=3),"Alto",IF(AND(S25=3,T25=4),"Extremo",IF(AND(S25=3,T25=5),"Extremo",IF(AND(S25=4,T25=1),"Moderado",IF(AND(S25=4,T25=2),"Alto",IF(AND(S25=4,T25=3),"Alto",IF(AND(S25=4,T25=4),"Extremo",IF(AND(S25=4,T25=5),"Extremo",IF(AND(S25=5,T25=1),"Alto",IF(AND(S25=5,T25=2),"Alto",IF(AND(S25=5,T25=3),"Extremo",IF(AND(S25=5,T25=4),"Extremo",IF(AND(S25=5,T25=5),"Extremo")))))))))))))))))))))))))</f>
        <v>Moderado</v>
      </c>
      <c r="V25" s="203" t="s">
        <v>56</v>
      </c>
      <c r="W25" s="168" t="s">
        <v>57</v>
      </c>
      <c r="X25" s="40">
        <v>44317</v>
      </c>
      <c r="Y25" s="40">
        <v>44561</v>
      </c>
      <c r="Z25" s="175" t="s">
        <v>58</v>
      </c>
      <c r="AA25" s="41" t="s">
        <v>50</v>
      </c>
      <c r="AB25" s="44" t="s">
        <v>59</v>
      </c>
      <c r="AC25" s="44" t="s">
        <v>60</v>
      </c>
      <c r="AD25" s="22" t="str">
        <f>IF(B25="",AD33,B25)</f>
        <v>Gestión jurídica</v>
      </c>
      <c r="AE25" s="21" t="str">
        <f>IF(A25="",AE33,A25)</f>
        <v>7C</v>
      </c>
      <c r="AF25" s="21" t="str">
        <f>IF(U25="",AF33,U25)</f>
        <v>Moderado</v>
      </c>
    </row>
    <row r="26" spans="1:32" ht="63.75" hidden="1" customHeight="1">
      <c r="A26" s="451"/>
      <c r="B26" s="398"/>
      <c r="C26" s="396"/>
      <c r="D26" s="398"/>
      <c r="E26" s="398"/>
      <c r="F26" s="133"/>
      <c r="G26" s="398"/>
      <c r="H26" s="357"/>
      <c r="I26" s="357"/>
      <c r="J26" s="385"/>
      <c r="K26" s="357"/>
      <c r="L26" s="16" t="s">
        <v>65</v>
      </c>
      <c r="M26" s="142"/>
      <c r="N26" s="189"/>
      <c r="O26" s="158"/>
      <c r="P26" s="215">
        <v>0</v>
      </c>
      <c r="Q26" s="216">
        <f>AVERAGE(P26:P26)</f>
        <v>0</v>
      </c>
      <c r="R26" s="215" t="str">
        <f>IF(Q26&lt;=50,"0",IF(AND(Q26&gt;=50.01,Q26&lt;=75),"1",IF(Q26&gt;=75.01,"2")))</f>
        <v>0</v>
      </c>
      <c r="S26" s="333"/>
      <c r="T26" s="333"/>
      <c r="U26" s="444"/>
      <c r="V26" s="16"/>
      <c r="W26" s="125"/>
      <c r="X26" s="23"/>
      <c r="Y26" s="23"/>
      <c r="Z26" s="174"/>
      <c r="AA26" s="18"/>
      <c r="AB26" s="30"/>
      <c r="AC26" s="20"/>
      <c r="AD26" s="22" t="str">
        <f>IF(B26="",AD25,B26)</f>
        <v>Gestión jurídica</v>
      </c>
      <c r="AE26" s="21" t="str">
        <f>IF(A26="",AE25,A26)</f>
        <v>7C</v>
      </c>
      <c r="AF26" s="21" t="str">
        <f>IF(U26="",AF25,U26)</f>
        <v>Moderado</v>
      </c>
    </row>
    <row r="27" spans="1:32" ht="63.75" customHeight="1">
      <c r="A27" s="365" t="s">
        <v>148</v>
      </c>
      <c r="B27" s="352" t="s">
        <v>149</v>
      </c>
      <c r="C27" s="367" t="s">
        <v>150</v>
      </c>
      <c r="D27" s="352" t="s">
        <v>151</v>
      </c>
      <c r="E27" s="401" t="s">
        <v>152</v>
      </c>
      <c r="F27" s="134" t="s">
        <v>131</v>
      </c>
      <c r="G27" s="401" t="s">
        <v>153</v>
      </c>
      <c r="H27" s="404">
        <v>3</v>
      </c>
      <c r="I27" s="404">
        <v>4</v>
      </c>
      <c r="J27" s="386" t="str">
        <f>IF(AND(H27=1,I27=1),"Bajo",IF(AND(H27=1,I27=2),"Bajo",IF(AND(H27=1,I27=3),"Moderado",IF(AND(H27=1,I27=4),"Alto",IF(AND(H27=1,I27=5),"Extremo",IF(AND(H27=2,I27=1),"Bajo",IF(AND(H27=2,I27=2),"Bajo",IF(AND(H27=2,I27=3),"Moderado",IF(AND(H27=2,I27=4),"Alto",IF(AND(H27=2,I27=5),"Extremo",IF(AND(H27=3,I27=1),"Bajo",IF(AND(H27=3,I27=2),"Moderado",IF(AND(H27=3,I27=3),"Alto",IF(AND(H27=3,I27=4),"Extremo",IF(AND(H27=3,I27=5),"Extremo",IF(AND(H27=4,I27=1),"Moderado",IF(AND(H27=4,I27=2),"Alto",IF(AND(H27=4,I27=3),"Alto",IF(AND(H27=4,I27=4),"Extremo",IF(AND(H27=4,I27=5),"Extremo",IF(AND(H27=5,I27=1),"Alto",IF(AND(H27=5,I27=2),"Alto",IF(AND(H27=5,I27=3),"Extremo",IF(AND(H27=5,I27=4),"Extremo",IF(AND(H27=5,I27=5),"Extremo")))))))))))))))))))))))))</f>
        <v>Extremo</v>
      </c>
      <c r="K27" s="355" t="s">
        <v>43</v>
      </c>
      <c r="L27" s="16" t="s">
        <v>44</v>
      </c>
      <c r="M27" s="142" t="s">
        <v>133</v>
      </c>
      <c r="N27" s="189" t="s">
        <v>99</v>
      </c>
      <c r="O27" s="158" t="s">
        <v>147</v>
      </c>
      <c r="P27" s="213">
        <v>70</v>
      </c>
      <c r="Q27" s="407">
        <f>AVERAGE(P27:P28)</f>
        <v>77.5</v>
      </c>
      <c r="R27" s="399" t="str">
        <f>IF(Q27&lt;=50,"0",IF(AND(Q27&gt;=50.01,Q27&lt;=75),"1",IF(Q27&gt;=75.01,"2")))</f>
        <v>2</v>
      </c>
      <c r="S27" s="399">
        <f>H27-R27</f>
        <v>1</v>
      </c>
      <c r="T27" s="399">
        <f>I27-R29</f>
        <v>4</v>
      </c>
      <c r="U27" s="444" t="str">
        <f>IF(AND(S27=1,T27=1),"Bajo",IF(AND(S27=1,T27=2),"Bajo",IF(AND(S27=1,T27=3),"Moderado",IF(AND(S27=1,T27=4),"Alto",IF(AND(S27=1,T27=5),"Extremo",IF(AND(S27=2,T27=1),"Bajo",IF(AND(S27=2,T27=2),"Bajo",IF(AND(S27=2,T27=3),"Moderado",IF(AND(S27=2,T27=4),"Alto",IF(AND(S27=2,T27=5),"Extremo",IF(AND(S27=3,T27=1),"Bajo",IF(AND(S27=3,T27=2),"Moderado",IF(AND(S27=3,T27=3),"Alto",IF(AND(S27=3,T27=4),"Extremo",IF(AND(S27=3,T27=5),"Extremo",IF(AND(S27=4,T27=1),"Moderado",IF(AND(S27=4,T27=2),"Alto",IF(AND(S27=4,T27=3),"Alto",IF(AND(S27=4,T27=4),"Extremo",IF(AND(S27=4,T27=5),"Extremo",IF(AND(S27=5,T27=1),"Alto",IF(AND(S27=5,T27=2),"Alto",IF(AND(S27=5,T27=3),"Extremo",IF(AND(S27=5,T27=4),"Extremo",IF(AND(S27=5,T27=5),"Extremo")))))))))))))))))))))))))</f>
        <v>Alto</v>
      </c>
      <c r="V27" s="16" t="s">
        <v>43</v>
      </c>
      <c r="W27" s="207" t="s">
        <v>154</v>
      </c>
      <c r="X27" s="31">
        <v>44287</v>
      </c>
      <c r="Y27" s="31">
        <v>44561</v>
      </c>
      <c r="Z27" s="135" t="s">
        <v>155</v>
      </c>
      <c r="AA27" s="32" t="s">
        <v>50</v>
      </c>
      <c r="AB27" s="33" t="s">
        <v>156</v>
      </c>
      <c r="AC27" s="20" t="s">
        <v>157</v>
      </c>
      <c r="AD27" s="22" t="str">
        <f>IF(B27="",AD26,B27)</f>
        <v>Gestión documental</v>
      </c>
      <c r="AE27" s="21" t="str">
        <f>IF(A27="",AE26,A27)</f>
        <v>8C</v>
      </c>
      <c r="AF27" s="21" t="str">
        <f>IF(U27="",AF26,U27)</f>
        <v>Alto</v>
      </c>
    </row>
    <row r="28" spans="1:32" ht="63.75" customHeight="1">
      <c r="A28" s="366"/>
      <c r="B28" s="353"/>
      <c r="C28" s="370"/>
      <c r="D28" s="353"/>
      <c r="E28" s="402"/>
      <c r="F28" s="134" t="s">
        <v>158</v>
      </c>
      <c r="G28" s="402"/>
      <c r="H28" s="405"/>
      <c r="I28" s="405"/>
      <c r="J28" s="377"/>
      <c r="K28" s="356"/>
      <c r="L28" s="16" t="s">
        <v>44</v>
      </c>
      <c r="M28" s="139" t="s">
        <v>159</v>
      </c>
      <c r="N28" s="191" t="s">
        <v>74</v>
      </c>
      <c r="O28" s="160" t="s">
        <v>160</v>
      </c>
      <c r="P28" s="213">
        <v>85</v>
      </c>
      <c r="Q28" s="407"/>
      <c r="R28" s="399"/>
      <c r="S28" s="399"/>
      <c r="T28" s="399"/>
      <c r="U28" s="444"/>
      <c r="V28" s="203" t="s">
        <v>56</v>
      </c>
      <c r="W28" s="168" t="s">
        <v>57</v>
      </c>
      <c r="X28" s="40">
        <v>44317</v>
      </c>
      <c r="Y28" s="40">
        <v>44561</v>
      </c>
      <c r="Z28" s="175" t="s">
        <v>58</v>
      </c>
      <c r="AA28" s="41" t="s">
        <v>50</v>
      </c>
      <c r="AB28" s="44" t="s">
        <v>59</v>
      </c>
      <c r="AC28" s="44" t="s">
        <v>60</v>
      </c>
      <c r="AD28" s="22" t="str">
        <f>IF(B28="",AD27,B28)</f>
        <v>Gestión documental</v>
      </c>
      <c r="AE28" s="21" t="str">
        <f>IF(A28="",AE27,A28)</f>
        <v>8C</v>
      </c>
      <c r="AF28" s="21" t="str">
        <f>IF(U28="",AF27,U28)</f>
        <v>Alto</v>
      </c>
    </row>
    <row r="29" spans="1:32" ht="63.75" hidden="1" customHeight="1">
      <c r="A29" s="449"/>
      <c r="B29" s="354"/>
      <c r="C29" s="368"/>
      <c r="D29" s="354"/>
      <c r="E29" s="403"/>
      <c r="F29" s="134"/>
      <c r="G29" s="403"/>
      <c r="H29" s="406"/>
      <c r="I29" s="406"/>
      <c r="J29" s="385"/>
      <c r="K29" s="357"/>
      <c r="L29" s="16" t="s">
        <v>65</v>
      </c>
      <c r="M29" s="143" t="s">
        <v>139</v>
      </c>
      <c r="N29" s="191"/>
      <c r="O29" s="161"/>
      <c r="P29" s="213">
        <v>0</v>
      </c>
      <c r="Q29" s="214">
        <f>AVERAGE(P29:P29)</f>
        <v>0</v>
      </c>
      <c r="R29" s="213" t="str">
        <f>IF(Q29&lt;=50,"0",IF(AND(Q29&gt;=50.01,Q29&lt;=75),"1",IF(Q29&gt;=75.01,"2")))</f>
        <v>0</v>
      </c>
      <c r="S29" s="399"/>
      <c r="T29" s="399"/>
      <c r="U29" s="444"/>
      <c r="V29" s="16"/>
      <c r="W29" s="166"/>
      <c r="X29" s="23"/>
      <c r="Y29" s="31"/>
      <c r="Z29" s="174"/>
      <c r="AA29" s="18"/>
      <c r="AB29" s="35"/>
      <c r="AC29" s="20"/>
      <c r="AD29" s="22" t="str">
        <f>IF(B29="",AD28,B29)</f>
        <v>Gestión documental</v>
      </c>
      <c r="AE29" s="21" t="str">
        <f>IF(A29="",AE28,A29)</f>
        <v>8C</v>
      </c>
      <c r="AF29" s="21" t="str">
        <f>IF(U29="",AF28,U29)</f>
        <v>Alto</v>
      </c>
    </row>
    <row r="30" spans="1:32" ht="72" customHeight="1">
      <c r="A30" s="365" t="s">
        <v>161</v>
      </c>
      <c r="B30" s="352" t="s">
        <v>162</v>
      </c>
      <c r="C30" s="337" t="s">
        <v>163</v>
      </c>
      <c r="D30" s="320" t="s">
        <v>164</v>
      </c>
      <c r="E30" s="320" t="s">
        <v>165</v>
      </c>
      <c r="F30" s="122" t="s">
        <v>166</v>
      </c>
      <c r="G30" s="320" t="s">
        <v>167</v>
      </c>
      <c r="H30" s="373">
        <v>3</v>
      </c>
      <c r="I30" s="375">
        <v>3</v>
      </c>
      <c r="J30" s="386" t="str">
        <f>IF(AND(H30=1,I30=1),"Bajo",IF(AND(H30=1,I30=2),"Bajo",IF(AND(H30=1,I30=3),"Moderado",IF(AND(H30=1,I30=4),"Alto",IF(AND(H30=1,I30=5),"Extremo",IF(AND(H30=2,I30=1),"Bajo",IF(AND(H30=2,I30=2),"Bajo",IF(AND(H30=2,I30=3),"Moderado",IF(AND(H30=2,I30=4),"Alto",IF(AND(H30=2,I30=5),"Extremo",IF(AND(H30=3,I30=1),"Bajo",IF(AND(H30=3,I30=2),"Moderado",IF(AND(H30=3,I30=3),"Alto",IF(AND(H30=3,I30=4),"Extremo",IF(AND(H30=3,I30=5),"Extremo",IF(AND(H30=4,I30=1),"Moderado",IF(AND(H30=4,I30=2),"Alto",IF(AND(H30=4,I30=3),"Alto",IF(AND(H30=4,I30=4),"Extremo",IF(AND(H30=4,I30=5),"Extremo",IF(AND(H30=5,I30=1),"Alto",IF(AND(H30=5,I30=2),"Alto",IF(AND(H30=5,I30=3),"Extremo",IF(AND(H30=5,I30=4),"Extremo",IF(AND(H30=5,I30=5),"Extremo")))))))))))))))))))))))))</f>
        <v>Alto</v>
      </c>
      <c r="K30" s="373" t="s">
        <v>43</v>
      </c>
      <c r="L30" s="16" t="s">
        <v>44</v>
      </c>
      <c r="M30" s="138" t="s">
        <v>168</v>
      </c>
      <c r="N30" s="184" t="s">
        <v>74</v>
      </c>
      <c r="O30" s="152" t="s">
        <v>169</v>
      </c>
      <c r="P30" s="17">
        <v>70</v>
      </c>
      <c r="Q30" s="208">
        <f>AVERAGE(P30:P30)</f>
        <v>70</v>
      </c>
      <c r="R30" s="210" t="str">
        <f>IF(Q30&lt;=50,"0",IF(AND(Q30&gt;=50.01,Q30&lt;=75),"1",IF(Q30&gt;=75.01,"2")))</f>
        <v>1</v>
      </c>
      <c r="S30" s="371">
        <f>H30-R30</f>
        <v>2</v>
      </c>
      <c r="T30" s="372">
        <f>I30-R31</f>
        <v>3</v>
      </c>
      <c r="U30" s="444" t="str">
        <f>IF(AND(S30=1,T30=1),"Bajo",IF(AND(S30=1,T30=2),"Bajo",IF(AND(S30=1,T30=3),"Moderado",IF(AND(S30=1,T30=4),"Alto",IF(AND(S30=1,T30=5),"Extremo",IF(AND(S30=2,T30=1),"Bajo",IF(AND(S30=2,T30=2),"Bajo",IF(AND(S30=2,T30=3),"Moderado",IF(AND(S30=2,T30=4),"Alto",IF(AND(S30=2,T30=5),"Extremo",IF(AND(S30=3,T30=1),"Bajo",IF(AND(S30=3,T30=2),"Moderado",IF(AND(S30=3,T30=3),"Alto",IF(AND(S30=3,T30=4),"Extremo",IF(AND(S30=3,T30=5),"Extremo",IF(AND(S30=4,T30=1),"Moderado",IF(AND(S30=4,T30=2),"Alto",IF(AND(S30=4,T30=3),"Alto",IF(AND(S30=4,T30=4),"Extremo",IF(AND(S30=4,T30=5),"Extremo",IF(AND(S30=5,T30=1),"Alto",IF(AND(S30=5,T30=2),"Alto",IF(AND(S30=5,T30=3),"Extremo",IF(AND(S30=5,T30=4),"Extremo",IF(AND(S30=5,T30=5),"Extremo")))))))))))))))))))))))))</f>
        <v>Moderado</v>
      </c>
      <c r="V30" s="203" t="s">
        <v>56</v>
      </c>
      <c r="W30" s="168" t="s">
        <v>57</v>
      </c>
      <c r="X30" s="40">
        <v>44317</v>
      </c>
      <c r="Y30" s="40">
        <v>44561</v>
      </c>
      <c r="Z30" s="175" t="s">
        <v>58</v>
      </c>
      <c r="AA30" s="41" t="s">
        <v>50</v>
      </c>
      <c r="AB30" s="44" t="s">
        <v>59</v>
      </c>
      <c r="AC30" s="44" t="s">
        <v>60</v>
      </c>
      <c r="AD30" s="22" t="str">
        <f>IF(B30="",AD4,B30)</f>
        <v>Gestión de asuntos disciplinarios</v>
      </c>
      <c r="AE30" s="21" t="str">
        <f>IF(A30="",#REF!,A30)</f>
        <v>9C</v>
      </c>
      <c r="AF30" s="21" t="str">
        <f>IF(U30="",#REF!,U30)</f>
        <v>Moderado</v>
      </c>
    </row>
    <row r="31" spans="1:32" ht="63.75" hidden="1" customHeight="1">
      <c r="A31" s="378"/>
      <c r="B31" s="354"/>
      <c r="C31" s="339"/>
      <c r="D31" s="322"/>
      <c r="E31" s="322"/>
      <c r="F31" s="123"/>
      <c r="G31" s="322"/>
      <c r="H31" s="374"/>
      <c r="I31" s="376"/>
      <c r="J31" s="385"/>
      <c r="K31" s="374"/>
      <c r="L31" s="16" t="s">
        <v>65</v>
      </c>
      <c r="M31" s="138"/>
      <c r="N31" s="184"/>
      <c r="O31" s="152"/>
      <c r="P31" s="215">
        <v>0</v>
      </c>
      <c r="Q31" s="216">
        <f>AVERAGE(P31:P31)</f>
        <v>0</v>
      </c>
      <c r="R31" s="215" t="str">
        <f>IF(Q31&lt;=50,"0",IF(AND(Q31&gt;=50.01,Q31&lt;=75),"1",IF(Q31&gt;=75.01,"2")))</f>
        <v>0</v>
      </c>
      <c r="S31" s="371"/>
      <c r="T31" s="372"/>
      <c r="U31" s="444"/>
      <c r="V31" s="202"/>
      <c r="W31" s="164"/>
      <c r="X31" s="193"/>
      <c r="Y31" s="193"/>
      <c r="Z31" s="170"/>
      <c r="AA31" s="18"/>
      <c r="AB31" s="19"/>
      <c r="AC31" s="20"/>
      <c r="AD31" s="22" t="str">
        <f>IF(B31="",AD30,B31)</f>
        <v>Gestión de asuntos disciplinarios</v>
      </c>
      <c r="AE31" s="21" t="str">
        <f>IF(A31="",AE30,A31)</f>
        <v>9C</v>
      </c>
      <c r="AF31" s="21" t="str">
        <f>IF(U31="",AF30,U31)</f>
        <v>Moderado</v>
      </c>
    </row>
    <row r="32" spans="1:32" ht="102" customHeight="1">
      <c r="A32" s="365" t="s">
        <v>170</v>
      </c>
      <c r="B32" s="352" t="s">
        <v>171</v>
      </c>
      <c r="C32" s="337" t="s">
        <v>172</v>
      </c>
      <c r="D32" s="320" t="s">
        <v>173</v>
      </c>
      <c r="E32" s="352" t="s">
        <v>174</v>
      </c>
      <c r="F32" s="124" t="s">
        <v>175</v>
      </c>
      <c r="G32" s="352" t="s">
        <v>176</v>
      </c>
      <c r="H32" s="355">
        <v>3</v>
      </c>
      <c r="I32" s="355">
        <v>4</v>
      </c>
      <c r="J32" s="386" t="str">
        <f>IF(AND(H32=1,I32=1),"Bajo",IF(AND(H32=1,I32=2),"Bajo",IF(AND(H32=1,I32=3),"Moderado",IF(AND(H32=1,I32=4),"Alto",IF(AND(H32=1,I32=5),"Extremo",IF(AND(H32=2,I32=1),"Bajo",IF(AND(H32=2,I32=2),"Bajo",IF(AND(H32=2,I32=3),"Moderado",IF(AND(H32=2,I32=4),"Alto",IF(AND(H32=2,I32=5),"Extremo",IF(AND(H32=3,I32=1),"Bajo",IF(AND(H32=3,I32=2),"Moderado",IF(AND(H32=3,I32=3),"Alto",IF(AND(H32=3,I32=4),"Extremo",IF(AND(H32=3,I32=5),"Extremo",IF(AND(H32=4,I32=1),"Moderado",IF(AND(H32=4,I32=2),"Alto",IF(AND(H32=4,I32=3),"Alto",IF(AND(H32=4,I32=4),"Extremo",IF(AND(H32=4,I32=5),"Extremo",IF(AND(H32=5,I32=1),"Alto",IF(AND(H32=5,I32=2),"Alto",IF(AND(H32=5,I32=3),"Extremo",IF(AND(H32=5,I32=4),"Extremo",IF(AND(H32=5,I32=5),"Extremo")))))))))))))))))))))))))</f>
        <v>Extremo</v>
      </c>
      <c r="K32" s="355" t="s">
        <v>43</v>
      </c>
      <c r="L32" s="16" t="s">
        <v>44</v>
      </c>
      <c r="M32" s="142" t="s">
        <v>177</v>
      </c>
      <c r="N32" s="188" t="s">
        <v>178</v>
      </c>
      <c r="O32" s="157" t="s">
        <v>179</v>
      </c>
      <c r="P32" s="215">
        <v>70</v>
      </c>
      <c r="Q32" s="216">
        <f t="shared" ref="Q32:Q33" si="4">AVERAGE(P32:P32)</f>
        <v>70</v>
      </c>
      <c r="R32" s="215" t="str">
        <f t="shared" ref="R32:R33" si="5">IF(Q32&lt;=50,"0",IF(AND(Q32&gt;=50.01,Q32&lt;=75),"1",IF(Q32&gt;=75.01,"2")))</f>
        <v>1</v>
      </c>
      <c r="S32" s="333">
        <f>H32-R32</f>
        <v>2</v>
      </c>
      <c r="T32" s="333">
        <f>I32-R33</f>
        <v>4</v>
      </c>
      <c r="U32" s="444" t="str">
        <f>IF(AND(S32=1,T32=1),"Bajo",IF(AND(S32=1,T32=2),"Bajo",IF(AND(S32=1,T32=3),"Moderado",IF(AND(S32=1,T32=4),"Alto",IF(AND(S32=1,T32=5),"Extremo",IF(AND(S32=2,T32=1),"Bajo",IF(AND(S32=2,T32=2),"Bajo",IF(AND(S32=2,T32=3),"Moderado",IF(AND(S32=2,T32=4),"Alto",IF(AND(S32=2,T32=5),"Extremo",IF(AND(S32=3,T32=1),"Bajo",IF(AND(S32=3,T32=2),"Moderado",IF(AND(S32=3,T32=3),"Alto",IF(AND(S32=3,T32=4),"Extremo",IF(AND(S32=3,T32=5),"Extremo",IF(AND(S32=4,T32=1),"Moderado",IF(AND(S32=4,T32=2),"Alto",IF(AND(S32=4,T32=3),"Alto",IF(AND(S32=4,T32=4),"Extremo",IF(AND(S32=4,T32=5),"Extremo",IF(AND(S32=5,T32=1),"Alto",IF(AND(S32=5,T32=2),"Alto",IF(AND(S32=5,T32=3),"Extremo",IF(AND(S32=5,T32=4),"Extremo",IF(AND(S32=5,T32=5),"Extremo")))))))))))))))))))))))))</f>
        <v>Alto</v>
      </c>
      <c r="V32" s="203" t="s">
        <v>56</v>
      </c>
      <c r="W32" s="168" t="s">
        <v>57</v>
      </c>
      <c r="X32" s="40">
        <v>44317</v>
      </c>
      <c r="Y32" s="40">
        <v>44561</v>
      </c>
      <c r="Z32" s="175" t="s">
        <v>58</v>
      </c>
      <c r="AA32" s="41" t="s">
        <v>50</v>
      </c>
      <c r="AB32" s="44" t="s">
        <v>59</v>
      </c>
      <c r="AC32" s="44" t="s">
        <v>60</v>
      </c>
      <c r="AD32" s="22" t="str">
        <f>IF(B32="",AD10,B32)</f>
        <v>Gestión de atención al ciudadano</v>
      </c>
      <c r="AE32" s="21" t="str">
        <f>IF(A32="",AE10,A32)</f>
        <v>10C</v>
      </c>
      <c r="AF32" s="21" t="str">
        <f>IF(U32="",AF10,U32)</f>
        <v>Alto</v>
      </c>
    </row>
    <row r="33" spans="1:37" ht="63.75" hidden="1" customHeight="1">
      <c r="A33" s="378"/>
      <c r="B33" s="354"/>
      <c r="C33" s="339"/>
      <c r="D33" s="322"/>
      <c r="E33" s="354"/>
      <c r="F33" s="125"/>
      <c r="G33" s="354"/>
      <c r="H33" s="357"/>
      <c r="I33" s="357"/>
      <c r="J33" s="385"/>
      <c r="K33" s="357"/>
      <c r="L33" s="29" t="s">
        <v>65</v>
      </c>
      <c r="M33" s="142"/>
      <c r="N33" s="189"/>
      <c r="O33" s="158"/>
      <c r="P33" s="215">
        <v>0</v>
      </c>
      <c r="Q33" s="216">
        <f t="shared" si="4"/>
        <v>0</v>
      </c>
      <c r="R33" s="215" t="str">
        <f t="shared" si="5"/>
        <v>0</v>
      </c>
      <c r="S33" s="333"/>
      <c r="T33" s="333"/>
      <c r="U33" s="444"/>
      <c r="V33" s="16"/>
      <c r="W33" s="124"/>
      <c r="X33" s="23"/>
      <c r="Y33" s="23"/>
      <c r="Z33" s="124"/>
      <c r="AA33" s="215"/>
      <c r="AB33" s="25"/>
      <c r="AC33" s="20"/>
      <c r="AD33" s="22" t="e">
        <f>IF(B33="",#REF!,B33)</f>
        <v>#REF!</v>
      </c>
      <c r="AE33" s="21" t="e">
        <f>IF(A33="",#REF!,A33)</f>
        <v>#REF!</v>
      </c>
      <c r="AF33" s="21" t="e">
        <f>IF(U33="",#REF!,U33)</f>
        <v>#REF!</v>
      </c>
    </row>
    <row r="34" spans="1:37" s="38" customFormat="1" ht="63.75" customHeight="1">
      <c r="A34" s="408" t="s">
        <v>180</v>
      </c>
      <c r="B34" s="411" t="s">
        <v>181</v>
      </c>
      <c r="C34" s="414" t="s">
        <v>182</v>
      </c>
      <c r="D34" s="411" t="s">
        <v>183</v>
      </c>
      <c r="E34" s="411" t="s">
        <v>236</v>
      </c>
      <c r="F34" s="130" t="s">
        <v>185</v>
      </c>
      <c r="G34" s="419" t="s">
        <v>186</v>
      </c>
      <c r="H34" s="355">
        <v>3</v>
      </c>
      <c r="I34" s="355">
        <v>5</v>
      </c>
      <c r="J34" s="425" t="str">
        <f>IF(AND(H34=1,I34=1),"Bajo",IF(AND(H34=1,I34=2),"Bajo",IF(AND(H34=1,I34=3),"Moderado",IF(AND(H34=1,I34=4),"Alto",IF(AND(H34=1,I34=5),"Extremo",IF(AND(H34=2,I34=1),"Bajo",IF(AND(H34=2,I34=2),"Bajo",IF(AND(H34=2,I34=3),"Moderado",IF(AND(H34=2,I34=4),"Alto",IF(AND(H34=2,I34=5),"Extremo",IF(AND(H34=3,I34=1),"Bajo",IF(AND(H34=3,I34=2),"Moderado",IF(AND(H34=3,I34=3),"Alto",IF(AND(H34=3,I34=4),"Extremo",IF(AND(H34=3,I34=5),"Extremo",IF(AND(H34=4,I34=1),"Moderado",IF(AND(H34=4,I34=2),"Alto",IF(AND(H34=4,I34=3),"Alto",IF(AND(H34=4,I34=4),"Extremo",IF(AND(H34=4,I34=5),"Extremo",IF(AND(H34=5,I34=1),"Alto",IF(AND(H34=5,I34=2),"Alto",IF(AND(H34=5,I34=3),"Extremo",IF(AND(H34=5,I34=4),"Extremo",IF(AND(H34=5,I34=5),"Extremo")))))))))))))))))))))))))</f>
        <v>Extremo</v>
      </c>
      <c r="K34" s="362" t="s">
        <v>43</v>
      </c>
      <c r="L34" s="34" t="s">
        <v>44</v>
      </c>
      <c r="M34" s="144" t="s">
        <v>139</v>
      </c>
      <c r="N34" s="189"/>
      <c r="O34" s="158"/>
      <c r="P34" s="211">
        <v>0</v>
      </c>
      <c r="Q34" s="428">
        <f>AVERAGE(P34:P37)</f>
        <v>40</v>
      </c>
      <c r="R34" s="429" t="str">
        <f>IF(Q34&lt;=50,"0",IF(AND(Q34&gt;=50.01,Q34&lt;=75),"1",IF(Q34&gt;=75.01,"2")))</f>
        <v>0</v>
      </c>
      <c r="S34" s="420">
        <f>H34-R34</f>
        <v>3</v>
      </c>
      <c r="T34" s="420">
        <f>I34-R38</f>
        <v>3</v>
      </c>
      <c r="U34" s="445" t="str">
        <f>IF(AND(S34=1,T34=1),"Bajo",IF(AND(S34=1,T34=2),"Bajo",IF(AND(S34=1,T34=3),"Moderado",IF(AND(S34=1,T34=4),"Alto",IF(AND(S34=1,T34=5),"Extremo",IF(AND(S34=2,T34=1),"Bajo",IF(AND(S34=2,T34=2),"Bajo",IF(AND(S34=2,T34=3),"Moderado",IF(AND(S34=2,T34=4),"Alto",IF(AND(S34=2,T34=5),"Extremo",IF(AND(S34=3,T34=1),"Bajo",IF(AND(S34=3,T34=2),"Moderado",IF(AND(S34=3,T34=3),"Alto",IF(AND(S34=3,T34=4),"Extremo",IF(AND(S34=3,T34=5),"Extremo",IF(AND(S34=4,T34=1),"Moderado",IF(AND(S34=4,T34=2),"Alto",IF(AND(S34=4,T34=3),"Alto",IF(AND(S34=4,T34=4),"Extremo",IF(AND(S34=4,T34=5),"Extremo",IF(AND(S34=5,T34=1),"Alto",IF(AND(S34=5,T34=2),"Alto",IF(AND(S34=5,T34=3),"Extremo",IF(AND(S34=5,T34=4),"Extremo",IF(AND(S34=5,T34=5),"Extremo")))))))))))))))))))))))))</f>
        <v>Alto</v>
      </c>
      <c r="V34" s="203" t="s">
        <v>56</v>
      </c>
      <c r="W34" s="168" t="s">
        <v>57</v>
      </c>
      <c r="X34" s="40">
        <v>44317</v>
      </c>
      <c r="Y34" s="40">
        <v>44561</v>
      </c>
      <c r="Z34" s="175" t="s">
        <v>58</v>
      </c>
      <c r="AA34" s="41" t="s">
        <v>50</v>
      </c>
      <c r="AB34" s="44" t="s">
        <v>59</v>
      </c>
      <c r="AC34" s="44" t="s">
        <v>60</v>
      </c>
      <c r="AD34" s="22" t="str">
        <f>IF(B34="",AD29,B34)</f>
        <v>Soporte para la administración de justicia</v>
      </c>
      <c r="AE34" s="21" t="str">
        <f>IF(A34="",AE29,A34)</f>
        <v>11C</v>
      </c>
      <c r="AF34" s="21" t="str">
        <f>IF(U34="",AF29,U34)</f>
        <v>Alto</v>
      </c>
      <c r="AG34" s="37"/>
      <c r="AH34" s="37"/>
      <c r="AI34" s="37"/>
    </row>
    <row r="35" spans="1:37" s="38" customFormat="1" ht="63.75" customHeight="1">
      <c r="A35" s="410"/>
      <c r="B35" s="413"/>
      <c r="C35" s="415"/>
      <c r="D35" s="413"/>
      <c r="E35" s="413"/>
      <c r="F35" s="130" t="s">
        <v>187</v>
      </c>
      <c r="G35" s="353"/>
      <c r="H35" s="356"/>
      <c r="I35" s="356"/>
      <c r="J35" s="427"/>
      <c r="K35" s="363"/>
      <c r="L35" s="34" t="s">
        <v>44</v>
      </c>
      <c r="M35" s="139" t="s">
        <v>188</v>
      </c>
      <c r="N35" s="191" t="s">
        <v>74</v>
      </c>
      <c r="O35" s="160" t="s">
        <v>189</v>
      </c>
      <c r="P35" s="211">
        <v>75</v>
      </c>
      <c r="Q35" s="428"/>
      <c r="R35" s="429"/>
      <c r="S35" s="420"/>
      <c r="T35" s="420"/>
      <c r="U35" s="445"/>
      <c r="V35" s="16"/>
      <c r="W35" s="124"/>
      <c r="X35" s="36"/>
      <c r="Y35" s="36"/>
      <c r="Z35" s="124"/>
      <c r="AA35" s="215"/>
      <c r="AB35" s="20"/>
      <c r="AC35" s="20"/>
      <c r="AD35" s="22" t="str">
        <f t="shared" ref="AD35:AD46" si="6">IF(B35="",AD34,B35)</f>
        <v>Soporte para la administración de justicia</v>
      </c>
      <c r="AE35" s="21" t="str">
        <f t="shared" ref="AE35:AE46" si="7">IF(A35="",AE34,A35)</f>
        <v>11C</v>
      </c>
      <c r="AF35" s="21" t="str">
        <f t="shared" ref="AF35:AF46" si="8">IF(U35="",AF34,U35)</f>
        <v>Alto</v>
      </c>
      <c r="AG35" s="37"/>
      <c r="AH35" s="37"/>
      <c r="AI35" s="37"/>
    </row>
    <row r="36" spans="1:37" s="38" customFormat="1" ht="63.75" customHeight="1">
      <c r="A36" s="410"/>
      <c r="B36" s="413"/>
      <c r="C36" s="415"/>
      <c r="D36" s="413"/>
      <c r="E36" s="413"/>
      <c r="F36" s="130" t="s">
        <v>190</v>
      </c>
      <c r="G36" s="353"/>
      <c r="H36" s="356"/>
      <c r="I36" s="356"/>
      <c r="J36" s="427"/>
      <c r="K36" s="363"/>
      <c r="L36" s="34" t="s">
        <v>44</v>
      </c>
      <c r="M36" s="143" t="s">
        <v>191</v>
      </c>
      <c r="N36" s="191" t="s">
        <v>192</v>
      </c>
      <c r="O36" s="161" t="s">
        <v>193</v>
      </c>
      <c r="P36" s="211">
        <v>85</v>
      </c>
      <c r="Q36" s="428"/>
      <c r="R36" s="429"/>
      <c r="S36" s="420"/>
      <c r="T36" s="420"/>
      <c r="U36" s="445"/>
      <c r="V36" s="16"/>
      <c r="W36" s="125"/>
      <c r="X36" s="36"/>
      <c r="Y36" s="36"/>
      <c r="Z36" s="124"/>
      <c r="AA36" s="16"/>
      <c r="AB36" s="16"/>
      <c r="AC36" s="20"/>
      <c r="AD36" s="22" t="str">
        <f t="shared" si="6"/>
        <v>Soporte para la administración de justicia</v>
      </c>
      <c r="AE36" s="21" t="str">
        <f t="shared" si="7"/>
        <v>11C</v>
      </c>
      <c r="AF36" s="21" t="str">
        <f t="shared" si="8"/>
        <v>Alto</v>
      </c>
      <c r="AG36" s="37"/>
      <c r="AH36" s="37"/>
      <c r="AI36" s="37"/>
    </row>
    <row r="37" spans="1:37" s="38" customFormat="1" ht="63.75" customHeight="1">
      <c r="A37" s="410"/>
      <c r="B37" s="413"/>
      <c r="C37" s="415"/>
      <c r="D37" s="413"/>
      <c r="E37" s="413"/>
      <c r="F37" s="124" t="s">
        <v>194</v>
      </c>
      <c r="G37" s="353"/>
      <c r="H37" s="356"/>
      <c r="I37" s="356"/>
      <c r="J37" s="427"/>
      <c r="K37" s="363"/>
      <c r="L37" s="34" t="s">
        <v>44</v>
      </c>
      <c r="M37" s="144" t="s">
        <v>139</v>
      </c>
      <c r="N37" s="189"/>
      <c r="O37" s="158"/>
      <c r="P37" s="211">
        <v>0</v>
      </c>
      <c r="Q37" s="428"/>
      <c r="R37" s="429"/>
      <c r="S37" s="420"/>
      <c r="T37" s="420"/>
      <c r="U37" s="445"/>
      <c r="V37" s="16"/>
      <c r="W37" s="125"/>
      <c r="X37" s="36"/>
      <c r="Y37" s="36"/>
      <c r="Z37" s="175"/>
      <c r="AA37" s="16"/>
      <c r="AB37" s="16"/>
      <c r="AC37" s="39"/>
      <c r="AD37" s="22" t="str">
        <f t="shared" si="6"/>
        <v>Soporte para la administración de justicia</v>
      </c>
      <c r="AE37" s="21" t="str">
        <f t="shared" si="7"/>
        <v>11C</v>
      </c>
      <c r="AF37" s="21" t="str">
        <f t="shared" si="8"/>
        <v>Alto</v>
      </c>
      <c r="AG37" s="37"/>
      <c r="AH37" s="37"/>
      <c r="AI37" s="37"/>
    </row>
    <row r="38" spans="1:37" s="38" customFormat="1" ht="63.75" customHeight="1">
      <c r="A38" s="448"/>
      <c r="B38" s="417"/>
      <c r="C38" s="416"/>
      <c r="D38" s="417"/>
      <c r="E38" s="417"/>
      <c r="F38" s="135"/>
      <c r="G38" s="354"/>
      <c r="H38" s="357"/>
      <c r="I38" s="357"/>
      <c r="J38" s="446"/>
      <c r="K38" s="364"/>
      <c r="L38" s="34" t="s">
        <v>65</v>
      </c>
      <c r="M38" s="145" t="s">
        <v>195</v>
      </c>
      <c r="N38" s="184" t="s">
        <v>74</v>
      </c>
      <c r="O38" s="162" t="s">
        <v>196</v>
      </c>
      <c r="P38" s="211">
        <v>85</v>
      </c>
      <c r="Q38" s="212">
        <f>AVERAGE(P38)</f>
        <v>85</v>
      </c>
      <c r="R38" s="211" t="str">
        <f>IF(Q38&lt;=50,"0",IF(AND(Q38&gt;=50.01,Q38&lt;=75),"1",IF(Q38&gt;=75.01,"2")))</f>
        <v>2</v>
      </c>
      <c r="S38" s="420"/>
      <c r="T38" s="420"/>
      <c r="U38" s="445"/>
      <c r="V38" s="200"/>
      <c r="W38" s="167"/>
      <c r="X38" s="40"/>
      <c r="Y38" s="41"/>
      <c r="Z38" s="176"/>
      <c r="AA38" s="42"/>
      <c r="AB38" s="43"/>
      <c r="AC38" s="39"/>
      <c r="AD38" s="22" t="str">
        <f t="shared" si="6"/>
        <v>Soporte para la administración de justicia</v>
      </c>
      <c r="AE38" s="21" t="str">
        <f t="shared" si="7"/>
        <v>11C</v>
      </c>
      <c r="AF38" s="21" t="str">
        <f t="shared" si="8"/>
        <v>Alto</v>
      </c>
      <c r="AG38" s="37"/>
      <c r="AH38" s="37"/>
      <c r="AI38" s="37"/>
    </row>
    <row r="39" spans="1:37" s="38" customFormat="1" ht="75" customHeight="1">
      <c r="A39" s="408" t="s">
        <v>197</v>
      </c>
      <c r="B39" s="411" t="s">
        <v>181</v>
      </c>
      <c r="C39" s="414" t="s">
        <v>182</v>
      </c>
      <c r="D39" s="411" t="s">
        <v>183</v>
      </c>
      <c r="E39" s="352" t="s">
        <v>198</v>
      </c>
      <c r="F39" s="124" t="s">
        <v>199</v>
      </c>
      <c r="G39" s="352" t="s">
        <v>200</v>
      </c>
      <c r="H39" s="362">
        <v>3</v>
      </c>
      <c r="I39" s="355">
        <v>5</v>
      </c>
      <c r="J39" s="425" t="str">
        <f>IF(AND(H39=1,I39=1),"Bajo",IF(AND(H39=1,I39=2),"Bajo",IF(AND(H39=1,I39=3),"Moderado",IF(AND(H39=1,I39=4),"Alto",IF(AND(H39=1,I39=5),"Extremo",IF(AND(H39=2,I39=1),"Bajo",IF(AND(H39=2,I39=2),"Bajo",IF(AND(H39=2,I39=3),"Moderado",IF(AND(H39=2,I39=4),"Alto",IF(AND(H39=2,I39=5),"Extremo",IF(AND(H39=3,I39=1),"Bajo",IF(AND(H39=3,I39=2),"Moderado",IF(AND(H39=3,I39=3),"Alto",IF(AND(H39=3,I39=4),"Extremo",IF(AND(H39=3,I39=5),"Extremo",IF(AND(H39=4,I39=1),"Moderado",IF(AND(H39=4,I39=2),"Alto",IF(AND(H39=4,I39=3),"Alto",IF(AND(H39=4,I39=4),"Extremo",IF(AND(H39=4,I39=5),"Extremo",IF(AND(H39=5,I39=1),"Alto",IF(AND(H39=5,I39=2),"Alto",IF(AND(H39=5,I39=3),"Extremo",IF(AND(H39=5,I39=4),"Extremo",IF(AND(H39=5,I39=5),"Extremo")))))))))))))))))))))))))</f>
        <v>Extremo</v>
      </c>
      <c r="K39" s="362" t="s">
        <v>43</v>
      </c>
      <c r="L39" s="34" t="s">
        <v>44</v>
      </c>
      <c r="M39" s="139" t="s">
        <v>201</v>
      </c>
      <c r="N39" s="191" t="s">
        <v>119</v>
      </c>
      <c r="O39" s="160" t="s">
        <v>237</v>
      </c>
      <c r="P39" s="211">
        <v>85</v>
      </c>
      <c r="Q39" s="428">
        <f>AVERAGE(P39:P41)</f>
        <v>56.666666666666664</v>
      </c>
      <c r="R39" s="420" t="str">
        <f>IF(Q39&lt;=50,"0",IF(AND(Q39&gt;=50.01,Q39&lt;=75),"1",IF(Q39&gt;=75.01,"2")))</f>
        <v>1</v>
      </c>
      <c r="S39" s="420">
        <f>H39-R39</f>
        <v>2</v>
      </c>
      <c r="T39" s="420">
        <f>I39-R42</f>
        <v>3</v>
      </c>
      <c r="U39" s="445" t="str">
        <f>IF(AND(S39=1,T39=1),"Bajo",IF(AND(S39=1,T39=2),"Bajo",IF(AND(S39=1,T39=3),"Moderado",IF(AND(S39=1,T39=4),"Alto",IF(AND(S39=1,T39=5),"Extremo",IF(AND(S39=2,T39=1),"Bajo",IF(AND(S39=2,T39=2),"Bajo",IF(AND(S39=2,T39=3),"Moderado",IF(AND(S39=2,T39=4),"Alto",IF(AND(S39=2,T39=5),"Extremo",IF(AND(S39=3,T39=1),"Bajo",IF(AND(S39=3,T39=2),"Moderado",IF(AND(S39=3,T39=3),"Alto",IF(AND(S39=3,T39=4),"Extremo",IF(AND(S39=3,T39=5),"Extremo",IF(AND(S39=4,T39=1),"Moderado",IF(AND(S39=4,T39=2),"Alto",IF(AND(S39=4,T39=3),"Alto",IF(AND(S39=4,T39=4),"Extremo",IF(AND(S39=4,T39=5),"Extremo",IF(AND(S39=5,T39=1),"Alto",IF(AND(S39=5,T39=2),"Alto",IF(AND(S39=5,T39=3),"Extremo",IF(AND(S39=5,T39=4),"Extremo",IF(AND(S39=5,T39=5),"Extremo")))))))))))))))))))))))))</f>
        <v>Moderado</v>
      </c>
      <c r="V39" s="204" t="s">
        <v>43</v>
      </c>
      <c r="W39" s="111" t="s">
        <v>203</v>
      </c>
      <c r="X39" s="40">
        <v>44317</v>
      </c>
      <c r="Y39" s="40">
        <v>44561</v>
      </c>
      <c r="Z39" s="177" t="s">
        <v>204</v>
      </c>
      <c r="AA39" s="41" t="s">
        <v>192</v>
      </c>
      <c r="AB39" s="44" t="s">
        <v>205</v>
      </c>
      <c r="AC39" s="44" t="s">
        <v>181</v>
      </c>
      <c r="AD39" s="22" t="str">
        <f t="shared" si="6"/>
        <v>Soporte para la administración de justicia</v>
      </c>
      <c r="AE39" s="21" t="str">
        <f t="shared" si="7"/>
        <v>12C</v>
      </c>
      <c r="AF39" s="21" t="str">
        <f t="shared" si="8"/>
        <v>Moderado</v>
      </c>
      <c r="AG39" s="37"/>
      <c r="AH39" s="37"/>
      <c r="AI39" s="37"/>
    </row>
    <row r="40" spans="1:37" s="38" customFormat="1" ht="63.75" customHeight="1">
      <c r="A40" s="410"/>
      <c r="B40" s="413"/>
      <c r="C40" s="415"/>
      <c r="D40" s="413"/>
      <c r="E40" s="353"/>
      <c r="F40" s="130" t="s">
        <v>206</v>
      </c>
      <c r="G40" s="353"/>
      <c r="H40" s="363"/>
      <c r="I40" s="356"/>
      <c r="J40" s="427"/>
      <c r="K40" s="363"/>
      <c r="L40" s="34" t="s">
        <v>44</v>
      </c>
      <c r="M40" s="139" t="s">
        <v>207</v>
      </c>
      <c r="N40" s="191" t="s">
        <v>192</v>
      </c>
      <c r="O40" s="160" t="s">
        <v>208</v>
      </c>
      <c r="P40" s="211">
        <v>85</v>
      </c>
      <c r="Q40" s="428"/>
      <c r="R40" s="420"/>
      <c r="S40" s="420"/>
      <c r="T40" s="420"/>
      <c r="U40" s="445"/>
      <c r="V40" s="203" t="s">
        <v>56</v>
      </c>
      <c r="W40" s="168" t="s">
        <v>57</v>
      </c>
      <c r="X40" s="40">
        <v>44317</v>
      </c>
      <c r="Y40" s="40">
        <v>44561</v>
      </c>
      <c r="Z40" s="175" t="s">
        <v>58</v>
      </c>
      <c r="AA40" s="41" t="s">
        <v>50</v>
      </c>
      <c r="AB40" s="44" t="s">
        <v>59</v>
      </c>
      <c r="AC40" s="44" t="s">
        <v>60</v>
      </c>
      <c r="AD40" s="22" t="str">
        <f t="shared" si="6"/>
        <v>Soporte para la administración de justicia</v>
      </c>
      <c r="AE40" s="21" t="str">
        <f t="shared" si="7"/>
        <v>12C</v>
      </c>
      <c r="AF40" s="21" t="str">
        <f t="shared" si="8"/>
        <v>Moderado</v>
      </c>
      <c r="AG40" s="37"/>
      <c r="AH40" s="37"/>
      <c r="AI40" s="37"/>
    </row>
    <row r="41" spans="1:37" s="38" customFormat="1" ht="63.75" customHeight="1">
      <c r="A41" s="410"/>
      <c r="B41" s="413"/>
      <c r="C41" s="415"/>
      <c r="D41" s="413"/>
      <c r="E41" s="353"/>
      <c r="F41" s="124" t="s">
        <v>209</v>
      </c>
      <c r="G41" s="353"/>
      <c r="H41" s="363"/>
      <c r="I41" s="356"/>
      <c r="J41" s="427"/>
      <c r="K41" s="363"/>
      <c r="L41" s="34" t="s">
        <v>44</v>
      </c>
      <c r="M41" s="144" t="s">
        <v>139</v>
      </c>
      <c r="N41" s="191"/>
      <c r="O41" s="160"/>
      <c r="P41" s="211">
        <v>0</v>
      </c>
      <c r="Q41" s="428"/>
      <c r="R41" s="420"/>
      <c r="S41" s="420"/>
      <c r="T41" s="420"/>
      <c r="U41" s="445"/>
      <c r="V41" s="204"/>
      <c r="W41" s="117"/>
      <c r="X41" s="45"/>
      <c r="Y41" s="45"/>
      <c r="Z41" s="178"/>
      <c r="AA41" s="46"/>
      <c r="AB41" s="44"/>
      <c r="AC41" s="44"/>
      <c r="AD41" s="22" t="str">
        <f t="shared" si="6"/>
        <v>Soporte para la administración de justicia</v>
      </c>
      <c r="AE41" s="21" t="str">
        <f t="shared" si="7"/>
        <v>12C</v>
      </c>
      <c r="AF41" s="21" t="str">
        <f t="shared" si="8"/>
        <v>Moderado</v>
      </c>
      <c r="AG41" s="37"/>
      <c r="AH41" s="37"/>
      <c r="AI41" s="37"/>
    </row>
    <row r="42" spans="1:37" s="38" customFormat="1" ht="63.75" customHeight="1">
      <c r="A42" s="447"/>
      <c r="B42" s="417"/>
      <c r="C42" s="416"/>
      <c r="D42" s="417"/>
      <c r="E42" s="354"/>
      <c r="F42" s="135"/>
      <c r="G42" s="354"/>
      <c r="H42" s="364"/>
      <c r="I42" s="357"/>
      <c r="J42" s="446"/>
      <c r="K42" s="364"/>
      <c r="L42" s="34" t="s">
        <v>65</v>
      </c>
      <c r="M42" s="145" t="s">
        <v>195</v>
      </c>
      <c r="N42" s="184" t="s">
        <v>74</v>
      </c>
      <c r="O42" s="162" t="s">
        <v>196</v>
      </c>
      <c r="P42" s="211">
        <v>85</v>
      </c>
      <c r="Q42" s="212">
        <f>AVERAGE(P42)</f>
        <v>85</v>
      </c>
      <c r="R42" s="211" t="str">
        <f>IF(Q42&lt;=50,"0",IF(AND(Q42&gt;=50.01,Q42&lt;=75),"1",IF(Q42&gt;=75.01,"2")))</f>
        <v>2</v>
      </c>
      <c r="S42" s="420"/>
      <c r="T42" s="420"/>
      <c r="U42" s="445"/>
      <c r="V42" s="204"/>
      <c r="W42" s="167"/>
      <c r="X42" s="40"/>
      <c r="Y42" s="40"/>
      <c r="Z42" s="179"/>
      <c r="AA42" s="41"/>
      <c r="AB42" s="43"/>
      <c r="AC42" s="43"/>
      <c r="AD42" s="22" t="str">
        <f t="shared" si="6"/>
        <v>Soporte para la administración de justicia</v>
      </c>
      <c r="AE42" s="21" t="str">
        <f t="shared" si="7"/>
        <v>12C</v>
      </c>
      <c r="AF42" s="21" t="str">
        <f t="shared" si="8"/>
        <v>Moderado</v>
      </c>
      <c r="AG42" s="37"/>
      <c r="AH42" s="37"/>
      <c r="AI42" s="37"/>
    </row>
    <row r="43" spans="1:37" s="38" customFormat="1" ht="63.75" customHeight="1">
      <c r="A43" s="430" t="s">
        <v>210</v>
      </c>
      <c r="B43" s="411" t="s">
        <v>181</v>
      </c>
      <c r="C43" s="414" t="s">
        <v>182</v>
      </c>
      <c r="D43" s="411" t="s">
        <v>183</v>
      </c>
      <c r="E43" s="419" t="s">
        <v>238</v>
      </c>
      <c r="F43" s="130" t="s">
        <v>212</v>
      </c>
      <c r="G43" s="411" t="s">
        <v>213</v>
      </c>
      <c r="H43" s="362">
        <v>3</v>
      </c>
      <c r="I43" s="355">
        <v>5</v>
      </c>
      <c r="J43" s="425" t="str">
        <f>IF(AND(H43=1,I43=1),"Bajo",IF(AND(H43=1,I43=2),"Bajo",IF(AND(H43=1,I43=3),"Moderado",IF(AND(H43=1,I43=4),"Alto",IF(AND(H43=1,I43=5),"Extremo",IF(AND(H43=2,I43=1),"Bajo",IF(AND(H43=2,I43=2),"Bajo",IF(AND(H43=2,I43=3),"Moderado",IF(AND(H43=2,I43=4),"Alto",IF(AND(H43=2,I43=5),"Extremo",IF(AND(H43=3,I43=1),"Bajo",IF(AND(H43=3,I43=2),"Moderado",IF(AND(H43=3,I43=3),"Alto",IF(AND(H43=3,I43=4),"Extremo",IF(AND(H43=3,I43=5),"Extremo",IF(AND(H43=4,I43=1),"Moderado",IF(AND(H43=4,I43=2),"Alto",IF(AND(H43=4,I43=3),"Alto",IF(AND(H43=4,I43=4),"Extremo",IF(AND(H43=4,I43=5),"Extremo",IF(AND(H43=5,I43=1),"Alto",IF(AND(H43=5,I43=2),"Alto",IF(AND(H43=5,I43=3),"Extremo",IF(AND(H43=5,I43=4),"Extremo",IF(AND(H43=5,I43=5),"Extremo")))))))))))))))))))))))))</f>
        <v>Extremo</v>
      </c>
      <c r="K43" s="430" t="s">
        <v>43</v>
      </c>
      <c r="L43" s="34" t="s">
        <v>44</v>
      </c>
      <c r="M43" s="146" t="s">
        <v>214</v>
      </c>
      <c r="N43" s="191" t="s">
        <v>123</v>
      </c>
      <c r="O43" s="160" t="s">
        <v>215</v>
      </c>
      <c r="P43" s="211">
        <v>85</v>
      </c>
      <c r="Q43" s="428">
        <f>AVERAGE(P43:P45)</f>
        <v>56.666666666666664</v>
      </c>
      <c r="R43" s="420" t="str">
        <f>IF(Q43&lt;=50,"0",IF(AND(Q43&gt;=50.01,Q43&lt;=75),"1",IF(Q43&gt;=75.01,"2")))</f>
        <v>1</v>
      </c>
      <c r="S43" s="420">
        <f>H43-R43</f>
        <v>2</v>
      </c>
      <c r="T43" s="420">
        <f>I43-R46</f>
        <v>3</v>
      </c>
      <c r="U43" s="445" t="str">
        <f>IF(AND(S43=1,T43=1),"Bajo",IF(AND(S43=1,T43=2),"Bajo",IF(AND(S43=1,T43=3),"Moderado",IF(AND(S43=1,T43=4),"Alto",IF(AND(S43=1,T43=5),"Extremo",IF(AND(S43=2,T43=1),"Bajo",IF(AND(S43=2,T43=2),"Bajo",IF(AND(S43=2,T43=3),"Moderado",IF(AND(S43=2,T43=4),"Alto",IF(AND(S43=2,T43=5),"Extremo",IF(AND(S43=3,T43=1),"Bajo",IF(AND(S43=3,T43=2),"Moderado",IF(AND(S43=3,T43=3),"Alto",IF(AND(S43=3,T43=4),"Extremo",IF(AND(S43=3,T43=5),"Extremo",IF(AND(S43=4,T43=1),"Moderado",IF(AND(S43=4,T43=2),"Alto",IF(AND(S43=4,T43=3),"Alto",IF(AND(S43=4,T43=4),"Extremo",IF(AND(S43=4,T43=5),"Extremo",IF(AND(S43=5,T43=1),"Alto",IF(AND(S43=5,T43=2),"Alto",IF(AND(S43=5,T43=3),"Extremo",IF(AND(S43=5,T43=4),"Extremo",IF(AND(S43=5,T43=5),"Extremo")))))))))))))))))))))))))</f>
        <v>Moderado</v>
      </c>
      <c r="V43" s="203" t="s">
        <v>56</v>
      </c>
      <c r="W43" s="168" t="s">
        <v>57</v>
      </c>
      <c r="X43" s="40">
        <v>44317</v>
      </c>
      <c r="Y43" s="40">
        <v>44561</v>
      </c>
      <c r="Z43" s="175" t="s">
        <v>58</v>
      </c>
      <c r="AA43" s="41" t="s">
        <v>50</v>
      </c>
      <c r="AB43" s="44" t="s">
        <v>59</v>
      </c>
      <c r="AC43" s="44" t="s">
        <v>60</v>
      </c>
      <c r="AD43" s="22" t="str">
        <f t="shared" si="6"/>
        <v>Soporte para la administración de justicia</v>
      </c>
      <c r="AE43" s="21" t="str">
        <f t="shared" si="7"/>
        <v>13C</v>
      </c>
      <c r="AF43" s="21" t="str">
        <f t="shared" si="8"/>
        <v>Moderado</v>
      </c>
      <c r="AG43" s="48"/>
      <c r="AH43" s="48"/>
      <c r="AI43" s="48"/>
      <c r="AJ43" s="48"/>
      <c r="AK43" s="48"/>
    </row>
    <row r="44" spans="1:37" s="38" customFormat="1" ht="63.75" customHeight="1">
      <c r="A44" s="431"/>
      <c r="B44" s="413"/>
      <c r="C44" s="415"/>
      <c r="D44" s="413"/>
      <c r="E44" s="413"/>
      <c r="F44" s="130" t="s">
        <v>216</v>
      </c>
      <c r="G44" s="413"/>
      <c r="H44" s="363"/>
      <c r="I44" s="356"/>
      <c r="J44" s="427"/>
      <c r="K44" s="431"/>
      <c r="L44" s="34" t="s">
        <v>44</v>
      </c>
      <c r="M44" s="144" t="s">
        <v>217</v>
      </c>
      <c r="N44" s="191" t="s">
        <v>123</v>
      </c>
      <c r="O44" s="160" t="s">
        <v>218</v>
      </c>
      <c r="P44" s="211">
        <v>85</v>
      </c>
      <c r="Q44" s="428"/>
      <c r="R44" s="420"/>
      <c r="S44" s="420"/>
      <c r="T44" s="420"/>
      <c r="U44" s="445"/>
      <c r="V44" s="205"/>
      <c r="W44" s="168"/>
      <c r="X44" s="40"/>
      <c r="Y44" s="40"/>
      <c r="Z44" s="175"/>
      <c r="AA44" s="47"/>
      <c r="AB44" s="47"/>
      <c r="AC44" s="47"/>
      <c r="AD44" s="22" t="str">
        <f t="shared" si="6"/>
        <v>Soporte para la administración de justicia</v>
      </c>
      <c r="AE44" s="21" t="str">
        <f t="shared" si="7"/>
        <v>13C</v>
      </c>
      <c r="AF44" s="21" t="str">
        <f t="shared" si="8"/>
        <v>Moderado</v>
      </c>
      <c r="AG44" s="37"/>
      <c r="AH44" s="37"/>
      <c r="AI44" s="37"/>
    </row>
    <row r="45" spans="1:37" s="38" customFormat="1" ht="63.75" customHeight="1">
      <c r="A45" s="431"/>
      <c r="B45" s="413"/>
      <c r="C45" s="415"/>
      <c r="D45" s="413"/>
      <c r="E45" s="413"/>
      <c r="F45" s="136" t="s">
        <v>219</v>
      </c>
      <c r="G45" s="413"/>
      <c r="H45" s="363"/>
      <c r="I45" s="356"/>
      <c r="J45" s="427"/>
      <c r="K45" s="431"/>
      <c r="L45" s="34" t="s">
        <v>44</v>
      </c>
      <c r="M45" s="144" t="s">
        <v>139</v>
      </c>
      <c r="N45" s="191"/>
      <c r="O45" s="161"/>
      <c r="P45" s="211">
        <v>0</v>
      </c>
      <c r="Q45" s="428"/>
      <c r="R45" s="420"/>
      <c r="S45" s="420"/>
      <c r="T45" s="420"/>
      <c r="U45" s="445"/>
      <c r="V45" s="205"/>
      <c r="W45" s="168"/>
      <c r="X45" s="40"/>
      <c r="Y45" s="40"/>
      <c r="Z45" s="175"/>
      <c r="AA45" s="47"/>
      <c r="AB45" s="47"/>
      <c r="AC45" s="47"/>
      <c r="AD45" s="22" t="str">
        <f t="shared" si="6"/>
        <v>Soporte para la administración de justicia</v>
      </c>
      <c r="AE45" s="21" t="str">
        <f t="shared" si="7"/>
        <v>13C</v>
      </c>
      <c r="AF45" s="21" t="str">
        <f t="shared" si="8"/>
        <v>Moderado</v>
      </c>
      <c r="AG45" s="37"/>
      <c r="AH45" s="37"/>
      <c r="AI45" s="37"/>
    </row>
    <row r="46" spans="1:37" s="38" customFormat="1" ht="63.75" customHeight="1">
      <c r="A46" s="432"/>
      <c r="B46" s="417"/>
      <c r="C46" s="416"/>
      <c r="D46" s="417"/>
      <c r="E46" s="417"/>
      <c r="F46" s="137"/>
      <c r="G46" s="417"/>
      <c r="H46" s="364"/>
      <c r="I46" s="357"/>
      <c r="J46" s="446"/>
      <c r="K46" s="432"/>
      <c r="L46" s="34" t="s">
        <v>65</v>
      </c>
      <c r="M46" s="145" t="s">
        <v>195</v>
      </c>
      <c r="N46" s="184" t="s">
        <v>74</v>
      </c>
      <c r="O46" s="162" t="s">
        <v>196</v>
      </c>
      <c r="P46" s="211">
        <v>85</v>
      </c>
      <c r="Q46" s="212">
        <f>AVERAGE(P46)</f>
        <v>85</v>
      </c>
      <c r="R46" s="211" t="str">
        <f>IF(Q46&lt;=50,"0",IF(AND(Q46&gt;=50.01,Q46&lt;=75),"1",IF(Q46&gt;=75.01,"2")))</f>
        <v>2</v>
      </c>
      <c r="S46" s="420"/>
      <c r="T46" s="420"/>
      <c r="U46" s="445"/>
      <c r="V46" s="205"/>
      <c r="W46" s="168"/>
      <c r="X46" s="40"/>
      <c r="Y46" s="40"/>
      <c r="Z46" s="175"/>
      <c r="AA46" s="41"/>
      <c r="AB46" s="47"/>
      <c r="AC46" s="47"/>
      <c r="AD46" s="22" t="str">
        <f t="shared" si="6"/>
        <v>Soporte para la administración de justicia</v>
      </c>
      <c r="AE46" s="21" t="str">
        <f t="shared" si="7"/>
        <v>13C</v>
      </c>
      <c r="AF46" s="21" t="str">
        <f t="shared" si="8"/>
        <v>Moderado</v>
      </c>
      <c r="AG46" s="37"/>
      <c r="AH46" s="37"/>
      <c r="AI46" s="37"/>
    </row>
    <row r="47" spans="1:37" ht="63.75" customHeight="1">
      <c r="A47" s="365" t="s">
        <v>220</v>
      </c>
      <c r="B47" s="352" t="s">
        <v>221</v>
      </c>
      <c r="C47" s="337" t="s">
        <v>222</v>
      </c>
      <c r="D47" s="320" t="s">
        <v>223</v>
      </c>
      <c r="E47" s="352" t="s">
        <v>224</v>
      </c>
      <c r="F47" s="124" t="s">
        <v>225</v>
      </c>
      <c r="G47" s="352" t="s">
        <v>226</v>
      </c>
      <c r="H47" s="355">
        <v>3</v>
      </c>
      <c r="I47" s="355">
        <v>3</v>
      </c>
      <c r="J47" s="386" t="str">
        <f>IF(AND(H47=1,I47=1),"Bajo",IF(AND(H47=1,I47=2),"Bajo",IF(AND(H47=1,I47=3),"Moderado",IF(AND(H47=1,I47=4),"Alto",IF(AND(H47=1,I47=5),"Extremo",IF(AND(H47=2,I47=1),"Bajo",IF(AND(H47=2,I47=2),"Bajo",IF(AND(H47=2,I47=3),"Moderado",IF(AND(H47=2,I47=4),"Alto",IF(AND(H47=2,I47=5),"Extremo",IF(AND(H47=3,I47=1),"Bajo",IF(AND(H47=3,I47=2),"Moderado",IF(AND(H47=3,I47=3),"Alto",IF(AND(H47=3,I47=4),"Extremo",IF(AND(H47=3,I47=5),"Extremo",IF(AND(H47=4,I47=1),"Moderado",IF(AND(H47=4,I47=2),"Alto",IF(AND(H47=4,I47=3),"Alto",IF(AND(H47=4,I47=4),"Extremo",IF(AND(H47=4,I47=5),"Extremo",IF(AND(H47=5,I47=1),"Alto",IF(AND(H47=5,I47=2),"Alto",IF(AND(H47=5,I47=3),"Extremo",IF(AND(H47=5,I47=4),"Extremo",IF(AND(H47=5,I47=5),"Extremo")))))))))))))))))))))))))</f>
        <v>Alto</v>
      </c>
      <c r="K47" s="355" t="s">
        <v>43</v>
      </c>
      <c r="L47" s="16" t="s">
        <v>44</v>
      </c>
      <c r="M47" s="142" t="s">
        <v>227</v>
      </c>
      <c r="N47" s="110" t="s">
        <v>74</v>
      </c>
      <c r="O47" s="156" t="s">
        <v>228</v>
      </c>
      <c r="P47" s="215">
        <v>85</v>
      </c>
      <c r="Q47" s="335">
        <f>AVERAGE(P47:P48)</f>
        <v>85</v>
      </c>
      <c r="R47" s="333" t="str">
        <f>IF(Q47&lt;=50,"0",IF(AND(Q47&gt;=50.01,Q47&lt;=75),"1",IF(Q47&gt;=75.01,"2")))</f>
        <v>2</v>
      </c>
      <c r="S47" s="333">
        <f>H47-R47</f>
        <v>1</v>
      </c>
      <c r="T47" s="333">
        <f>I47-R49</f>
        <v>1</v>
      </c>
      <c r="U47" s="444" t="str">
        <f>IF(AND(S47=1,T47=1),"Bajo",IF(AND(S47=1,T47=2),"Bajo",IF(AND(S47=1,T47=3),"Moderado",IF(AND(S47=1,T47=4),"Alto",IF(AND(S47=1,T47=5),"Extremo",IF(AND(S47=2,T47=1),"Bajo",IF(AND(S47=2,T47=2),"Bajo",IF(AND(S47=2,T47=3),"Moderado",IF(AND(S47=2,T47=4),"Alto",IF(AND(S47=2,T47=5),"Extremo",IF(AND(S47=3,T47=1),"Bajo",IF(AND(S47=3,T47=2),"Moderado",IF(AND(S47=3,T47=3),"Alto",IF(AND(S47=3,T47=4),"Extremo",IF(AND(S47=3,T47=5),"Extremo",IF(AND(S47=4,T47=1),"Moderado",IF(AND(S47=4,T47=2),"Alto",IF(AND(S47=4,T47=3),"Alto",IF(AND(S47=4,T47=4),"Extremo",IF(AND(S47=4,T47=5),"Extremo",IF(AND(S47=5,T47=1),"Alto",IF(AND(S47=5,T47=2),"Alto",IF(AND(S47=5,T47=3),"Extremo",IF(AND(S47=5,T47=4),"Extremo",IF(AND(S47=5,T47=5),"Extremo")))))))))))))))))))))))))</f>
        <v>Bajo</v>
      </c>
      <c r="V47" s="203" t="s">
        <v>56</v>
      </c>
      <c r="W47" s="168" t="s">
        <v>57</v>
      </c>
      <c r="X47" s="40">
        <v>44317</v>
      </c>
      <c r="Y47" s="40">
        <v>44561</v>
      </c>
      <c r="Z47" s="175" t="s">
        <v>58</v>
      </c>
      <c r="AA47" s="41" t="s">
        <v>50</v>
      </c>
      <c r="AB47" s="44" t="s">
        <v>59</v>
      </c>
      <c r="AC47" s="44" t="s">
        <v>60</v>
      </c>
      <c r="AD47" s="22" t="str">
        <f>IF(B47="",AD21,B47)</f>
        <v>Evaluación y control</v>
      </c>
      <c r="AE47" s="21" t="str">
        <f>IF(A47="",AE21,A47)</f>
        <v>14C</v>
      </c>
      <c r="AF47" s="21" t="str">
        <f>IF(U47="",AF21,U47)</f>
        <v>Bajo</v>
      </c>
    </row>
    <row r="48" spans="1:37" ht="63.75" customHeight="1">
      <c r="A48" s="366"/>
      <c r="B48" s="353"/>
      <c r="C48" s="338"/>
      <c r="D48" s="321"/>
      <c r="E48" s="353"/>
      <c r="F48" s="125" t="s">
        <v>229</v>
      </c>
      <c r="G48" s="353"/>
      <c r="H48" s="356"/>
      <c r="I48" s="356"/>
      <c r="J48" s="377"/>
      <c r="K48" s="356"/>
      <c r="L48" s="16" t="s">
        <v>44</v>
      </c>
      <c r="M48" s="142" t="s">
        <v>230</v>
      </c>
      <c r="N48" s="110" t="s">
        <v>74</v>
      </c>
      <c r="O48" s="156" t="s">
        <v>231</v>
      </c>
      <c r="P48" s="215">
        <v>85</v>
      </c>
      <c r="Q48" s="335"/>
      <c r="R48" s="333"/>
      <c r="S48" s="333"/>
      <c r="T48" s="333"/>
      <c r="U48" s="444"/>
      <c r="V48" s="16"/>
      <c r="W48" s="124"/>
      <c r="X48" s="23"/>
      <c r="Y48" s="23"/>
      <c r="Z48" s="135"/>
      <c r="AA48" s="24"/>
      <c r="AB48" s="25"/>
      <c r="AC48" s="28"/>
      <c r="AD48" s="22" t="str">
        <f>IF(B48="",AD47,B48)</f>
        <v>Evaluación y control</v>
      </c>
      <c r="AE48" s="21" t="str">
        <f>IF(A48="",AE47,A48)</f>
        <v>14C</v>
      </c>
      <c r="AF48" s="21" t="str">
        <f>IF(U48="",AF47,U48)</f>
        <v>Bajo</v>
      </c>
    </row>
    <row r="49" spans="1:32" ht="63.75" customHeight="1">
      <c r="A49" s="378"/>
      <c r="B49" s="354"/>
      <c r="C49" s="339"/>
      <c r="D49" s="322"/>
      <c r="E49" s="354"/>
      <c r="F49" s="124"/>
      <c r="G49" s="354"/>
      <c r="H49" s="357"/>
      <c r="I49" s="357"/>
      <c r="J49" s="385"/>
      <c r="K49" s="357"/>
      <c r="L49" s="16" t="s">
        <v>65</v>
      </c>
      <c r="M49" s="142" t="s">
        <v>232</v>
      </c>
      <c r="N49" s="110" t="s">
        <v>74</v>
      </c>
      <c r="O49" s="156" t="s">
        <v>233</v>
      </c>
      <c r="P49" s="215">
        <v>85</v>
      </c>
      <c r="Q49" s="216">
        <f>AVERAGE(P49:P49)</f>
        <v>85</v>
      </c>
      <c r="R49" s="215" t="str">
        <f>IF(Q49&lt;=50,"0",IF(AND(Q49&gt;=50.01,Q49&lt;=75),"1",IF(Q49&gt;=75.01,"2")))</f>
        <v>2</v>
      </c>
      <c r="S49" s="333"/>
      <c r="T49" s="333"/>
      <c r="U49" s="444"/>
      <c r="V49" s="16"/>
      <c r="W49" s="124"/>
      <c r="X49" s="23"/>
      <c r="Y49" s="23"/>
      <c r="Z49" s="135"/>
      <c r="AA49" s="24"/>
      <c r="AB49" s="25"/>
      <c r="AC49" s="28"/>
      <c r="AD49" s="22" t="str">
        <f>IF(B49="",AD48,B49)</f>
        <v>Evaluación y control</v>
      </c>
      <c r="AE49" s="21" t="str">
        <f>IF(A49="",AE48,A49)</f>
        <v>14C</v>
      </c>
      <c r="AF49" s="21" t="str">
        <f>IF(U49="",AF48,U49)</f>
        <v>Bajo</v>
      </c>
    </row>
    <row r="50" spans="1:32" ht="63.75" customHeight="1">
      <c r="E50" s="209"/>
      <c r="F50" s="119"/>
      <c r="G50" s="198"/>
      <c r="H50" s="51"/>
      <c r="I50" s="51"/>
      <c r="J50" s="49"/>
      <c r="K50" s="49"/>
      <c r="L50" s="49"/>
      <c r="M50" s="147"/>
      <c r="N50" s="192"/>
      <c r="O50" s="163"/>
      <c r="P50" s="112"/>
      <c r="Q50" s="112"/>
      <c r="R50" s="112"/>
      <c r="S50" s="113"/>
      <c r="T50" s="113"/>
      <c r="U50" s="198"/>
      <c r="V50" s="49"/>
      <c r="W50" s="119"/>
      <c r="X50" s="49"/>
      <c r="Y50" s="49"/>
      <c r="Z50" s="119"/>
      <c r="AA50" s="49"/>
      <c r="AB50" s="50"/>
      <c r="AC50" s="50"/>
    </row>
    <row r="51" spans="1:32" ht="63.75" customHeight="1">
      <c r="E51" s="52"/>
      <c r="F51" s="119"/>
      <c r="G51" s="198"/>
      <c r="H51" s="51"/>
      <c r="I51" s="51"/>
      <c r="J51" s="49"/>
      <c r="K51" s="49"/>
      <c r="L51" s="49"/>
      <c r="M51" s="147"/>
      <c r="N51" s="192"/>
      <c r="O51" s="163"/>
      <c r="P51" s="49"/>
      <c r="Q51" s="49"/>
      <c r="R51" s="49"/>
      <c r="S51" s="51"/>
      <c r="T51" s="51"/>
      <c r="U51" s="198"/>
      <c r="V51" s="49"/>
      <c r="W51" s="119"/>
      <c r="X51" s="49"/>
      <c r="Y51" s="49"/>
      <c r="Z51" s="119"/>
      <c r="AA51" s="49"/>
      <c r="AB51" s="50"/>
      <c r="AC51" s="50"/>
    </row>
    <row r="52" spans="1:32" ht="63.75" customHeight="1">
      <c r="E52" s="52"/>
      <c r="F52" s="119"/>
      <c r="G52" s="198"/>
      <c r="H52" s="51"/>
      <c r="I52" s="51"/>
      <c r="J52" s="49"/>
      <c r="K52" s="49"/>
      <c r="L52" s="49"/>
      <c r="M52" s="147"/>
      <c r="N52" s="192"/>
      <c r="O52" s="163"/>
      <c r="P52" s="49"/>
      <c r="Q52" s="49"/>
      <c r="R52" s="49"/>
      <c r="S52" s="51"/>
      <c r="T52" s="51"/>
      <c r="U52" s="198"/>
      <c r="V52" s="49"/>
      <c r="W52" s="119"/>
      <c r="X52" s="49"/>
      <c r="Y52" s="49"/>
      <c r="Z52" s="119"/>
      <c r="AA52" s="49"/>
      <c r="AB52" s="50"/>
      <c r="AC52" s="50"/>
    </row>
    <row r="53" spans="1:32" ht="59.25" customHeight="1">
      <c r="E53" s="52"/>
      <c r="F53" s="119"/>
      <c r="G53" s="49"/>
      <c r="H53" s="51"/>
      <c r="I53" s="51"/>
      <c r="J53" s="49"/>
      <c r="K53" s="49"/>
      <c r="L53" s="49"/>
      <c r="M53" s="147"/>
      <c r="N53" s="192"/>
      <c r="O53" s="163"/>
      <c r="P53" s="49"/>
      <c r="Q53" s="49"/>
      <c r="R53" s="49"/>
      <c r="S53" s="51"/>
      <c r="T53" s="51"/>
      <c r="U53" s="198"/>
      <c r="V53" s="49"/>
      <c r="W53" s="119"/>
      <c r="X53" s="49"/>
      <c r="Y53" s="49"/>
      <c r="Z53" s="119"/>
      <c r="AA53" s="49"/>
      <c r="AB53" s="50"/>
      <c r="AC53" s="50"/>
    </row>
    <row r="54" spans="1:32" ht="78.75" customHeight="1">
      <c r="E54" s="52"/>
      <c r="F54" s="119"/>
      <c r="G54" s="49"/>
      <c r="H54" s="51"/>
      <c r="I54" s="51"/>
      <c r="J54" s="49"/>
      <c r="K54" s="49"/>
      <c r="L54" s="49"/>
      <c r="M54" s="147"/>
      <c r="N54" s="1"/>
      <c r="O54" s="163"/>
      <c r="P54" s="49"/>
      <c r="Q54" s="49"/>
      <c r="R54" s="49"/>
      <c r="S54" s="51"/>
      <c r="T54" s="51"/>
      <c r="U54" s="49"/>
      <c r="V54" s="49"/>
      <c r="W54" s="119"/>
      <c r="X54" s="49"/>
      <c r="Y54" s="49"/>
      <c r="Z54" s="119"/>
      <c r="AA54" s="49"/>
      <c r="AB54" s="50"/>
      <c r="AC54" s="50"/>
    </row>
    <row r="55" spans="1:32" ht="78.75" customHeight="1">
      <c r="E55" s="52"/>
      <c r="F55" s="119"/>
      <c r="G55" s="49"/>
      <c r="H55" s="51"/>
      <c r="I55" s="51"/>
      <c r="J55" s="49"/>
      <c r="K55" s="49"/>
      <c r="L55" s="49"/>
      <c r="M55" s="147"/>
      <c r="N55" s="1"/>
      <c r="O55" s="163"/>
      <c r="P55" s="49"/>
      <c r="Q55" s="49"/>
      <c r="R55" s="49"/>
      <c r="S55" s="51"/>
      <c r="T55" s="51"/>
      <c r="U55" s="49"/>
      <c r="V55" s="49"/>
      <c r="W55" s="119"/>
      <c r="X55" s="49"/>
      <c r="Y55" s="49"/>
      <c r="Z55" s="119"/>
      <c r="AA55" s="49"/>
      <c r="AB55" s="50"/>
      <c r="AC55" s="50"/>
    </row>
    <row r="56" spans="1:32" ht="78.75" customHeight="1">
      <c r="E56" s="52"/>
      <c r="F56" s="119"/>
      <c r="G56" s="49"/>
      <c r="H56" s="51"/>
      <c r="I56" s="51"/>
      <c r="J56" s="49"/>
      <c r="K56" s="49"/>
      <c r="L56" s="49"/>
      <c r="M56" s="147"/>
      <c r="N56" s="1"/>
      <c r="O56" s="163"/>
      <c r="P56" s="49"/>
      <c r="Q56" s="49"/>
      <c r="R56" s="49"/>
      <c r="S56" s="51"/>
      <c r="T56" s="51"/>
      <c r="U56" s="49"/>
      <c r="V56" s="49"/>
      <c r="W56" s="119"/>
      <c r="X56" s="49"/>
      <c r="Y56" s="49"/>
      <c r="Z56" s="119"/>
      <c r="AA56" s="49"/>
      <c r="AB56" s="50"/>
      <c r="AC56" s="50"/>
    </row>
    <row r="57" spans="1:32" ht="78.75" customHeight="1">
      <c r="E57" s="52"/>
      <c r="F57" s="119"/>
      <c r="G57" s="49"/>
      <c r="H57" s="51"/>
      <c r="I57" s="51"/>
      <c r="J57" s="49"/>
      <c r="K57" s="49"/>
      <c r="L57" s="49"/>
      <c r="M57" s="147"/>
      <c r="N57" s="1"/>
      <c r="O57" s="163"/>
      <c r="P57" s="49"/>
      <c r="Q57" s="49"/>
      <c r="R57" s="49"/>
      <c r="S57" s="51"/>
      <c r="T57" s="51"/>
      <c r="U57" s="49"/>
      <c r="V57" s="49"/>
      <c r="W57" s="119"/>
      <c r="X57" s="49"/>
      <c r="Y57" s="49"/>
      <c r="Z57" s="119"/>
      <c r="AA57" s="49"/>
      <c r="AB57" s="50"/>
      <c r="AC57" s="50"/>
    </row>
    <row r="58" spans="1:32" ht="78.75" customHeight="1">
      <c r="E58" s="52"/>
      <c r="F58" s="119"/>
      <c r="G58" s="49"/>
      <c r="H58" s="51"/>
      <c r="I58" s="51"/>
      <c r="J58" s="49"/>
      <c r="K58" s="49"/>
      <c r="L58" s="49"/>
      <c r="M58" s="147"/>
      <c r="N58" s="1"/>
      <c r="O58" s="163"/>
      <c r="P58" s="49"/>
      <c r="Q58" s="49"/>
      <c r="R58" s="49"/>
      <c r="S58" s="51"/>
      <c r="T58" s="51"/>
      <c r="U58" s="49"/>
      <c r="V58" s="49"/>
      <c r="W58" s="119"/>
      <c r="X58" s="49"/>
      <c r="Y58" s="49"/>
      <c r="Z58" s="119"/>
      <c r="AA58" s="49"/>
      <c r="AB58" s="50"/>
      <c r="AC58" s="50"/>
    </row>
    <row r="59" spans="1:32" ht="78.75" customHeight="1">
      <c r="E59" s="52"/>
      <c r="F59" s="119"/>
      <c r="G59" s="49"/>
      <c r="H59" s="51"/>
      <c r="I59" s="51"/>
      <c r="J59" s="49"/>
      <c r="K59" s="49"/>
      <c r="L59" s="49"/>
      <c r="M59" s="147"/>
      <c r="N59" s="1"/>
      <c r="O59" s="163"/>
      <c r="P59" s="49"/>
      <c r="Q59" s="49"/>
      <c r="R59" s="49"/>
      <c r="S59" s="51"/>
      <c r="T59" s="51"/>
      <c r="U59" s="49"/>
      <c r="V59" s="49"/>
      <c r="W59" s="119"/>
      <c r="X59" s="49"/>
      <c r="Y59" s="49"/>
      <c r="Z59" s="50"/>
      <c r="AA59" s="49"/>
      <c r="AB59" s="50"/>
      <c r="AC59" s="50"/>
    </row>
    <row r="60" spans="1:32" ht="78.75" customHeight="1">
      <c r="E60" s="52"/>
      <c r="F60" s="119"/>
      <c r="G60" s="49"/>
      <c r="H60" s="51"/>
      <c r="I60" s="51"/>
      <c r="J60" s="49"/>
      <c r="K60" s="49"/>
      <c r="L60" s="49"/>
      <c r="M60" s="147"/>
      <c r="N60" s="1"/>
      <c r="O60" s="163"/>
      <c r="P60" s="49"/>
      <c r="Q60" s="49"/>
      <c r="R60" s="49"/>
      <c r="S60" s="51"/>
      <c r="T60" s="51"/>
      <c r="U60" s="49"/>
      <c r="V60" s="49"/>
      <c r="W60" s="119"/>
      <c r="X60" s="49"/>
      <c r="Y60" s="49"/>
      <c r="Z60" s="50"/>
      <c r="AA60" s="49"/>
      <c r="AB60" s="50"/>
      <c r="AC60" s="50"/>
    </row>
    <row r="61" spans="1:32" ht="78.75" customHeight="1">
      <c r="E61" s="52"/>
      <c r="F61" s="119"/>
      <c r="G61" s="49"/>
      <c r="H61" s="51"/>
      <c r="I61" s="51"/>
      <c r="J61" s="49"/>
      <c r="K61" s="49"/>
      <c r="L61" s="49"/>
      <c r="M61" s="147"/>
      <c r="N61" s="1"/>
      <c r="O61" s="163"/>
      <c r="P61" s="49"/>
      <c r="Q61" s="49"/>
      <c r="R61" s="49"/>
      <c r="S61" s="51"/>
      <c r="T61" s="51"/>
      <c r="U61" s="49"/>
      <c r="V61" s="49"/>
      <c r="W61" s="119"/>
      <c r="X61" s="49"/>
      <c r="Y61" s="49"/>
      <c r="Z61" s="50"/>
      <c r="AA61" s="49"/>
      <c r="AB61" s="50"/>
      <c r="AC61" s="50"/>
    </row>
    <row r="62" spans="1:32" ht="78.75" customHeight="1">
      <c r="E62" s="52"/>
      <c r="F62" s="119"/>
      <c r="G62" s="49"/>
      <c r="H62" s="51"/>
      <c r="I62" s="51"/>
      <c r="J62" s="49"/>
      <c r="K62" s="49"/>
      <c r="L62" s="49"/>
      <c r="M62" s="147"/>
      <c r="N62" s="50"/>
      <c r="O62" s="149"/>
      <c r="P62" s="49"/>
      <c r="Q62" s="49"/>
      <c r="R62" s="49"/>
      <c r="S62" s="51"/>
      <c r="T62" s="51"/>
      <c r="U62" s="49"/>
      <c r="V62" s="49"/>
      <c r="W62" s="119"/>
      <c r="X62" s="49"/>
      <c r="Y62" s="49"/>
      <c r="Z62" s="50"/>
      <c r="AA62" s="49"/>
      <c r="AB62" s="50"/>
      <c r="AC62" s="50"/>
    </row>
    <row r="63" spans="1:32" ht="78.75" customHeight="1">
      <c r="E63" s="52"/>
      <c r="F63" s="119"/>
      <c r="G63" s="49"/>
      <c r="H63" s="51"/>
      <c r="I63" s="51"/>
      <c r="J63" s="49"/>
      <c r="K63" s="49"/>
      <c r="L63" s="49"/>
      <c r="M63" s="147"/>
      <c r="N63" s="50"/>
      <c r="O63" s="149"/>
      <c r="P63" s="49"/>
      <c r="Q63" s="49"/>
      <c r="R63" s="49"/>
      <c r="S63" s="51"/>
      <c r="T63" s="51"/>
      <c r="U63" s="49"/>
      <c r="V63" s="49"/>
      <c r="W63" s="50"/>
      <c r="X63" s="49"/>
      <c r="Y63" s="49"/>
      <c r="Z63" s="50"/>
      <c r="AA63" s="49"/>
      <c r="AB63" s="50"/>
      <c r="AC63" s="50"/>
    </row>
    <row r="64" spans="1:32" ht="78.75" customHeight="1">
      <c r="E64" s="52"/>
      <c r="F64" s="119"/>
      <c r="G64" s="49"/>
      <c r="H64" s="51"/>
      <c r="I64" s="51"/>
      <c r="J64" s="49"/>
      <c r="K64" s="49"/>
      <c r="L64" s="49"/>
      <c r="M64" s="147"/>
      <c r="N64" s="50"/>
      <c r="O64" s="149"/>
      <c r="P64" s="49"/>
      <c r="Q64" s="49"/>
      <c r="R64" s="49"/>
      <c r="S64" s="51"/>
      <c r="T64" s="51"/>
      <c r="U64" s="49"/>
      <c r="V64" s="49"/>
      <c r="W64" s="50"/>
      <c r="X64" s="49"/>
      <c r="Y64" s="49"/>
      <c r="Z64" s="50"/>
      <c r="AA64" s="49"/>
      <c r="AB64" s="50"/>
      <c r="AC64" s="50"/>
    </row>
    <row r="65" spans="5:29" ht="78.75" customHeight="1">
      <c r="E65" s="52"/>
      <c r="F65" s="119"/>
      <c r="G65" s="49"/>
      <c r="H65" s="51"/>
      <c r="I65" s="51"/>
      <c r="J65" s="49"/>
      <c r="K65" s="49"/>
      <c r="L65" s="49"/>
      <c r="M65" s="147"/>
      <c r="N65" s="50"/>
      <c r="O65" s="149"/>
      <c r="P65" s="49"/>
      <c r="Q65" s="49"/>
      <c r="R65" s="49"/>
      <c r="S65" s="51"/>
      <c r="T65" s="51"/>
      <c r="U65" s="49"/>
      <c r="V65" s="49"/>
      <c r="W65" s="50"/>
      <c r="X65" s="49"/>
      <c r="Y65" s="49"/>
      <c r="Z65" s="50"/>
      <c r="AA65" s="49"/>
      <c r="AB65" s="50"/>
      <c r="AC65" s="50"/>
    </row>
    <row r="66" spans="5:29" ht="78.75" customHeight="1">
      <c r="E66" s="52"/>
      <c r="F66" s="119"/>
      <c r="G66" s="49"/>
      <c r="H66" s="51"/>
      <c r="I66" s="51"/>
      <c r="J66" s="49"/>
      <c r="K66" s="49"/>
      <c r="L66" s="49"/>
      <c r="M66" s="147"/>
      <c r="N66" s="50"/>
      <c r="O66" s="149"/>
      <c r="P66" s="49"/>
      <c r="Q66" s="49"/>
      <c r="R66" s="49"/>
      <c r="S66" s="51"/>
      <c r="T66" s="51"/>
      <c r="U66" s="49"/>
      <c r="V66" s="49"/>
      <c r="W66" s="50"/>
      <c r="X66" s="49"/>
      <c r="Y66" s="49"/>
      <c r="Z66" s="50"/>
      <c r="AA66" s="49"/>
      <c r="AB66" s="50"/>
      <c r="AC66" s="50"/>
    </row>
    <row r="67" spans="5:29" ht="78.75" customHeight="1">
      <c r="E67" s="52"/>
      <c r="F67" s="119"/>
      <c r="G67" s="49"/>
      <c r="H67" s="51"/>
      <c r="I67" s="51"/>
      <c r="J67" s="49"/>
      <c r="K67" s="49"/>
      <c r="L67" s="49"/>
      <c r="M67" s="147"/>
      <c r="N67" s="50"/>
      <c r="O67" s="149"/>
      <c r="P67" s="49"/>
      <c r="Q67" s="49"/>
      <c r="R67" s="49"/>
      <c r="S67" s="51"/>
      <c r="T67" s="51"/>
      <c r="U67" s="49"/>
      <c r="V67" s="49"/>
      <c r="W67" s="50"/>
      <c r="X67" s="49"/>
      <c r="Y67" s="49"/>
      <c r="Z67" s="50"/>
      <c r="AA67" s="49"/>
      <c r="AB67" s="50"/>
      <c r="AC67" s="50"/>
    </row>
    <row r="68" spans="5:29" ht="78.75" customHeight="1">
      <c r="E68" s="52"/>
      <c r="F68" s="119"/>
      <c r="G68" s="49"/>
      <c r="H68" s="51"/>
      <c r="I68" s="51"/>
      <c r="J68" s="49"/>
      <c r="K68" s="49"/>
      <c r="L68" s="49"/>
      <c r="M68" s="147"/>
      <c r="N68" s="50"/>
      <c r="O68" s="149"/>
      <c r="P68" s="49"/>
      <c r="Q68" s="49"/>
      <c r="R68" s="49"/>
      <c r="S68" s="51"/>
      <c r="T68" s="51"/>
      <c r="U68" s="49"/>
      <c r="V68" s="49"/>
      <c r="W68" s="50"/>
      <c r="X68" s="49"/>
      <c r="Y68" s="49"/>
      <c r="Z68" s="50"/>
      <c r="AA68" s="49"/>
      <c r="AB68" s="50"/>
      <c r="AC68" s="50"/>
    </row>
    <row r="69" spans="5:29" ht="78.75" customHeight="1">
      <c r="E69" s="52"/>
      <c r="F69" s="119"/>
      <c r="G69" s="49"/>
      <c r="H69" s="51"/>
      <c r="I69" s="51"/>
      <c r="J69" s="49"/>
      <c r="K69" s="49"/>
      <c r="L69" s="49"/>
      <c r="M69" s="147"/>
      <c r="N69" s="50"/>
      <c r="O69" s="149"/>
      <c r="P69" s="49"/>
      <c r="Q69" s="49"/>
      <c r="R69" s="49"/>
      <c r="S69" s="51"/>
      <c r="T69" s="51"/>
      <c r="U69" s="49"/>
      <c r="V69" s="49"/>
      <c r="W69" s="50"/>
      <c r="X69" s="49"/>
      <c r="Y69" s="49"/>
      <c r="Z69" s="50"/>
      <c r="AA69" s="49"/>
      <c r="AB69" s="50"/>
      <c r="AC69" s="50"/>
    </row>
    <row r="70" spans="5:29" ht="78.75" customHeight="1">
      <c r="E70" s="52"/>
      <c r="F70" s="119"/>
      <c r="G70" s="49"/>
      <c r="H70" s="51"/>
      <c r="I70" s="51"/>
      <c r="J70" s="49"/>
      <c r="K70" s="49"/>
      <c r="L70" s="49"/>
      <c r="M70" s="147"/>
      <c r="N70" s="50"/>
      <c r="O70" s="149"/>
      <c r="P70" s="49"/>
      <c r="Q70" s="49"/>
      <c r="R70" s="49"/>
      <c r="S70" s="51"/>
      <c r="T70" s="51"/>
      <c r="U70" s="49"/>
      <c r="V70" s="49"/>
      <c r="W70" s="50"/>
      <c r="X70" s="49"/>
      <c r="Y70" s="49"/>
      <c r="Z70" s="50"/>
      <c r="AA70" s="49"/>
      <c r="AB70" s="50"/>
      <c r="AC70" s="50"/>
    </row>
    <row r="71" spans="5:29" ht="78.75" customHeight="1">
      <c r="E71" s="52"/>
      <c r="F71" s="119"/>
      <c r="G71" s="49"/>
      <c r="H71" s="51"/>
      <c r="I71" s="51"/>
      <c r="J71" s="49"/>
      <c r="K71" s="49"/>
      <c r="L71" s="49"/>
      <c r="M71" s="147"/>
      <c r="N71" s="50"/>
      <c r="O71" s="149"/>
      <c r="P71" s="49"/>
      <c r="Q71" s="49"/>
      <c r="R71" s="49"/>
      <c r="S71" s="51"/>
      <c r="T71" s="51"/>
      <c r="U71" s="49"/>
      <c r="V71" s="49"/>
      <c r="W71" s="50"/>
      <c r="X71" s="49"/>
      <c r="Y71" s="49"/>
      <c r="Z71" s="50"/>
      <c r="AA71" s="49"/>
      <c r="AB71" s="50"/>
      <c r="AC71" s="50"/>
    </row>
    <row r="72" spans="5:29" ht="78.75" customHeight="1">
      <c r="E72" s="52"/>
      <c r="F72" s="119"/>
      <c r="G72" s="49"/>
      <c r="H72" s="51"/>
      <c r="I72" s="51"/>
      <c r="J72" s="49"/>
      <c r="K72" s="49"/>
      <c r="L72" s="49"/>
      <c r="M72" s="147"/>
      <c r="N72" s="50"/>
      <c r="O72" s="149"/>
      <c r="P72" s="49"/>
      <c r="Q72" s="49"/>
      <c r="R72" s="49"/>
      <c r="S72" s="51"/>
      <c r="T72" s="51"/>
      <c r="U72" s="49"/>
      <c r="V72" s="49"/>
      <c r="W72" s="50"/>
      <c r="X72" s="49"/>
      <c r="Y72" s="49"/>
      <c r="Z72" s="50"/>
      <c r="AA72" s="49"/>
      <c r="AB72" s="50"/>
      <c r="AC72" s="50"/>
    </row>
    <row r="73" spans="5:29" ht="78.75" customHeight="1">
      <c r="E73" s="52"/>
      <c r="F73" s="119"/>
      <c r="G73" s="49"/>
      <c r="H73" s="51"/>
      <c r="I73" s="51"/>
      <c r="J73" s="49"/>
      <c r="K73" s="49"/>
      <c r="L73" s="49"/>
      <c r="M73" s="147"/>
      <c r="N73" s="50"/>
      <c r="O73" s="149"/>
      <c r="P73" s="49"/>
      <c r="Q73" s="49"/>
      <c r="R73" s="49"/>
      <c r="S73" s="51"/>
      <c r="T73" s="51"/>
      <c r="U73" s="49"/>
      <c r="V73" s="49"/>
      <c r="W73" s="50"/>
      <c r="X73" s="49"/>
      <c r="Y73" s="49"/>
      <c r="Z73" s="50"/>
      <c r="AA73" s="49"/>
      <c r="AB73" s="50"/>
      <c r="AC73" s="50"/>
    </row>
    <row r="74" spans="5:29" ht="78.75" customHeight="1">
      <c r="E74" s="52"/>
      <c r="F74" s="119"/>
      <c r="G74" s="49"/>
      <c r="H74" s="51"/>
      <c r="I74" s="51"/>
      <c r="J74" s="49"/>
      <c r="K74" s="49"/>
      <c r="L74" s="49"/>
      <c r="M74" s="147"/>
      <c r="N74" s="50"/>
      <c r="O74" s="149"/>
      <c r="P74" s="49"/>
      <c r="Q74" s="49"/>
      <c r="R74" s="49"/>
      <c r="S74" s="51"/>
      <c r="T74" s="51"/>
      <c r="U74" s="49"/>
      <c r="V74" s="49"/>
      <c r="W74" s="50"/>
      <c r="X74" s="49"/>
      <c r="Y74" s="49"/>
      <c r="Z74" s="50"/>
      <c r="AA74" s="49"/>
      <c r="AB74" s="50"/>
      <c r="AC74" s="50"/>
    </row>
    <row r="75" spans="5:29" ht="78.75" customHeight="1">
      <c r="E75" s="52"/>
      <c r="F75" s="119"/>
      <c r="G75" s="49"/>
      <c r="H75" s="51"/>
      <c r="I75" s="51"/>
      <c r="J75" s="49"/>
      <c r="K75" s="49"/>
      <c r="L75" s="49"/>
      <c r="M75" s="147"/>
      <c r="N75" s="50"/>
      <c r="O75" s="149"/>
      <c r="P75" s="49"/>
      <c r="Q75" s="49"/>
      <c r="R75" s="49"/>
      <c r="S75" s="51"/>
      <c r="T75" s="51"/>
      <c r="U75" s="49"/>
      <c r="V75" s="49"/>
      <c r="W75" s="50"/>
      <c r="X75" s="49"/>
      <c r="Y75" s="49"/>
      <c r="Z75" s="50"/>
      <c r="AA75" s="49"/>
      <c r="AB75" s="50"/>
      <c r="AC75" s="50"/>
    </row>
    <row r="76" spans="5:29" ht="78.75" customHeight="1">
      <c r="E76" s="52"/>
      <c r="F76" s="119"/>
      <c r="G76" s="49"/>
      <c r="H76" s="51"/>
      <c r="I76" s="51"/>
      <c r="J76" s="49"/>
      <c r="K76" s="49"/>
      <c r="L76" s="49"/>
      <c r="M76" s="147"/>
      <c r="N76" s="50"/>
      <c r="O76" s="149"/>
      <c r="P76" s="49"/>
      <c r="Q76" s="49"/>
      <c r="R76" s="49"/>
      <c r="S76" s="51"/>
      <c r="T76" s="51"/>
      <c r="U76" s="49"/>
      <c r="V76" s="49"/>
      <c r="W76" s="50"/>
      <c r="X76" s="49"/>
      <c r="Y76" s="49"/>
      <c r="Z76" s="50"/>
      <c r="AA76" s="49"/>
      <c r="AB76" s="50"/>
      <c r="AC76" s="50"/>
    </row>
    <row r="77" spans="5:29" ht="78.75" customHeight="1">
      <c r="E77" s="52"/>
      <c r="F77" s="119"/>
      <c r="G77" s="49"/>
      <c r="H77" s="51"/>
      <c r="I77" s="51"/>
      <c r="J77" s="49"/>
      <c r="K77" s="49"/>
      <c r="L77" s="49"/>
      <c r="M77" s="147"/>
      <c r="N77" s="50"/>
      <c r="O77" s="149"/>
      <c r="P77" s="49"/>
      <c r="Q77" s="49"/>
      <c r="R77" s="49"/>
      <c r="S77" s="51"/>
      <c r="T77" s="51"/>
      <c r="U77" s="49"/>
      <c r="V77" s="49"/>
      <c r="W77" s="50"/>
      <c r="X77" s="49"/>
      <c r="Y77" s="49"/>
      <c r="Z77" s="50"/>
      <c r="AA77" s="49"/>
      <c r="AB77" s="50"/>
      <c r="AC77" s="50"/>
    </row>
    <row r="78" spans="5:29" ht="78.75" customHeight="1">
      <c r="E78" s="52"/>
      <c r="F78" s="119"/>
      <c r="G78" s="49"/>
      <c r="H78" s="51"/>
      <c r="I78" s="51"/>
      <c r="J78" s="49"/>
      <c r="K78" s="49"/>
      <c r="L78" s="49"/>
      <c r="M78" s="147"/>
      <c r="N78" s="50"/>
      <c r="O78" s="149"/>
      <c r="P78" s="49"/>
      <c r="Q78" s="49"/>
      <c r="R78" s="49"/>
      <c r="S78" s="51"/>
      <c r="T78" s="51"/>
      <c r="U78" s="49"/>
      <c r="V78" s="49"/>
      <c r="W78" s="50"/>
      <c r="X78" s="49"/>
      <c r="Y78" s="49"/>
      <c r="Z78" s="50"/>
      <c r="AA78" s="49"/>
      <c r="AB78" s="50"/>
      <c r="AC78" s="50"/>
    </row>
    <row r="79" spans="5:29" ht="78.75" customHeight="1">
      <c r="E79" s="52"/>
      <c r="F79" s="119"/>
      <c r="G79" s="49"/>
      <c r="H79" s="51"/>
      <c r="I79" s="51"/>
      <c r="J79" s="49"/>
      <c r="K79" s="49"/>
      <c r="L79" s="49"/>
      <c r="M79" s="147"/>
      <c r="N79" s="50"/>
      <c r="O79" s="149"/>
      <c r="P79" s="49"/>
      <c r="Q79" s="49"/>
      <c r="R79" s="49"/>
      <c r="S79" s="51"/>
      <c r="T79" s="51"/>
      <c r="U79" s="49"/>
      <c r="V79" s="49"/>
      <c r="W79" s="50"/>
      <c r="X79" s="49"/>
      <c r="Y79" s="49"/>
      <c r="Z79" s="50"/>
      <c r="AA79" s="49"/>
      <c r="AB79" s="50"/>
      <c r="AC79" s="50"/>
    </row>
    <row r="80" spans="5:29" ht="78.75" customHeight="1">
      <c r="E80" s="52"/>
      <c r="F80" s="119"/>
      <c r="G80" s="49"/>
      <c r="H80" s="51"/>
      <c r="I80" s="51"/>
      <c r="J80" s="49"/>
      <c r="K80" s="49"/>
      <c r="L80" s="49"/>
      <c r="M80" s="147"/>
      <c r="N80" s="50"/>
      <c r="O80" s="149"/>
      <c r="P80" s="49"/>
      <c r="Q80" s="49"/>
      <c r="R80" s="49"/>
      <c r="S80" s="51"/>
      <c r="T80" s="51"/>
      <c r="U80" s="49"/>
      <c r="V80" s="49"/>
      <c r="W80" s="50"/>
      <c r="X80" s="49"/>
      <c r="Y80" s="49"/>
      <c r="Z80" s="50"/>
      <c r="AA80" s="49"/>
      <c r="AB80" s="50"/>
      <c r="AC80" s="50"/>
    </row>
    <row r="81" spans="5:29" ht="78.75" customHeight="1">
      <c r="E81" s="52"/>
      <c r="F81" s="119"/>
      <c r="G81" s="49"/>
      <c r="H81" s="51"/>
      <c r="I81" s="51"/>
      <c r="J81" s="49"/>
      <c r="K81" s="49"/>
      <c r="L81" s="49"/>
      <c r="M81" s="147"/>
      <c r="N81" s="50"/>
      <c r="O81" s="149"/>
      <c r="P81" s="49"/>
      <c r="Q81" s="49"/>
      <c r="R81" s="49"/>
      <c r="S81" s="51"/>
      <c r="T81" s="51"/>
      <c r="U81" s="49"/>
      <c r="V81" s="49"/>
      <c r="W81" s="50"/>
      <c r="X81" s="49"/>
      <c r="Y81" s="49"/>
      <c r="Z81" s="50"/>
      <c r="AA81" s="49"/>
      <c r="AB81" s="50"/>
      <c r="AC81" s="50"/>
    </row>
    <row r="82" spans="5:29" ht="78.75" customHeight="1">
      <c r="E82" s="52"/>
      <c r="F82" s="119"/>
      <c r="G82" s="49"/>
      <c r="H82" s="51"/>
      <c r="I82" s="51"/>
      <c r="J82" s="49"/>
      <c r="K82" s="49"/>
      <c r="L82" s="49"/>
      <c r="M82" s="147"/>
      <c r="N82" s="50"/>
      <c r="O82" s="149"/>
      <c r="P82" s="49"/>
      <c r="Q82" s="49"/>
      <c r="R82" s="49"/>
      <c r="S82" s="51"/>
      <c r="T82" s="51"/>
      <c r="U82" s="49"/>
      <c r="V82" s="49"/>
      <c r="W82" s="50"/>
      <c r="X82" s="49"/>
      <c r="Y82" s="49"/>
      <c r="Z82" s="50"/>
      <c r="AA82" s="49"/>
      <c r="AB82" s="50"/>
      <c r="AC82" s="50"/>
    </row>
    <row r="83" spans="5:29" ht="78.75" customHeight="1">
      <c r="E83" s="52"/>
      <c r="F83" s="119"/>
      <c r="G83" s="49"/>
      <c r="H83" s="51"/>
      <c r="I83" s="51"/>
      <c r="J83" s="49"/>
      <c r="K83" s="49"/>
      <c r="L83" s="49"/>
      <c r="M83" s="147"/>
      <c r="N83" s="50"/>
      <c r="O83" s="149"/>
      <c r="P83" s="49"/>
      <c r="Q83" s="49"/>
      <c r="R83" s="49"/>
      <c r="S83" s="51"/>
      <c r="T83" s="51"/>
      <c r="U83" s="49"/>
      <c r="V83" s="49"/>
      <c r="W83" s="50"/>
      <c r="X83" s="49"/>
      <c r="Y83" s="49"/>
      <c r="Z83" s="50"/>
      <c r="AA83" s="49"/>
      <c r="AB83" s="50"/>
      <c r="AC83" s="50"/>
    </row>
    <row r="84" spans="5:29" ht="78.75" customHeight="1">
      <c r="E84" s="52"/>
      <c r="F84" s="119"/>
      <c r="G84" s="49"/>
      <c r="H84" s="51"/>
      <c r="I84" s="51"/>
      <c r="J84" s="49"/>
      <c r="K84" s="49"/>
      <c r="L84" s="49"/>
      <c r="M84" s="147"/>
      <c r="N84" s="50"/>
      <c r="O84" s="149"/>
      <c r="P84" s="49"/>
      <c r="Q84" s="49"/>
      <c r="R84" s="49"/>
      <c r="S84" s="51"/>
      <c r="T84" s="51"/>
      <c r="U84" s="49"/>
      <c r="V84" s="49"/>
      <c r="W84" s="50"/>
      <c r="X84" s="49"/>
      <c r="Y84" s="49"/>
      <c r="Z84" s="50"/>
      <c r="AA84" s="49"/>
      <c r="AB84" s="50"/>
      <c r="AC84" s="50"/>
    </row>
    <row r="85" spans="5:29" ht="78.75" customHeight="1">
      <c r="E85" s="52"/>
      <c r="F85" s="119"/>
      <c r="G85" s="49"/>
      <c r="H85" s="51"/>
      <c r="I85" s="51"/>
      <c r="J85" s="49"/>
      <c r="K85" s="49"/>
      <c r="L85" s="49"/>
      <c r="M85" s="147"/>
      <c r="N85" s="50"/>
      <c r="O85" s="149"/>
      <c r="P85" s="49"/>
      <c r="Q85" s="49"/>
      <c r="R85" s="49"/>
      <c r="S85" s="51"/>
      <c r="T85" s="51"/>
      <c r="U85" s="49"/>
      <c r="V85" s="49"/>
      <c r="W85" s="50"/>
      <c r="X85" s="49"/>
      <c r="Y85" s="49"/>
      <c r="Z85" s="50"/>
      <c r="AA85" s="49"/>
      <c r="AB85" s="50"/>
      <c r="AC85" s="50"/>
    </row>
    <row r="86" spans="5:29" ht="78.75" customHeight="1">
      <c r="E86" s="52"/>
      <c r="F86" s="119"/>
      <c r="G86" s="49"/>
      <c r="H86" s="51"/>
      <c r="I86" s="51"/>
      <c r="J86" s="49"/>
      <c r="K86" s="49"/>
      <c r="L86" s="49"/>
      <c r="M86" s="147"/>
      <c r="N86" s="50"/>
      <c r="O86" s="149"/>
      <c r="P86" s="49"/>
      <c r="Q86" s="49"/>
      <c r="R86" s="49"/>
      <c r="S86" s="51"/>
      <c r="T86" s="51"/>
      <c r="U86" s="49"/>
      <c r="V86" s="49"/>
      <c r="W86" s="50"/>
      <c r="X86" s="49"/>
      <c r="Y86" s="49"/>
      <c r="Z86" s="50"/>
      <c r="AA86" s="49"/>
      <c r="AB86" s="50"/>
      <c r="AC86" s="50"/>
    </row>
    <row r="87" spans="5:29" ht="78.75" customHeight="1">
      <c r="E87" s="52"/>
      <c r="F87" s="119"/>
      <c r="G87" s="49"/>
      <c r="H87" s="51"/>
      <c r="I87" s="51"/>
      <c r="J87" s="49"/>
      <c r="K87" s="49"/>
      <c r="L87" s="49"/>
      <c r="M87" s="147"/>
      <c r="N87" s="50"/>
      <c r="O87" s="149"/>
      <c r="P87" s="49"/>
      <c r="Q87" s="49"/>
      <c r="R87" s="49"/>
      <c r="S87" s="51"/>
      <c r="T87" s="51"/>
      <c r="U87" s="49"/>
      <c r="V87" s="49"/>
      <c r="W87" s="50"/>
      <c r="X87" s="49"/>
      <c r="Y87" s="49"/>
      <c r="Z87" s="50"/>
      <c r="AA87" s="49"/>
      <c r="AB87" s="50"/>
      <c r="AC87" s="50"/>
    </row>
    <row r="88" spans="5:29" ht="78.75" customHeight="1">
      <c r="E88" s="52"/>
      <c r="F88" s="119"/>
      <c r="G88" s="49"/>
      <c r="H88" s="51"/>
      <c r="I88" s="51"/>
      <c r="J88" s="49"/>
      <c r="K88" s="49"/>
      <c r="L88" s="49"/>
      <c r="M88" s="147"/>
      <c r="N88" s="50"/>
      <c r="O88" s="149"/>
      <c r="P88" s="49"/>
      <c r="Q88" s="49"/>
      <c r="R88" s="49"/>
      <c r="S88" s="51"/>
      <c r="T88" s="51"/>
      <c r="U88" s="49"/>
      <c r="V88" s="49"/>
      <c r="W88" s="50"/>
      <c r="X88" s="49"/>
      <c r="Y88" s="49"/>
      <c r="Z88" s="50"/>
      <c r="AA88" s="49"/>
      <c r="AB88" s="50"/>
      <c r="AC88" s="50"/>
    </row>
    <row r="89" spans="5:29" ht="78.75" customHeight="1">
      <c r="E89" s="52"/>
      <c r="F89" s="119"/>
      <c r="G89" s="49"/>
      <c r="H89" s="51"/>
      <c r="I89" s="51"/>
      <c r="J89" s="49"/>
      <c r="K89" s="49"/>
      <c r="L89" s="49"/>
      <c r="M89" s="147"/>
      <c r="N89" s="50"/>
      <c r="O89" s="149"/>
      <c r="P89" s="49"/>
      <c r="Q89" s="49"/>
      <c r="R89" s="49"/>
      <c r="S89" s="51"/>
      <c r="T89" s="51"/>
      <c r="U89" s="49"/>
      <c r="V89" s="49"/>
      <c r="W89" s="50"/>
      <c r="X89" s="49"/>
      <c r="Y89" s="49"/>
      <c r="Z89" s="50"/>
      <c r="AA89" s="49"/>
      <c r="AB89" s="50"/>
      <c r="AC89" s="50"/>
    </row>
    <row r="90" spans="5:29" ht="78.75" customHeight="1">
      <c r="E90" s="52"/>
      <c r="F90" s="119"/>
      <c r="G90" s="49"/>
      <c r="H90" s="51"/>
      <c r="I90" s="51"/>
      <c r="J90" s="49"/>
      <c r="K90" s="49"/>
      <c r="L90" s="49"/>
      <c r="M90" s="147"/>
      <c r="N90" s="50"/>
      <c r="O90" s="149"/>
      <c r="P90" s="49"/>
      <c r="Q90" s="49"/>
      <c r="R90" s="49"/>
      <c r="S90" s="51"/>
      <c r="T90" s="51"/>
      <c r="U90" s="49"/>
      <c r="V90" s="49"/>
      <c r="W90" s="50"/>
      <c r="X90" s="49"/>
      <c r="Y90" s="49"/>
      <c r="Z90" s="50"/>
      <c r="AA90" s="49"/>
      <c r="AB90" s="50"/>
      <c r="AC90" s="50"/>
    </row>
    <row r="91" spans="5:29" ht="78.75" customHeight="1">
      <c r="E91" s="52"/>
      <c r="F91" s="119"/>
      <c r="G91" s="49"/>
      <c r="H91" s="51"/>
      <c r="I91" s="51"/>
      <c r="J91" s="49"/>
      <c r="K91" s="49"/>
      <c r="L91" s="49"/>
      <c r="M91" s="147"/>
      <c r="N91" s="50"/>
      <c r="O91" s="149"/>
      <c r="P91" s="49"/>
      <c r="Q91" s="49"/>
      <c r="R91" s="49"/>
      <c r="S91" s="51"/>
      <c r="T91" s="51"/>
      <c r="U91" s="49"/>
      <c r="V91" s="49"/>
      <c r="W91" s="50"/>
      <c r="X91" s="49"/>
      <c r="Y91" s="49"/>
      <c r="Z91" s="50"/>
      <c r="AA91" s="49"/>
      <c r="AB91" s="50"/>
      <c r="AC91" s="50"/>
    </row>
    <row r="92" spans="5:29" ht="78.75" customHeight="1">
      <c r="E92" s="52"/>
      <c r="F92" s="119"/>
      <c r="G92" s="49"/>
      <c r="H92" s="51"/>
      <c r="I92" s="51"/>
      <c r="J92" s="49"/>
      <c r="K92" s="49"/>
      <c r="L92" s="49"/>
      <c r="M92" s="147"/>
      <c r="N92" s="50"/>
      <c r="O92" s="149"/>
      <c r="P92" s="49"/>
      <c r="Q92" s="49"/>
      <c r="R92" s="49"/>
      <c r="S92" s="51"/>
      <c r="T92" s="51"/>
      <c r="U92" s="49"/>
      <c r="V92" s="49"/>
      <c r="W92" s="50"/>
      <c r="X92" s="49"/>
      <c r="Y92" s="49"/>
      <c r="Z92" s="50"/>
      <c r="AA92" s="49"/>
      <c r="AB92" s="50"/>
      <c r="AC92" s="50"/>
    </row>
    <row r="93" spans="5:29" ht="78.75" customHeight="1">
      <c r="E93" s="52"/>
      <c r="F93" s="119"/>
      <c r="G93" s="49"/>
      <c r="H93" s="51"/>
      <c r="I93" s="51"/>
      <c r="J93" s="49"/>
      <c r="K93" s="49"/>
      <c r="L93" s="49"/>
      <c r="M93" s="147"/>
      <c r="N93" s="50"/>
      <c r="O93" s="149"/>
      <c r="P93" s="49"/>
      <c r="Q93" s="49"/>
      <c r="R93" s="49"/>
      <c r="S93" s="51"/>
      <c r="T93" s="51"/>
      <c r="U93" s="49"/>
      <c r="V93" s="49"/>
      <c r="W93" s="50"/>
      <c r="X93" s="49"/>
      <c r="Y93" s="49"/>
      <c r="Z93" s="50"/>
      <c r="AA93" s="49"/>
      <c r="AB93" s="50"/>
      <c r="AC93" s="50"/>
    </row>
    <row r="94" spans="5:29" ht="78.75" customHeight="1">
      <c r="E94" s="52"/>
      <c r="F94" s="119"/>
      <c r="G94" s="49"/>
      <c r="H94" s="51"/>
      <c r="I94" s="51"/>
      <c r="J94" s="49"/>
      <c r="K94" s="49"/>
      <c r="L94" s="49"/>
      <c r="M94" s="147"/>
      <c r="N94" s="50"/>
      <c r="O94" s="149"/>
      <c r="P94" s="49"/>
      <c r="Q94" s="49"/>
      <c r="R94" s="49"/>
      <c r="S94" s="51"/>
      <c r="T94" s="51"/>
      <c r="U94" s="49"/>
      <c r="V94" s="49"/>
      <c r="W94" s="50"/>
      <c r="X94" s="49"/>
      <c r="Y94" s="49"/>
      <c r="Z94" s="50"/>
      <c r="AA94" s="49"/>
      <c r="AB94" s="50"/>
      <c r="AC94" s="50"/>
    </row>
    <row r="95" spans="5:29" ht="78.75" customHeight="1">
      <c r="E95" s="52"/>
      <c r="F95" s="119"/>
      <c r="G95" s="49"/>
      <c r="H95" s="51"/>
      <c r="I95" s="51"/>
      <c r="J95" s="49"/>
      <c r="K95" s="49"/>
      <c r="L95" s="49"/>
      <c r="M95" s="147"/>
      <c r="N95" s="50"/>
      <c r="O95" s="149"/>
      <c r="P95" s="49"/>
      <c r="Q95" s="49"/>
      <c r="R95" s="49"/>
      <c r="S95" s="51"/>
      <c r="T95" s="51"/>
      <c r="U95" s="49"/>
      <c r="V95" s="49"/>
      <c r="W95" s="50"/>
      <c r="X95" s="49"/>
      <c r="Y95" s="49"/>
      <c r="Z95" s="50"/>
      <c r="AA95" s="49"/>
      <c r="AB95" s="50"/>
      <c r="AC95" s="50"/>
    </row>
    <row r="96" spans="5:29" ht="78.75" customHeight="1">
      <c r="E96" s="52"/>
      <c r="F96" s="119"/>
      <c r="G96" s="49"/>
      <c r="H96" s="51"/>
      <c r="I96" s="51"/>
      <c r="J96" s="49"/>
      <c r="K96" s="49"/>
      <c r="L96" s="49"/>
      <c r="M96" s="147"/>
      <c r="N96" s="50"/>
      <c r="O96" s="149"/>
      <c r="P96" s="49"/>
      <c r="Q96" s="49"/>
      <c r="R96" s="49"/>
      <c r="S96" s="51"/>
      <c r="T96" s="51"/>
      <c r="U96" s="49"/>
      <c r="V96" s="49"/>
      <c r="W96" s="50"/>
      <c r="X96" s="49"/>
      <c r="Y96" s="49"/>
      <c r="Z96" s="50"/>
      <c r="AA96" s="49"/>
      <c r="AB96" s="50"/>
      <c r="AC96" s="50"/>
    </row>
    <row r="97" spans="5:29" ht="78.75" customHeight="1">
      <c r="E97" s="52"/>
      <c r="F97" s="119"/>
      <c r="G97" s="49"/>
      <c r="H97" s="51"/>
      <c r="I97" s="51"/>
      <c r="J97" s="49"/>
      <c r="K97" s="49"/>
      <c r="L97" s="49"/>
      <c r="M97" s="147"/>
      <c r="N97" s="50"/>
      <c r="O97" s="149"/>
      <c r="P97" s="49"/>
      <c r="Q97" s="49"/>
      <c r="R97" s="49"/>
      <c r="S97" s="51"/>
      <c r="T97" s="51"/>
      <c r="U97" s="49"/>
      <c r="V97" s="49"/>
      <c r="W97" s="50"/>
      <c r="X97" s="49"/>
      <c r="Y97" s="49"/>
      <c r="Z97" s="50"/>
      <c r="AA97" s="49"/>
      <c r="AB97" s="50"/>
      <c r="AC97" s="50"/>
    </row>
    <row r="98" spans="5:29" ht="78.75" customHeight="1">
      <c r="E98" s="52"/>
      <c r="F98" s="119"/>
      <c r="G98" s="49"/>
      <c r="H98" s="51"/>
      <c r="I98" s="51"/>
      <c r="J98" s="49"/>
      <c r="K98" s="49"/>
      <c r="L98" s="49"/>
      <c r="M98" s="147"/>
      <c r="N98" s="50"/>
      <c r="O98" s="149"/>
      <c r="P98" s="49"/>
      <c r="Q98" s="49"/>
      <c r="R98" s="49"/>
      <c r="S98" s="51"/>
      <c r="T98" s="51"/>
      <c r="U98" s="49"/>
      <c r="V98" s="49"/>
      <c r="W98" s="50"/>
      <c r="X98" s="49"/>
      <c r="Y98" s="49"/>
      <c r="Z98" s="50"/>
      <c r="AA98" s="49"/>
      <c r="AB98" s="50"/>
      <c r="AC98" s="50"/>
    </row>
    <row r="99" spans="5:29" ht="78.75" customHeight="1">
      <c r="E99" s="52"/>
      <c r="F99" s="119"/>
      <c r="G99" s="49"/>
      <c r="H99" s="51"/>
      <c r="I99" s="51"/>
      <c r="J99" s="49"/>
      <c r="K99" s="49"/>
      <c r="L99" s="49"/>
      <c r="M99" s="147"/>
      <c r="N99" s="50"/>
      <c r="O99" s="149"/>
      <c r="P99" s="49"/>
      <c r="Q99" s="49"/>
      <c r="R99" s="49"/>
      <c r="S99" s="51"/>
      <c r="T99" s="51"/>
      <c r="U99" s="49"/>
      <c r="V99" s="49"/>
      <c r="W99" s="50"/>
      <c r="X99" s="49"/>
      <c r="Y99" s="49"/>
      <c r="Z99" s="50"/>
      <c r="AA99" s="49"/>
      <c r="AB99" s="50"/>
      <c r="AC99" s="50"/>
    </row>
    <row r="100" spans="5:29" ht="78.75" customHeight="1">
      <c r="E100" s="52"/>
      <c r="F100" s="119"/>
      <c r="G100" s="49"/>
      <c r="H100" s="51"/>
      <c r="I100" s="51"/>
      <c r="J100" s="49"/>
      <c r="K100" s="49"/>
      <c r="L100" s="49"/>
      <c r="M100" s="147"/>
      <c r="N100" s="50"/>
      <c r="O100" s="149"/>
      <c r="P100" s="49"/>
      <c r="Q100" s="49"/>
      <c r="R100" s="49"/>
      <c r="S100" s="51"/>
      <c r="T100" s="51"/>
      <c r="U100" s="49"/>
      <c r="V100" s="49"/>
      <c r="W100" s="50"/>
      <c r="X100" s="49"/>
      <c r="Y100" s="49"/>
      <c r="Z100" s="50"/>
      <c r="AA100" s="49"/>
      <c r="AB100" s="50"/>
      <c r="AC100" s="50"/>
    </row>
    <row r="101" spans="5:29" ht="78.75" customHeight="1">
      <c r="E101" s="52"/>
      <c r="F101" s="119"/>
      <c r="G101" s="49"/>
      <c r="H101" s="51"/>
      <c r="I101" s="51"/>
      <c r="J101" s="49"/>
      <c r="K101" s="49"/>
      <c r="L101" s="49"/>
      <c r="M101" s="147"/>
      <c r="N101" s="50"/>
      <c r="O101" s="149"/>
      <c r="P101" s="49"/>
      <c r="Q101" s="49"/>
      <c r="R101" s="49"/>
      <c r="S101" s="51"/>
      <c r="T101" s="51"/>
      <c r="U101" s="49"/>
      <c r="V101" s="49"/>
      <c r="W101" s="50"/>
      <c r="X101" s="49"/>
      <c r="Y101" s="49"/>
      <c r="Z101" s="50"/>
      <c r="AA101" s="49"/>
      <c r="AB101" s="50"/>
      <c r="AC101" s="50"/>
    </row>
    <row r="102" spans="5:29" ht="78.75" customHeight="1">
      <c r="E102" s="52"/>
      <c r="F102" s="119"/>
      <c r="G102" s="49"/>
      <c r="H102" s="51"/>
      <c r="I102" s="51"/>
      <c r="J102" s="49"/>
      <c r="K102" s="49"/>
      <c r="L102" s="49"/>
      <c r="M102" s="147"/>
      <c r="N102" s="50"/>
      <c r="O102" s="149"/>
      <c r="P102" s="49"/>
      <c r="Q102" s="49"/>
      <c r="R102" s="49"/>
      <c r="S102" s="51"/>
      <c r="T102" s="51"/>
      <c r="U102" s="49"/>
      <c r="V102" s="49"/>
      <c r="W102" s="50"/>
      <c r="X102" s="49"/>
      <c r="Y102" s="49"/>
      <c r="Z102" s="50"/>
      <c r="AA102" s="49"/>
      <c r="AB102" s="50"/>
      <c r="AC102" s="50"/>
    </row>
    <row r="103" spans="5:29" ht="78.75" customHeight="1">
      <c r="E103" s="52"/>
      <c r="F103" s="119"/>
      <c r="G103" s="49"/>
      <c r="H103" s="51"/>
      <c r="I103" s="51"/>
      <c r="J103" s="49"/>
      <c r="K103" s="49"/>
      <c r="L103" s="49"/>
      <c r="M103" s="147"/>
      <c r="N103" s="50"/>
      <c r="O103" s="149"/>
      <c r="P103" s="49"/>
      <c r="Q103" s="49"/>
      <c r="R103" s="49"/>
      <c r="S103" s="51"/>
      <c r="T103" s="51"/>
      <c r="U103" s="49"/>
      <c r="V103" s="49"/>
      <c r="W103" s="50"/>
      <c r="X103" s="49"/>
      <c r="Y103" s="49"/>
      <c r="Z103" s="50"/>
      <c r="AA103" s="49"/>
      <c r="AB103" s="50"/>
      <c r="AC103" s="50"/>
    </row>
    <row r="104" spans="5:29" ht="78.75" customHeight="1">
      <c r="E104" s="52"/>
      <c r="F104" s="119"/>
      <c r="G104" s="49"/>
      <c r="H104" s="51"/>
      <c r="I104" s="51"/>
      <c r="J104" s="49"/>
      <c r="K104" s="49"/>
      <c r="L104" s="49"/>
      <c r="M104" s="147"/>
      <c r="N104" s="50"/>
      <c r="O104" s="149"/>
      <c r="P104" s="49"/>
      <c r="Q104" s="49"/>
      <c r="R104" s="49"/>
      <c r="S104" s="51"/>
      <c r="T104" s="51"/>
      <c r="U104" s="49"/>
      <c r="V104" s="49"/>
      <c r="W104" s="50"/>
      <c r="X104" s="49"/>
      <c r="Y104" s="49"/>
      <c r="Z104" s="50"/>
      <c r="AA104" s="49"/>
      <c r="AB104" s="50"/>
      <c r="AC104" s="50"/>
    </row>
    <row r="105" spans="5:29" ht="78.75" customHeight="1">
      <c r="E105" s="52"/>
      <c r="F105" s="119"/>
      <c r="G105" s="49"/>
      <c r="H105" s="51"/>
      <c r="I105" s="51"/>
      <c r="J105" s="49"/>
      <c r="K105" s="49"/>
      <c r="L105" s="49"/>
      <c r="M105" s="147"/>
      <c r="N105" s="50"/>
      <c r="O105" s="149"/>
      <c r="P105" s="49"/>
      <c r="Q105" s="49"/>
      <c r="R105" s="49"/>
      <c r="S105" s="51"/>
      <c r="T105" s="51"/>
      <c r="U105" s="49"/>
      <c r="V105" s="49"/>
      <c r="W105" s="50"/>
      <c r="X105" s="49"/>
      <c r="Y105" s="49"/>
      <c r="Z105" s="50"/>
      <c r="AA105" s="49"/>
      <c r="AB105" s="50"/>
      <c r="AC105" s="50"/>
    </row>
    <row r="106" spans="5:29" ht="78.75" customHeight="1">
      <c r="E106" s="52"/>
      <c r="F106" s="119"/>
      <c r="G106" s="49"/>
      <c r="H106" s="51"/>
      <c r="I106" s="51"/>
      <c r="J106" s="49"/>
      <c r="K106" s="49"/>
      <c r="L106" s="49"/>
      <c r="M106" s="147"/>
      <c r="N106" s="50"/>
      <c r="O106" s="149"/>
      <c r="P106" s="49"/>
      <c r="Q106" s="49"/>
      <c r="R106" s="49"/>
      <c r="S106" s="51"/>
      <c r="T106" s="51"/>
      <c r="U106" s="49"/>
      <c r="V106" s="49"/>
      <c r="W106" s="50"/>
      <c r="X106" s="49"/>
      <c r="Y106" s="49"/>
      <c r="Z106" s="50"/>
      <c r="AA106" s="49"/>
      <c r="AB106" s="50"/>
      <c r="AC106" s="50"/>
    </row>
    <row r="107" spans="5:29" ht="78.75" customHeight="1">
      <c r="E107" s="52"/>
      <c r="F107" s="119"/>
      <c r="G107" s="49"/>
      <c r="H107" s="51"/>
      <c r="I107" s="51"/>
      <c r="J107" s="49"/>
      <c r="K107" s="49"/>
      <c r="L107" s="49"/>
      <c r="M107" s="147"/>
      <c r="N107" s="50"/>
      <c r="O107" s="149"/>
      <c r="P107" s="49"/>
      <c r="Q107" s="49"/>
      <c r="R107" s="49"/>
      <c r="S107" s="51"/>
      <c r="T107" s="51"/>
      <c r="U107" s="49"/>
      <c r="V107" s="49"/>
      <c r="W107" s="50"/>
      <c r="X107" s="49"/>
      <c r="Y107" s="49"/>
      <c r="Z107" s="50"/>
      <c r="AA107" s="49"/>
      <c r="AB107" s="50"/>
      <c r="AC107" s="50"/>
    </row>
    <row r="108" spans="5:29" ht="78.75" customHeight="1">
      <c r="E108" s="52"/>
      <c r="F108" s="119"/>
      <c r="G108" s="49"/>
      <c r="H108" s="51"/>
      <c r="I108" s="51"/>
      <c r="J108" s="49"/>
      <c r="K108" s="49"/>
      <c r="L108" s="49"/>
      <c r="M108" s="147"/>
      <c r="N108" s="50"/>
      <c r="O108" s="149"/>
      <c r="P108" s="49"/>
      <c r="Q108" s="49"/>
      <c r="R108" s="49"/>
      <c r="S108" s="51"/>
      <c r="T108" s="51"/>
      <c r="U108" s="49"/>
      <c r="V108" s="49"/>
      <c r="W108" s="50"/>
      <c r="X108" s="49"/>
      <c r="Y108" s="49"/>
      <c r="Z108" s="50"/>
      <c r="AA108" s="49"/>
      <c r="AB108" s="50"/>
      <c r="AC108" s="50"/>
    </row>
    <row r="109" spans="5:29" ht="78.75" customHeight="1">
      <c r="E109" s="52"/>
      <c r="F109" s="119"/>
      <c r="G109" s="49"/>
      <c r="H109" s="51"/>
      <c r="I109" s="51"/>
      <c r="J109" s="49"/>
      <c r="K109" s="49"/>
      <c r="L109" s="49"/>
      <c r="M109" s="147"/>
      <c r="N109" s="50"/>
      <c r="O109" s="149"/>
      <c r="P109" s="49"/>
      <c r="Q109" s="49"/>
      <c r="R109" s="49"/>
      <c r="S109" s="51"/>
      <c r="T109" s="51"/>
      <c r="U109" s="49"/>
      <c r="V109" s="49"/>
      <c r="W109" s="50"/>
      <c r="X109" s="49"/>
      <c r="Y109" s="49"/>
      <c r="Z109" s="50"/>
      <c r="AA109" s="49"/>
      <c r="AB109" s="50"/>
      <c r="AC109" s="50"/>
    </row>
    <row r="110" spans="5:29" ht="78.75" customHeight="1">
      <c r="E110" s="52"/>
      <c r="F110" s="119"/>
      <c r="G110" s="49"/>
      <c r="H110" s="51"/>
      <c r="I110" s="51"/>
      <c r="J110" s="49"/>
      <c r="K110" s="49"/>
      <c r="L110" s="49"/>
      <c r="M110" s="147"/>
      <c r="N110" s="50"/>
      <c r="O110" s="149"/>
      <c r="P110" s="49"/>
      <c r="Q110" s="49"/>
      <c r="R110" s="49"/>
      <c r="S110" s="51"/>
      <c r="T110" s="51"/>
      <c r="U110" s="49"/>
      <c r="V110" s="49"/>
      <c r="W110" s="50"/>
      <c r="X110" s="49"/>
      <c r="Y110" s="49"/>
      <c r="Z110" s="50"/>
      <c r="AA110" s="49"/>
      <c r="AB110" s="50"/>
      <c r="AC110" s="50"/>
    </row>
    <row r="111" spans="5:29" ht="78.75" customHeight="1">
      <c r="E111" s="52"/>
      <c r="F111" s="119"/>
      <c r="G111" s="49"/>
      <c r="H111" s="51"/>
      <c r="I111" s="51"/>
      <c r="J111" s="49"/>
      <c r="K111" s="49"/>
      <c r="L111" s="49"/>
      <c r="M111" s="147"/>
      <c r="N111" s="50"/>
      <c r="O111" s="149"/>
      <c r="P111" s="49"/>
      <c r="Q111" s="49"/>
      <c r="R111" s="49"/>
      <c r="S111" s="51"/>
      <c r="T111" s="51"/>
      <c r="U111" s="49"/>
      <c r="V111" s="49"/>
      <c r="W111" s="50"/>
      <c r="X111" s="49"/>
      <c r="Y111" s="49"/>
      <c r="Z111" s="50"/>
      <c r="AA111" s="49"/>
      <c r="AB111" s="50"/>
      <c r="AC111" s="50"/>
    </row>
    <row r="112" spans="5:29" ht="78.75" customHeight="1">
      <c r="E112" s="52"/>
      <c r="F112" s="119"/>
      <c r="G112" s="49"/>
      <c r="H112" s="51"/>
      <c r="I112" s="51"/>
      <c r="J112" s="49"/>
      <c r="K112" s="49"/>
      <c r="L112" s="49"/>
      <c r="M112" s="147"/>
      <c r="N112" s="50"/>
      <c r="O112" s="149"/>
      <c r="P112" s="49"/>
      <c r="Q112" s="49"/>
      <c r="R112" s="49"/>
      <c r="S112" s="51"/>
      <c r="T112" s="51"/>
      <c r="U112" s="49"/>
      <c r="V112" s="49"/>
      <c r="W112" s="50"/>
      <c r="X112" s="49"/>
      <c r="Y112" s="49"/>
      <c r="Z112" s="50"/>
      <c r="AA112" s="49"/>
      <c r="AB112" s="50"/>
      <c r="AC112" s="50"/>
    </row>
    <row r="113" spans="5:29" ht="78.75" customHeight="1">
      <c r="E113" s="52"/>
      <c r="F113" s="119"/>
      <c r="G113" s="49"/>
      <c r="H113" s="51"/>
      <c r="I113" s="51"/>
      <c r="J113" s="49"/>
      <c r="K113" s="49"/>
      <c r="L113" s="49"/>
      <c r="M113" s="147"/>
      <c r="N113" s="50"/>
      <c r="O113" s="149"/>
      <c r="P113" s="49"/>
      <c r="Q113" s="49"/>
      <c r="R113" s="49"/>
      <c r="S113" s="51"/>
      <c r="T113" s="51"/>
      <c r="U113" s="49"/>
      <c r="V113" s="49"/>
      <c r="W113" s="50"/>
      <c r="X113" s="49"/>
      <c r="Y113" s="49"/>
      <c r="Z113" s="50"/>
      <c r="AA113" s="49"/>
      <c r="AB113" s="50"/>
      <c r="AC113" s="50"/>
    </row>
    <row r="114" spans="5:29" ht="78.75" customHeight="1">
      <c r="E114" s="52"/>
      <c r="F114" s="119"/>
      <c r="G114" s="49"/>
      <c r="H114" s="51"/>
      <c r="I114" s="51"/>
      <c r="J114" s="49"/>
      <c r="K114" s="49"/>
      <c r="L114" s="49"/>
      <c r="M114" s="147"/>
      <c r="N114" s="50"/>
      <c r="O114" s="149"/>
      <c r="P114" s="49"/>
      <c r="Q114" s="49"/>
      <c r="R114" s="49"/>
      <c r="S114" s="51"/>
      <c r="T114" s="51"/>
      <c r="U114" s="49"/>
      <c r="V114" s="49"/>
      <c r="W114" s="50"/>
      <c r="X114" s="49"/>
      <c r="Y114" s="49"/>
      <c r="Z114" s="50"/>
      <c r="AA114" s="49"/>
      <c r="AB114" s="50"/>
      <c r="AC114" s="50"/>
    </row>
    <row r="115" spans="5:29" ht="78.75" customHeight="1">
      <c r="E115" s="52"/>
      <c r="F115" s="119"/>
      <c r="G115" s="49"/>
      <c r="H115" s="51"/>
      <c r="I115" s="51"/>
      <c r="J115" s="49"/>
      <c r="K115" s="49"/>
      <c r="L115" s="49"/>
      <c r="M115" s="147"/>
      <c r="N115" s="50"/>
      <c r="O115" s="149"/>
      <c r="P115" s="49"/>
      <c r="Q115" s="49"/>
      <c r="R115" s="49"/>
      <c r="S115" s="51"/>
      <c r="T115" s="51"/>
      <c r="U115" s="49"/>
      <c r="V115" s="49"/>
      <c r="W115" s="50"/>
      <c r="X115" s="49"/>
      <c r="Y115" s="49"/>
      <c r="Z115" s="50"/>
      <c r="AA115" s="49"/>
      <c r="AB115" s="50"/>
      <c r="AC115" s="50"/>
    </row>
    <row r="116" spans="5:29" ht="78.75" customHeight="1">
      <c r="E116" s="52"/>
      <c r="F116" s="119"/>
      <c r="G116" s="49"/>
      <c r="H116" s="51"/>
      <c r="I116" s="51"/>
      <c r="J116" s="49"/>
      <c r="K116" s="49"/>
      <c r="L116" s="49"/>
      <c r="M116" s="147"/>
      <c r="N116" s="50"/>
      <c r="O116" s="149"/>
      <c r="P116" s="49"/>
      <c r="Q116" s="49"/>
      <c r="R116" s="49"/>
      <c r="S116" s="51"/>
      <c r="T116" s="51"/>
      <c r="U116" s="49"/>
      <c r="V116" s="49"/>
      <c r="W116" s="50"/>
      <c r="X116" s="49"/>
      <c r="Y116" s="49"/>
      <c r="Z116" s="50"/>
      <c r="AA116" s="49"/>
      <c r="AB116" s="50"/>
      <c r="AC116" s="50"/>
    </row>
    <row r="117" spans="5:29" ht="78.75" customHeight="1">
      <c r="E117" s="52"/>
      <c r="F117" s="119"/>
      <c r="G117" s="49"/>
      <c r="H117" s="51"/>
      <c r="I117" s="51"/>
      <c r="J117" s="49"/>
      <c r="K117" s="49"/>
      <c r="L117" s="49"/>
      <c r="M117" s="147"/>
      <c r="N117" s="50"/>
      <c r="O117" s="149"/>
      <c r="P117" s="49"/>
      <c r="Q117" s="49"/>
      <c r="R117" s="49"/>
      <c r="S117" s="51"/>
      <c r="T117" s="51"/>
      <c r="U117" s="49"/>
      <c r="V117" s="49"/>
      <c r="W117" s="50"/>
      <c r="X117" s="49"/>
      <c r="Y117" s="49"/>
      <c r="Z117" s="50"/>
      <c r="AA117" s="49"/>
      <c r="AB117" s="50"/>
      <c r="AC117" s="50"/>
    </row>
    <row r="118" spans="5:29" ht="78.75" customHeight="1">
      <c r="E118" s="52"/>
      <c r="F118" s="119"/>
      <c r="G118" s="49"/>
      <c r="H118" s="51"/>
      <c r="I118" s="51"/>
      <c r="J118" s="49"/>
      <c r="K118" s="49"/>
      <c r="L118" s="49"/>
      <c r="M118" s="147"/>
      <c r="N118" s="50"/>
      <c r="O118" s="149"/>
      <c r="P118" s="49"/>
      <c r="Q118" s="49"/>
      <c r="R118" s="49"/>
      <c r="S118" s="51"/>
      <c r="T118" s="51"/>
      <c r="U118" s="49"/>
      <c r="V118" s="49"/>
      <c r="W118" s="50"/>
      <c r="X118" s="49"/>
      <c r="Y118" s="49"/>
      <c r="Z118" s="50"/>
      <c r="AA118" s="49"/>
      <c r="AB118" s="50"/>
      <c r="AC118" s="50"/>
    </row>
    <row r="119" spans="5:29" ht="78.75" customHeight="1">
      <c r="E119" s="52"/>
      <c r="F119" s="119"/>
      <c r="G119" s="49"/>
      <c r="H119" s="51"/>
      <c r="I119" s="51"/>
      <c r="J119" s="49"/>
      <c r="K119" s="49"/>
      <c r="L119" s="49"/>
      <c r="M119" s="147"/>
      <c r="N119" s="50"/>
      <c r="O119" s="149"/>
      <c r="P119" s="49"/>
      <c r="Q119" s="49"/>
      <c r="R119" s="49"/>
      <c r="S119" s="51"/>
      <c r="T119" s="51"/>
      <c r="U119" s="49"/>
      <c r="V119" s="49"/>
      <c r="W119" s="50"/>
      <c r="X119" s="49"/>
      <c r="Y119" s="49"/>
      <c r="Z119" s="50"/>
      <c r="AA119" s="49"/>
      <c r="AB119" s="50"/>
      <c r="AC119" s="50"/>
    </row>
    <row r="120" spans="5:29" ht="78.75" customHeight="1">
      <c r="E120" s="52"/>
      <c r="F120" s="119"/>
      <c r="G120" s="49"/>
      <c r="H120" s="51"/>
      <c r="I120" s="51"/>
      <c r="J120" s="49"/>
      <c r="K120" s="49"/>
      <c r="L120" s="49"/>
      <c r="M120" s="147"/>
      <c r="N120" s="50"/>
      <c r="O120" s="149"/>
      <c r="P120" s="49"/>
      <c r="Q120" s="49"/>
      <c r="R120" s="49"/>
      <c r="S120" s="51"/>
      <c r="T120" s="51"/>
      <c r="U120" s="49"/>
      <c r="V120" s="49"/>
      <c r="W120" s="50"/>
      <c r="X120" s="49"/>
      <c r="Y120" s="49"/>
      <c r="Z120" s="50"/>
      <c r="AA120" s="49"/>
      <c r="AB120" s="50"/>
      <c r="AC120" s="50"/>
    </row>
    <row r="121" spans="5:29" ht="78.75" customHeight="1">
      <c r="E121" s="52"/>
      <c r="F121" s="119"/>
      <c r="G121" s="49"/>
      <c r="H121" s="51"/>
      <c r="I121" s="51"/>
      <c r="J121" s="49"/>
      <c r="K121" s="49"/>
      <c r="L121" s="49"/>
      <c r="M121" s="147"/>
      <c r="N121" s="50"/>
      <c r="O121" s="149"/>
      <c r="P121" s="49"/>
      <c r="Q121" s="49"/>
      <c r="R121" s="49"/>
      <c r="S121" s="51"/>
      <c r="T121" s="51"/>
      <c r="U121" s="49"/>
      <c r="V121" s="49"/>
      <c r="W121" s="50"/>
      <c r="X121" s="49"/>
      <c r="Y121" s="49"/>
      <c r="Z121" s="50"/>
      <c r="AA121" s="49"/>
      <c r="AB121" s="50"/>
      <c r="AC121" s="50"/>
    </row>
    <row r="122" spans="5:29" ht="78.75" customHeight="1">
      <c r="E122" s="52"/>
      <c r="F122" s="119"/>
      <c r="G122" s="49"/>
      <c r="H122" s="51"/>
      <c r="I122" s="51"/>
      <c r="J122" s="49"/>
      <c r="K122" s="49"/>
      <c r="L122" s="49"/>
      <c r="M122" s="147"/>
      <c r="N122" s="50"/>
      <c r="O122" s="149"/>
      <c r="P122" s="49"/>
      <c r="Q122" s="49"/>
      <c r="R122" s="49"/>
      <c r="S122" s="51"/>
      <c r="T122" s="51"/>
      <c r="U122" s="49"/>
      <c r="V122" s="49"/>
      <c r="W122" s="50"/>
      <c r="X122" s="49"/>
      <c r="Y122" s="49"/>
      <c r="Z122" s="50"/>
      <c r="AA122" s="49"/>
      <c r="AB122" s="50"/>
    </row>
    <row r="123" spans="5:29" ht="78.75" customHeight="1">
      <c r="E123" s="52"/>
      <c r="F123" s="119"/>
      <c r="G123" s="49"/>
      <c r="H123" s="51"/>
      <c r="I123" s="51"/>
      <c r="J123" s="49"/>
      <c r="K123" s="49"/>
      <c r="L123" s="49"/>
      <c r="M123" s="147"/>
      <c r="N123" s="50"/>
      <c r="O123" s="149"/>
      <c r="P123" s="49"/>
      <c r="Q123" s="49"/>
      <c r="R123" s="49"/>
      <c r="S123" s="51"/>
      <c r="T123" s="51"/>
      <c r="U123" s="49"/>
      <c r="V123" s="49"/>
      <c r="W123" s="50"/>
      <c r="X123" s="49"/>
      <c r="Y123" s="49"/>
      <c r="Z123" s="50"/>
      <c r="AA123" s="49"/>
      <c r="AB123" s="50"/>
    </row>
    <row r="124" spans="5:29" ht="78.75" customHeight="1">
      <c r="E124" s="52"/>
      <c r="F124" s="119"/>
      <c r="G124" s="49"/>
      <c r="H124" s="51"/>
      <c r="I124" s="51"/>
      <c r="J124" s="49"/>
      <c r="K124" s="49"/>
      <c r="L124" s="49"/>
      <c r="M124" s="147"/>
      <c r="N124" s="50"/>
      <c r="O124" s="149"/>
      <c r="P124" s="49"/>
      <c r="Q124" s="49"/>
      <c r="R124" s="49"/>
      <c r="S124" s="51"/>
      <c r="T124" s="51"/>
      <c r="U124" s="49"/>
      <c r="V124" s="49"/>
      <c r="W124" s="50"/>
      <c r="X124" s="49"/>
      <c r="Y124" s="49"/>
      <c r="Z124" s="50"/>
      <c r="AA124" s="49"/>
      <c r="AB124" s="50"/>
    </row>
    <row r="125" spans="5:29" ht="78.75" customHeight="1">
      <c r="E125" s="52"/>
      <c r="F125" s="119"/>
      <c r="G125" s="49"/>
      <c r="H125" s="51"/>
      <c r="I125" s="51"/>
      <c r="J125" s="49"/>
      <c r="K125" s="49"/>
      <c r="L125" s="49"/>
      <c r="M125" s="147"/>
      <c r="N125" s="50"/>
      <c r="O125" s="149"/>
      <c r="P125" s="49"/>
      <c r="Q125" s="49"/>
      <c r="R125" s="49"/>
      <c r="S125" s="51"/>
      <c r="T125" s="51"/>
      <c r="U125" s="49"/>
      <c r="V125" s="49"/>
      <c r="W125" s="50"/>
      <c r="X125" s="49"/>
      <c r="Y125" s="49"/>
      <c r="Z125" s="50"/>
      <c r="AA125" s="49"/>
      <c r="AB125" s="50"/>
    </row>
    <row r="126" spans="5:29" ht="78.75" customHeight="1">
      <c r="E126" s="52"/>
      <c r="F126" s="119"/>
      <c r="G126" s="49"/>
      <c r="H126" s="51"/>
      <c r="I126" s="51"/>
      <c r="J126" s="49"/>
      <c r="K126" s="49"/>
      <c r="L126" s="49"/>
      <c r="M126" s="147"/>
      <c r="N126" s="50"/>
      <c r="O126" s="149"/>
      <c r="P126" s="49"/>
      <c r="Q126" s="49"/>
      <c r="R126" s="49"/>
      <c r="S126" s="51"/>
      <c r="T126" s="51"/>
      <c r="U126" s="49"/>
      <c r="V126" s="49"/>
      <c r="W126" s="50"/>
      <c r="X126" s="49"/>
      <c r="Y126" s="49"/>
      <c r="Z126" s="50"/>
      <c r="AA126" s="49"/>
      <c r="AB126" s="50"/>
    </row>
    <row r="127" spans="5:29" ht="78.75" customHeight="1">
      <c r="E127" s="52"/>
      <c r="F127" s="119"/>
      <c r="G127" s="49"/>
      <c r="H127" s="51"/>
      <c r="I127" s="51"/>
      <c r="J127" s="49"/>
      <c r="K127" s="49"/>
      <c r="L127" s="49"/>
      <c r="M127" s="147"/>
      <c r="N127" s="50"/>
      <c r="O127" s="149"/>
      <c r="P127" s="49"/>
      <c r="Q127" s="49"/>
      <c r="R127" s="49"/>
      <c r="S127" s="51"/>
      <c r="T127" s="51"/>
      <c r="U127" s="49"/>
      <c r="V127" s="49"/>
      <c r="W127" s="50"/>
      <c r="X127" s="49"/>
      <c r="Y127" s="49"/>
      <c r="Z127" s="50"/>
      <c r="AA127" s="49"/>
      <c r="AB127" s="50"/>
    </row>
    <row r="128" spans="5:29" ht="78.75" customHeight="1">
      <c r="E128" s="52"/>
      <c r="F128" s="119"/>
      <c r="G128" s="49"/>
      <c r="H128" s="51"/>
      <c r="I128" s="51"/>
      <c r="J128" s="49"/>
      <c r="K128" s="49"/>
      <c r="L128" s="49"/>
      <c r="M128" s="147"/>
      <c r="N128" s="50"/>
      <c r="O128" s="149"/>
      <c r="P128" s="49"/>
      <c r="Q128" s="49"/>
      <c r="R128" s="49"/>
      <c r="S128" s="51"/>
      <c r="T128" s="51"/>
      <c r="U128" s="49"/>
      <c r="V128" s="49"/>
      <c r="W128" s="50"/>
      <c r="X128" s="49"/>
      <c r="Y128" s="49"/>
      <c r="Z128" s="50"/>
      <c r="AA128" s="49"/>
      <c r="AB128" s="50"/>
    </row>
    <row r="129" spans="5:28" ht="78.75" customHeight="1">
      <c r="E129" s="52"/>
      <c r="F129" s="119"/>
      <c r="G129" s="49"/>
      <c r="H129" s="51"/>
      <c r="I129" s="51"/>
      <c r="J129" s="49"/>
      <c r="K129" s="49"/>
      <c r="L129" s="49"/>
      <c r="M129" s="147"/>
      <c r="N129" s="50"/>
      <c r="O129" s="149"/>
      <c r="P129" s="49"/>
      <c r="Q129" s="49"/>
      <c r="R129" s="49"/>
      <c r="S129" s="51"/>
      <c r="T129" s="51"/>
      <c r="U129" s="49"/>
      <c r="V129" s="49"/>
      <c r="W129" s="50"/>
      <c r="X129" s="49"/>
      <c r="Y129" s="49"/>
      <c r="Z129" s="50"/>
      <c r="AA129" s="49"/>
      <c r="AB129" s="50"/>
    </row>
    <row r="130" spans="5:28" ht="78.75" customHeight="1">
      <c r="E130" s="52"/>
      <c r="F130" s="119"/>
      <c r="G130" s="49"/>
      <c r="H130" s="51"/>
      <c r="I130" s="51"/>
      <c r="J130" s="49"/>
      <c r="K130" s="49"/>
      <c r="L130" s="49"/>
      <c r="M130" s="147"/>
      <c r="N130" s="50"/>
      <c r="O130" s="149"/>
      <c r="P130" s="49"/>
      <c r="Q130" s="49"/>
      <c r="R130" s="49"/>
      <c r="S130" s="51"/>
      <c r="T130" s="51"/>
      <c r="U130" s="49"/>
      <c r="V130" s="49"/>
      <c r="W130" s="50"/>
      <c r="X130" s="49"/>
      <c r="Y130" s="49"/>
      <c r="Z130" s="50"/>
      <c r="AA130" s="49"/>
      <c r="AB130" s="50"/>
    </row>
    <row r="131" spans="5:28" ht="78.75" customHeight="1">
      <c r="E131" s="52"/>
      <c r="F131" s="119"/>
      <c r="G131" s="49"/>
      <c r="H131" s="51"/>
      <c r="I131" s="51"/>
      <c r="J131" s="49"/>
      <c r="K131" s="49"/>
      <c r="L131" s="49"/>
      <c r="M131" s="147"/>
      <c r="N131" s="50"/>
      <c r="O131" s="149"/>
      <c r="P131" s="49"/>
      <c r="Q131" s="49"/>
      <c r="R131" s="49"/>
      <c r="S131" s="51"/>
      <c r="T131" s="51"/>
      <c r="U131" s="49"/>
      <c r="V131" s="49"/>
      <c r="W131" s="50"/>
      <c r="X131" s="49"/>
      <c r="Y131" s="49"/>
      <c r="Z131" s="50"/>
      <c r="AA131" s="49"/>
      <c r="AB131" s="50"/>
    </row>
    <row r="132" spans="5:28" ht="78.75" customHeight="1">
      <c r="E132" s="52"/>
      <c r="F132" s="119"/>
      <c r="G132" s="49"/>
      <c r="H132" s="51"/>
      <c r="I132" s="51"/>
      <c r="J132" s="49"/>
      <c r="K132" s="49"/>
      <c r="L132" s="49"/>
      <c r="M132" s="147"/>
      <c r="N132" s="50"/>
      <c r="O132" s="149"/>
      <c r="P132" s="49"/>
      <c r="Q132" s="49"/>
      <c r="R132" s="49"/>
      <c r="S132" s="51"/>
      <c r="T132" s="51"/>
      <c r="U132" s="49"/>
      <c r="V132" s="49"/>
      <c r="W132" s="50"/>
      <c r="X132" s="49"/>
      <c r="Y132" s="49"/>
      <c r="Z132" s="50"/>
      <c r="AA132" s="49"/>
      <c r="AB132" s="50"/>
    </row>
    <row r="133" spans="5:28" ht="78.75" customHeight="1">
      <c r="E133" s="52"/>
      <c r="F133" s="119"/>
      <c r="G133" s="49"/>
      <c r="H133" s="51"/>
      <c r="I133" s="51"/>
      <c r="J133" s="49"/>
      <c r="K133" s="49"/>
      <c r="L133" s="49"/>
      <c r="M133" s="147"/>
      <c r="N133" s="50"/>
      <c r="O133" s="149"/>
      <c r="P133" s="49"/>
      <c r="Q133" s="49"/>
      <c r="R133" s="49"/>
      <c r="S133" s="51"/>
      <c r="T133" s="51"/>
      <c r="U133" s="49"/>
      <c r="V133" s="49"/>
      <c r="W133" s="50"/>
      <c r="X133" s="49"/>
      <c r="Y133" s="49"/>
      <c r="Z133" s="50"/>
      <c r="AA133" s="49"/>
      <c r="AB133" s="50"/>
    </row>
    <row r="134" spans="5:28" ht="78.75" customHeight="1">
      <c r="E134" s="52"/>
      <c r="F134" s="119"/>
      <c r="G134" s="49"/>
      <c r="H134" s="51"/>
      <c r="I134" s="51"/>
      <c r="J134" s="49"/>
      <c r="K134" s="49"/>
      <c r="L134" s="49"/>
      <c r="M134" s="147"/>
      <c r="N134" s="50"/>
      <c r="O134" s="149"/>
      <c r="P134" s="49"/>
      <c r="Q134" s="49"/>
      <c r="R134" s="49"/>
      <c r="S134" s="51"/>
      <c r="T134" s="51"/>
      <c r="U134" s="49"/>
      <c r="V134" s="49"/>
      <c r="W134" s="50"/>
      <c r="X134" s="49"/>
      <c r="Y134" s="49"/>
      <c r="Z134" s="50"/>
      <c r="AA134" s="49"/>
      <c r="AB134" s="50"/>
    </row>
    <row r="135" spans="5:28" ht="78.75" customHeight="1">
      <c r="E135" s="52"/>
      <c r="F135" s="119"/>
      <c r="G135" s="49"/>
      <c r="H135" s="51"/>
      <c r="I135" s="51"/>
      <c r="J135" s="49"/>
      <c r="K135" s="49"/>
      <c r="L135" s="49"/>
      <c r="M135" s="147"/>
      <c r="N135" s="50"/>
      <c r="O135" s="149"/>
      <c r="P135" s="49"/>
      <c r="Q135" s="49"/>
      <c r="R135" s="49"/>
      <c r="S135" s="51"/>
      <c r="T135" s="51"/>
      <c r="U135" s="49"/>
      <c r="V135" s="49"/>
      <c r="W135" s="50"/>
      <c r="X135" s="49"/>
      <c r="Y135" s="49"/>
      <c r="Z135" s="50"/>
      <c r="AA135" s="49"/>
      <c r="AB135" s="50"/>
    </row>
    <row r="136" spans="5:28" ht="78.75" customHeight="1">
      <c r="E136" s="52"/>
      <c r="F136" s="119"/>
      <c r="G136" s="49"/>
      <c r="H136" s="51"/>
      <c r="I136" s="51"/>
      <c r="J136" s="49"/>
      <c r="K136" s="49"/>
      <c r="L136" s="49"/>
      <c r="M136" s="147"/>
      <c r="N136" s="50"/>
      <c r="O136" s="149"/>
      <c r="P136" s="49"/>
      <c r="Q136" s="49"/>
      <c r="R136" s="49"/>
      <c r="S136" s="51"/>
      <c r="T136" s="51"/>
      <c r="U136" s="49"/>
      <c r="V136" s="49"/>
      <c r="W136" s="50"/>
      <c r="X136" s="49"/>
      <c r="Y136" s="49"/>
      <c r="Z136" s="50"/>
      <c r="AA136" s="49"/>
      <c r="AB136" s="50"/>
    </row>
    <row r="137" spans="5:28" ht="78.75" customHeight="1">
      <c r="E137" s="52"/>
      <c r="F137" s="119"/>
      <c r="G137" s="49"/>
      <c r="H137" s="51"/>
      <c r="I137" s="51"/>
      <c r="J137" s="49"/>
      <c r="K137" s="49"/>
      <c r="L137" s="49"/>
      <c r="M137" s="147"/>
      <c r="N137" s="50"/>
      <c r="O137" s="149"/>
      <c r="P137" s="49"/>
      <c r="Q137" s="49"/>
      <c r="R137" s="49"/>
      <c r="S137" s="51"/>
      <c r="T137" s="51"/>
      <c r="U137" s="49"/>
      <c r="V137" s="49"/>
      <c r="W137" s="50"/>
      <c r="X137" s="49"/>
      <c r="Y137" s="49"/>
      <c r="Z137" s="50"/>
      <c r="AA137" s="49"/>
      <c r="AB137" s="50"/>
    </row>
    <row r="138" spans="5:28" ht="78.75" customHeight="1">
      <c r="E138" s="52"/>
      <c r="F138" s="119"/>
      <c r="G138" s="49"/>
      <c r="H138" s="51"/>
      <c r="I138" s="51"/>
      <c r="J138" s="49"/>
      <c r="K138" s="49"/>
      <c r="L138" s="49"/>
      <c r="M138" s="147"/>
      <c r="N138" s="50"/>
      <c r="O138" s="149"/>
      <c r="P138" s="49"/>
      <c r="Q138" s="49"/>
      <c r="R138" s="49"/>
      <c r="S138" s="51"/>
      <c r="T138" s="51"/>
      <c r="U138" s="49"/>
      <c r="V138" s="49"/>
      <c r="W138" s="50"/>
      <c r="X138" s="49"/>
      <c r="Y138" s="49"/>
      <c r="Z138" s="50"/>
      <c r="AA138" s="49"/>
      <c r="AB138" s="50"/>
    </row>
    <row r="139" spans="5:28" ht="78.75" customHeight="1">
      <c r="E139" s="52"/>
      <c r="F139" s="119"/>
      <c r="G139" s="49"/>
      <c r="H139" s="51"/>
      <c r="I139" s="51"/>
      <c r="J139" s="49"/>
      <c r="K139" s="49"/>
      <c r="L139" s="49"/>
      <c r="M139" s="147"/>
      <c r="N139" s="50"/>
      <c r="O139" s="149"/>
      <c r="P139" s="49"/>
      <c r="Q139" s="49"/>
      <c r="R139" s="49"/>
      <c r="S139" s="51"/>
      <c r="T139" s="51"/>
      <c r="U139" s="49"/>
      <c r="V139" s="49"/>
      <c r="W139" s="50"/>
      <c r="X139" s="49"/>
      <c r="Y139" s="49"/>
      <c r="Z139" s="50"/>
      <c r="AA139" s="49"/>
      <c r="AB139" s="50"/>
    </row>
    <row r="140" spans="5:28" ht="78.75" customHeight="1">
      <c r="E140" s="52"/>
      <c r="F140" s="119"/>
      <c r="G140" s="49"/>
      <c r="H140" s="51"/>
      <c r="I140" s="51"/>
      <c r="J140" s="49"/>
      <c r="K140" s="49"/>
      <c r="L140" s="49"/>
      <c r="M140" s="147"/>
      <c r="N140" s="50"/>
      <c r="O140" s="149"/>
      <c r="P140" s="49"/>
      <c r="Q140" s="49"/>
      <c r="R140" s="49"/>
      <c r="S140" s="51"/>
      <c r="T140" s="51"/>
      <c r="U140" s="49"/>
      <c r="V140" s="49"/>
      <c r="W140" s="50"/>
      <c r="X140" s="49"/>
      <c r="Y140" s="49"/>
      <c r="Z140" s="50"/>
      <c r="AA140" s="49"/>
      <c r="AB140" s="50"/>
    </row>
    <row r="141" spans="5:28" ht="78.75" customHeight="1">
      <c r="E141" s="52"/>
      <c r="F141" s="119"/>
      <c r="G141" s="49"/>
      <c r="H141" s="51"/>
      <c r="I141" s="51"/>
      <c r="J141" s="49"/>
      <c r="K141" s="49"/>
      <c r="L141" s="49"/>
      <c r="M141" s="147"/>
      <c r="N141" s="50"/>
      <c r="O141" s="149"/>
      <c r="P141" s="49"/>
      <c r="Q141" s="49"/>
      <c r="R141" s="49"/>
      <c r="S141" s="51"/>
      <c r="T141" s="51"/>
      <c r="U141" s="49"/>
      <c r="V141" s="49"/>
      <c r="W141" s="50"/>
      <c r="X141" s="49"/>
      <c r="Y141" s="49"/>
      <c r="Z141" s="50"/>
      <c r="AA141" s="49"/>
      <c r="AB141" s="50"/>
    </row>
    <row r="142" spans="5:28" ht="78.75" customHeight="1">
      <c r="E142" s="52"/>
      <c r="F142" s="119"/>
      <c r="G142" s="49"/>
      <c r="H142" s="51"/>
      <c r="I142" s="51"/>
      <c r="J142" s="49"/>
      <c r="K142" s="49"/>
      <c r="L142" s="49"/>
      <c r="M142" s="147"/>
      <c r="N142" s="50"/>
      <c r="O142" s="149"/>
      <c r="P142" s="49"/>
      <c r="Q142" s="49"/>
      <c r="R142" s="49"/>
      <c r="S142" s="51"/>
      <c r="T142" s="51"/>
      <c r="U142" s="49"/>
      <c r="V142" s="49"/>
      <c r="W142" s="50"/>
      <c r="X142" s="49"/>
      <c r="Y142" s="49"/>
      <c r="Z142" s="50"/>
      <c r="AA142" s="49"/>
      <c r="AB142" s="50"/>
    </row>
    <row r="143" spans="5:28" ht="78.75" customHeight="1">
      <c r="E143" s="52"/>
      <c r="F143" s="119"/>
      <c r="G143" s="49"/>
      <c r="H143" s="51"/>
      <c r="I143" s="51"/>
      <c r="J143" s="49"/>
      <c r="K143" s="49"/>
      <c r="L143" s="49"/>
      <c r="M143" s="147"/>
      <c r="N143" s="50"/>
      <c r="O143" s="149"/>
      <c r="P143" s="49"/>
      <c r="Q143" s="49"/>
      <c r="R143" s="49"/>
      <c r="S143" s="51"/>
      <c r="T143" s="51"/>
      <c r="U143" s="49"/>
      <c r="V143" s="49"/>
      <c r="W143" s="50"/>
      <c r="X143" s="49"/>
      <c r="Y143" s="49"/>
      <c r="Z143" s="50"/>
      <c r="AA143" s="49"/>
      <c r="AB143" s="50"/>
    </row>
    <row r="144" spans="5:28" ht="78.75" customHeight="1">
      <c r="E144" s="52"/>
      <c r="F144" s="119"/>
      <c r="G144" s="49"/>
      <c r="H144" s="51"/>
      <c r="I144" s="51"/>
      <c r="J144" s="49"/>
      <c r="K144" s="49"/>
      <c r="L144" s="49"/>
      <c r="M144" s="147"/>
      <c r="N144" s="50"/>
      <c r="O144" s="149"/>
      <c r="P144" s="49"/>
      <c r="Q144" s="49"/>
      <c r="R144" s="49"/>
      <c r="S144" s="51"/>
      <c r="T144" s="51"/>
      <c r="U144" s="49"/>
      <c r="V144" s="49"/>
      <c r="W144" s="50"/>
      <c r="X144" s="49"/>
      <c r="Y144" s="49"/>
      <c r="Z144" s="50"/>
      <c r="AA144" s="49"/>
      <c r="AB144" s="50"/>
    </row>
    <row r="145" spans="5:28" ht="78.75" customHeight="1">
      <c r="E145" s="52"/>
      <c r="F145" s="119"/>
      <c r="G145" s="49"/>
      <c r="H145" s="51"/>
      <c r="I145" s="51"/>
      <c r="J145" s="49"/>
      <c r="K145" s="49"/>
      <c r="L145" s="49"/>
      <c r="M145" s="147"/>
      <c r="N145" s="50"/>
      <c r="O145" s="149"/>
      <c r="P145" s="49"/>
      <c r="Q145" s="49"/>
      <c r="R145" s="49"/>
      <c r="S145" s="51"/>
      <c r="T145" s="51"/>
      <c r="U145" s="49"/>
      <c r="V145" s="49"/>
      <c r="W145" s="50"/>
      <c r="X145" s="49"/>
      <c r="Y145" s="49"/>
      <c r="Z145" s="50"/>
      <c r="AA145" s="49"/>
      <c r="AB145" s="50"/>
    </row>
    <row r="146" spans="5:28" ht="78.75" customHeight="1">
      <c r="E146" s="52"/>
      <c r="F146" s="119"/>
      <c r="G146" s="49"/>
      <c r="H146" s="51"/>
      <c r="I146" s="51"/>
      <c r="J146" s="49"/>
      <c r="K146" s="49"/>
      <c r="L146" s="49"/>
      <c r="M146" s="147"/>
      <c r="N146" s="50"/>
      <c r="O146" s="149"/>
      <c r="P146" s="49"/>
      <c r="Q146" s="49"/>
      <c r="R146" s="49"/>
      <c r="S146" s="51"/>
      <c r="T146" s="51"/>
      <c r="U146" s="49"/>
      <c r="V146" s="49"/>
      <c r="W146" s="50"/>
      <c r="X146" s="49"/>
      <c r="Y146" s="49"/>
      <c r="Z146" s="50"/>
      <c r="AA146" s="49"/>
      <c r="AB146" s="50"/>
    </row>
    <row r="147" spans="5:28" ht="78.75" customHeight="1">
      <c r="E147" s="52"/>
      <c r="F147" s="119"/>
      <c r="G147" s="49"/>
      <c r="H147" s="51"/>
      <c r="I147" s="51"/>
      <c r="J147" s="49"/>
      <c r="K147" s="49"/>
      <c r="L147" s="49"/>
      <c r="M147" s="147"/>
      <c r="N147" s="50"/>
      <c r="O147" s="149"/>
      <c r="P147" s="49"/>
      <c r="Q147" s="49"/>
      <c r="R147" s="49"/>
      <c r="S147" s="51"/>
      <c r="T147" s="51"/>
      <c r="U147" s="49"/>
      <c r="V147" s="49"/>
      <c r="W147" s="50"/>
      <c r="X147" s="49"/>
      <c r="Y147" s="49"/>
      <c r="Z147" s="50"/>
      <c r="AA147" s="49"/>
      <c r="AB147" s="50"/>
    </row>
    <row r="148" spans="5:28" ht="78.75" customHeight="1">
      <c r="E148" s="52"/>
      <c r="F148" s="119"/>
      <c r="G148" s="49"/>
      <c r="H148" s="51"/>
      <c r="I148" s="51"/>
      <c r="J148" s="49"/>
      <c r="K148" s="49"/>
      <c r="L148" s="49"/>
      <c r="M148" s="147"/>
      <c r="N148" s="50"/>
      <c r="O148" s="149"/>
      <c r="P148" s="49"/>
      <c r="Q148" s="49"/>
      <c r="R148" s="49"/>
      <c r="S148" s="51"/>
      <c r="T148" s="51"/>
      <c r="U148" s="49"/>
      <c r="V148" s="49"/>
      <c r="W148" s="50"/>
      <c r="X148" s="49"/>
      <c r="Y148" s="49"/>
      <c r="Z148" s="50"/>
      <c r="AA148" s="49"/>
      <c r="AB148" s="50"/>
    </row>
    <row r="149" spans="5:28" ht="78.75" customHeight="1">
      <c r="E149" s="52"/>
      <c r="F149" s="119"/>
      <c r="G149" s="49"/>
      <c r="H149" s="51"/>
      <c r="I149" s="51"/>
      <c r="J149" s="49"/>
      <c r="K149" s="49"/>
      <c r="L149" s="49"/>
      <c r="M149" s="147"/>
      <c r="N149" s="50"/>
      <c r="O149" s="149"/>
      <c r="P149" s="49"/>
      <c r="Q149" s="49"/>
      <c r="R149" s="49"/>
      <c r="S149" s="51"/>
      <c r="T149" s="51"/>
      <c r="U149" s="49"/>
      <c r="V149" s="49"/>
      <c r="W149" s="50"/>
      <c r="X149" s="49"/>
      <c r="Y149" s="49"/>
      <c r="Z149" s="50"/>
      <c r="AA149" s="49"/>
      <c r="AB149" s="50"/>
    </row>
    <row r="150" spans="5:28" ht="78.75" customHeight="1">
      <c r="E150" s="52"/>
      <c r="F150" s="119"/>
      <c r="G150" s="49"/>
      <c r="H150" s="51"/>
      <c r="I150" s="51"/>
      <c r="J150" s="49"/>
      <c r="K150" s="49"/>
      <c r="L150" s="49"/>
      <c r="M150" s="147"/>
      <c r="N150" s="50"/>
      <c r="O150" s="149"/>
      <c r="P150" s="49"/>
      <c r="Q150" s="49"/>
      <c r="R150" s="49"/>
      <c r="S150" s="51"/>
      <c r="T150" s="51"/>
      <c r="U150" s="49"/>
      <c r="V150" s="49"/>
      <c r="W150" s="50"/>
      <c r="X150" s="49"/>
      <c r="Y150" s="49"/>
      <c r="Z150" s="50"/>
      <c r="AA150" s="49"/>
      <c r="AB150" s="50"/>
    </row>
    <row r="151" spans="5:28" ht="78.75" customHeight="1">
      <c r="E151" s="52"/>
      <c r="F151" s="119"/>
      <c r="G151" s="49"/>
      <c r="H151" s="51"/>
      <c r="I151" s="51"/>
      <c r="J151" s="49"/>
      <c r="K151" s="49"/>
      <c r="L151" s="49"/>
      <c r="M151" s="147"/>
      <c r="N151" s="50"/>
      <c r="O151" s="149"/>
      <c r="P151" s="49"/>
      <c r="Q151" s="49"/>
      <c r="R151" s="49"/>
      <c r="S151" s="51"/>
      <c r="T151" s="51"/>
      <c r="U151" s="49"/>
      <c r="V151" s="49"/>
      <c r="W151" s="50"/>
      <c r="X151" s="49"/>
      <c r="Y151" s="49"/>
      <c r="Z151" s="50"/>
      <c r="AA151" s="49"/>
      <c r="AB151" s="50"/>
    </row>
    <row r="152" spans="5:28" ht="78.75" customHeight="1">
      <c r="E152" s="52"/>
      <c r="F152" s="119"/>
      <c r="G152" s="49"/>
      <c r="H152" s="51"/>
      <c r="I152" s="51"/>
      <c r="J152" s="49"/>
      <c r="K152" s="49"/>
      <c r="L152" s="49"/>
      <c r="M152" s="147"/>
      <c r="N152" s="50"/>
      <c r="O152" s="149"/>
      <c r="P152" s="49"/>
      <c r="Q152" s="49"/>
      <c r="R152" s="49"/>
      <c r="S152" s="51"/>
      <c r="T152" s="51"/>
      <c r="U152" s="49"/>
      <c r="V152" s="49"/>
      <c r="W152" s="50"/>
      <c r="X152" s="49"/>
      <c r="Y152" s="49"/>
      <c r="Z152" s="50"/>
      <c r="AA152" s="49"/>
      <c r="AB152" s="50"/>
    </row>
    <row r="153" spans="5:28" ht="78.75" customHeight="1">
      <c r="E153" s="52"/>
      <c r="F153" s="119"/>
      <c r="G153" s="49"/>
      <c r="H153" s="51"/>
      <c r="I153" s="51"/>
      <c r="J153" s="49"/>
      <c r="K153" s="49"/>
      <c r="L153" s="49"/>
      <c r="M153" s="147"/>
      <c r="N153" s="50"/>
      <c r="O153" s="149"/>
      <c r="P153" s="49"/>
      <c r="Q153" s="49"/>
      <c r="R153" s="49"/>
      <c r="S153" s="51"/>
      <c r="T153" s="51"/>
      <c r="U153" s="49"/>
      <c r="V153" s="49"/>
      <c r="W153" s="50"/>
      <c r="X153" s="49"/>
      <c r="Y153" s="49"/>
      <c r="Z153" s="50"/>
      <c r="AA153" s="49"/>
      <c r="AB153" s="50"/>
    </row>
    <row r="154" spans="5:28" ht="78.75" customHeight="1">
      <c r="E154" s="52"/>
      <c r="F154" s="119"/>
      <c r="G154" s="49"/>
      <c r="H154" s="51"/>
      <c r="I154" s="51"/>
      <c r="J154" s="49"/>
      <c r="K154" s="49"/>
      <c r="L154" s="49"/>
      <c r="M154" s="147"/>
      <c r="N154" s="50"/>
      <c r="O154" s="149"/>
      <c r="P154" s="49"/>
      <c r="Q154" s="49"/>
      <c r="R154" s="49"/>
      <c r="S154" s="51"/>
      <c r="T154" s="51"/>
      <c r="U154" s="49"/>
      <c r="V154" s="49"/>
      <c r="W154" s="50"/>
      <c r="X154" s="49"/>
      <c r="Y154" s="49"/>
      <c r="Z154" s="50"/>
      <c r="AA154" s="49"/>
      <c r="AB154" s="50"/>
    </row>
    <row r="155" spans="5:28" ht="78.75" customHeight="1">
      <c r="E155" s="52"/>
      <c r="F155" s="119"/>
      <c r="G155" s="49"/>
      <c r="H155" s="51"/>
      <c r="I155" s="51"/>
      <c r="J155" s="49"/>
      <c r="K155" s="49"/>
      <c r="L155" s="49"/>
      <c r="M155" s="147"/>
      <c r="N155" s="50"/>
      <c r="O155" s="149"/>
      <c r="P155" s="49"/>
      <c r="Q155" s="49"/>
      <c r="R155" s="49"/>
      <c r="S155" s="51"/>
      <c r="T155" s="51"/>
      <c r="U155" s="49"/>
      <c r="V155" s="49"/>
      <c r="W155" s="50"/>
      <c r="X155" s="49"/>
      <c r="Y155" s="49"/>
      <c r="Z155" s="50"/>
      <c r="AA155" s="49"/>
      <c r="AB155" s="50"/>
    </row>
    <row r="156" spans="5:28" ht="78.75" customHeight="1">
      <c r="E156" s="52"/>
      <c r="F156" s="119"/>
      <c r="G156" s="49"/>
      <c r="H156" s="51"/>
      <c r="I156" s="51"/>
      <c r="J156" s="49"/>
      <c r="K156" s="49"/>
      <c r="L156" s="49"/>
      <c r="M156" s="147"/>
      <c r="N156" s="50"/>
      <c r="O156" s="149"/>
      <c r="P156" s="49"/>
      <c r="Q156" s="49"/>
      <c r="R156" s="49"/>
      <c r="S156" s="51"/>
      <c r="T156" s="51"/>
      <c r="U156" s="49"/>
      <c r="V156" s="49"/>
      <c r="W156" s="50"/>
      <c r="X156" s="49"/>
      <c r="Y156" s="49"/>
      <c r="Z156" s="50"/>
      <c r="AA156" s="49"/>
      <c r="AB156" s="50"/>
    </row>
    <row r="157" spans="5:28" ht="78.75" customHeight="1">
      <c r="E157" s="52"/>
      <c r="F157" s="119"/>
      <c r="G157" s="49"/>
      <c r="H157" s="51"/>
      <c r="I157" s="51"/>
      <c r="J157" s="49"/>
      <c r="K157" s="49"/>
      <c r="L157" s="49"/>
      <c r="M157" s="147"/>
      <c r="N157" s="50"/>
      <c r="O157" s="149"/>
      <c r="P157" s="49"/>
      <c r="Q157" s="49"/>
      <c r="R157" s="49"/>
      <c r="S157" s="51"/>
      <c r="T157" s="51"/>
      <c r="U157" s="49"/>
      <c r="V157" s="49"/>
      <c r="W157" s="50"/>
      <c r="X157" s="49"/>
      <c r="Y157" s="49"/>
      <c r="Z157" s="50"/>
      <c r="AA157" s="49"/>
      <c r="AB157" s="50"/>
    </row>
    <row r="158" spans="5:28" ht="78.75" customHeight="1">
      <c r="E158" s="52"/>
      <c r="F158" s="119"/>
      <c r="G158" s="49"/>
      <c r="H158" s="51"/>
      <c r="I158" s="51"/>
      <c r="J158" s="49"/>
      <c r="K158" s="49"/>
      <c r="L158" s="49"/>
      <c r="M158" s="147"/>
      <c r="N158" s="50"/>
      <c r="O158" s="149"/>
      <c r="P158" s="49"/>
      <c r="Q158" s="49"/>
      <c r="R158" s="49"/>
      <c r="S158" s="51"/>
      <c r="T158" s="51"/>
      <c r="U158" s="49"/>
      <c r="V158" s="49"/>
      <c r="W158" s="50"/>
      <c r="X158" s="49"/>
      <c r="Y158" s="49"/>
      <c r="Z158" s="50"/>
      <c r="AA158" s="49"/>
      <c r="AB158" s="50"/>
    </row>
    <row r="159" spans="5:28" ht="78.75" customHeight="1">
      <c r="E159" s="52"/>
      <c r="F159" s="119"/>
      <c r="G159" s="49"/>
      <c r="H159" s="51"/>
      <c r="I159" s="51"/>
      <c r="J159" s="49"/>
      <c r="K159" s="49"/>
      <c r="L159" s="49"/>
      <c r="M159" s="147"/>
      <c r="N159" s="50"/>
      <c r="O159" s="149"/>
      <c r="P159" s="49"/>
      <c r="Q159" s="49"/>
      <c r="R159" s="49"/>
      <c r="S159" s="51"/>
      <c r="T159" s="51"/>
      <c r="U159" s="49"/>
      <c r="V159" s="49"/>
      <c r="W159" s="50"/>
      <c r="X159" s="49"/>
      <c r="Y159" s="49"/>
      <c r="Z159" s="50"/>
      <c r="AA159" s="49"/>
      <c r="AB159" s="50"/>
    </row>
    <row r="160" spans="5:28" ht="78.75" customHeight="1">
      <c r="E160" s="52"/>
      <c r="F160" s="119"/>
      <c r="G160" s="49"/>
      <c r="H160" s="51"/>
      <c r="I160" s="51"/>
      <c r="J160" s="49"/>
      <c r="K160" s="49"/>
      <c r="L160" s="49"/>
      <c r="M160" s="147"/>
      <c r="N160" s="50"/>
      <c r="O160" s="149"/>
      <c r="P160" s="49"/>
      <c r="Q160" s="49"/>
      <c r="R160" s="49"/>
      <c r="S160" s="51"/>
      <c r="T160" s="51"/>
      <c r="U160" s="49"/>
      <c r="V160" s="49"/>
      <c r="W160" s="50"/>
      <c r="X160" s="49"/>
      <c r="Y160" s="49"/>
      <c r="Z160" s="50"/>
      <c r="AA160" s="49"/>
      <c r="AB160" s="50"/>
    </row>
    <row r="161" spans="5:28" ht="78.75" customHeight="1">
      <c r="E161" s="52"/>
      <c r="F161" s="119"/>
      <c r="G161" s="49"/>
      <c r="H161" s="51"/>
      <c r="I161" s="51"/>
      <c r="J161" s="49"/>
      <c r="K161" s="49"/>
      <c r="L161" s="49"/>
      <c r="M161" s="147"/>
      <c r="N161" s="50"/>
      <c r="O161" s="149"/>
      <c r="P161" s="49"/>
      <c r="Q161" s="49"/>
      <c r="R161" s="49"/>
      <c r="S161" s="51"/>
      <c r="T161" s="51"/>
      <c r="U161" s="49"/>
      <c r="V161" s="49"/>
      <c r="W161" s="50"/>
      <c r="X161" s="49"/>
      <c r="Y161" s="49"/>
      <c r="Z161" s="50"/>
      <c r="AA161" s="49"/>
      <c r="AB161" s="50"/>
    </row>
    <row r="162" spans="5:28" ht="78.75" customHeight="1">
      <c r="E162" s="52"/>
      <c r="F162" s="119"/>
      <c r="G162" s="49"/>
      <c r="H162" s="51"/>
      <c r="I162" s="51"/>
      <c r="J162" s="49"/>
      <c r="K162" s="49"/>
      <c r="L162" s="49"/>
      <c r="M162" s="147"/>
      <c r="N162" s="50"/>
      <c r="O162" s="149"/>
      <c r="P162" s="49"/>
      <c r="Q162" s="49"/>
      <c r="R162" s="49"/>
      <c r="S162" s="51"/>
      <c r="T162" s="51"/>
      <c r="U162" s="49"/>
      <c r="V162" s="49"/>
      <c r="W162" s="50"/>
      <c r="X162" s="49"/>
      <c r="Y162" s="49"/>
      <c r="Z162" s="50"/>
      <c r="AA162" s="49"/>
      <c r="AB162" s="50"/>
    </row>
    <row r="163" spans="5:28" ht="78.75" customHeight="1">
      <c r="E163" s="52"/>
      <c r="F163" s="119"/>
      <c r="G163" s="49"/>
      <c r="H163" s="51"/>
      <c r="I163" s="51"/>
      <c r="J163" s="49"/>
      <c r="K163" s="49"/>
      <c r="L163" s="49"/>
      <c r="M163" s="147"/>
      <c r="N163" s="50"/>
      <c r="O163" s="149"/>
      <c r="P163" s="49"/>
      <c r="Q163" s="49"/>
      <c r="R163" s="49"/>
      <c r="S163" s="51"/>
      <c r="T163" s="51"/>
      <c r="U163" s="49"/>
      <c r="V163" s="49"/>
      <c r="W163" s="50"/>
      <c r="X163" s="49"/>
      <c r="Y163" s="49"/>
      <c r="Z163" s="50"/>
      <c r="AA163" s="49"/>
      <c r="AB163" s="50"/>
    </row>
    <row r="164" spans="5:28" ht="78.75" customHeight="1">
      <c r="E164" s="52"/>
      <c r="F164" s="119"/>
      <c r="G164" s="49"/>
      <c r="H164" s="51"/>
      <c r="I164" s="51"/>
      <c r="J164" s="49"/>
      <c r="K164" s="49"/>
      <c r="L164" s="49"/>
      <c r="M164" s="147"/>
      <c r="N164" s="50"/>
      <c r="O164" s="149"/>
      <c r="P164" s="49"/>
      <c r="Q164" s="49"/>
      <c r="R164" s="49"/>
      <c r="S164" s="51"/>
      <c r="T164" s="51"/>
      <c r="U164" s="49"/>
      <c r="V164" s="49"/>
      <c r="W164" s="50"/>
      <c r="X164" s="49"/>
      <c r="Y164" s="49"/>
      <c r="Z164" s="50"/>
      <c r="AA164" s="49"/>
      <c r="AB164" s="50"/>
    </row>
    <row r="165" spans="5:28" ht="78.75" customHeight="1">
      <c r="E165" s="52"/>
      <c r="F165" s="119"/>
      <c r="G165" s="49"/>
      <c r="H165" s="51"/>
      <c r="I165" s="51"/>
      <c r="J165" s="49"/>
      <c r="K165" s="49"/>
      <c r="L165" s="49"/>
      <c r="M165" s="147"/>
      <c r="N165" s="50"/>
      <c r="O165" s="149"/>
      <c r="P165" s="49"/>
      <c r="Q165" s="49"/>
      <c r="R165" s="49"/>
      <c r="S165" s="51"/>
      <c r="T165" s="51"/>
      <c r="U165" s="49"/>
      <c r="V165" s="49"/>
      <c r="W165" s="50"/>
      <c r="X165" s="49"/>
      <c r="Y165" s="49"/>
      <c r="Z165" s="50"/>
      <c r="AA165" s="49"/>
      <c r="AB165" s="50"/>
    </row>
    <row r="166" spans="5:28" ht="78.75" customHeight="1">
      <c r="E166" s="52"/>
      <c r="F166" s="119"/>
      <c r="G166" s="49"/>
      <c r="H166" s="51"/>
      <c r="I166" s="51"/>
      <c r="J166" s="49"/>
      <c r="K166" s="49"/>
      <c r="L166" s="49"/>
      <c r="M166" s="147"/>
      <c r="N166" s="50"/>
      <c r="O166" s="149"/>
      <c r="P166" s="49"/>
      <c r="Q166" s="49"/>
      <c r="R166" s="49"/>
      <c r="S166" s="51"/>
      <c r="T166" s="51"/>
      <c r="U166" s="49"/>
      <c r="V166" s="49"/>
      <c r="W166" s="50"/>
      <c r="X166" s="49"/>
      <c r="Y166" s="49"/>
      <c r="Z166" s="50"/>
      <c r="AA166" s="49"/>
      <c r="AB166" s="50"/>
    </row>
    <row r="167" spans="5:28" ht="78.75" customHeight="1">
      <c r="E167" s="52"/>
      <c r="F167" s="119"/>
      <c r="G167" s="49"/>
      <c r="H167" s="51"/>
      <c r="I167" s="51"/>
      <c r="J167" s="49"/>
      <c r="K167" s="49"/>
      <c r="L167" s="49"/>
      <c r="M167" s="147"/>
      <c r="N167" s="50"/>
      <c r="O167" s="149"/>
      <c r="P167" s="49"/>
      <c r="Q167" s="49"/>
      <c r="R167" s="49"/>
      <c r="S167" s="51"/>
      <c r="T167" s="51"/>
      <c r="U167" s="49"/>
      <c r="V167" s="49"/>
      <c r="W167" s="50"/>
      <c r="X167" s="49"/>
      <c r="Y167" s="49"/>
      <c r="Z167" s="50"/>
      <c r="AA167" s="49"/>
      <c r="AB167" s="50"/>
    </row>
    <row r="168" spans="5:28" ht="78.75" customHeight="1">
      <c r="E168" s="52"/>
      <c r="F168" s="119"/>
      <c r="G168" s="49"/>
      <c r="H168" s="51"/>
      <c r="I168" s="51"/>
      <c r="J168" s="49"/>
      <c r="K168" s="49"/>
      <c r="L168" s="49"/>
      <c r="M168" s="147"/>
      <c r="N168" s="50"/>
      <c r="O168" s="149"/>
      <c r="P168" s="49"/>
      <c r="Q168" s="49"/>
      <c r="R168" s="49"/>
      <c r="S168" s="51"/>
      <c r="T168" s="51"/>
      <c r="U168" s="49"/>
      <c r="V168" s="49"/>
      <c r="W168" s="50"/>
      <c r="X168" s="49"/>
      <c r="Y168" s="49"/>
      <c r="Z168" s="50"/>
      <c r="AA168" s="49"/>
      <c r="AB168" s="50"/>
    </row>
    <row r="169" spans="5:28" ht="78.75" customHeight="1">
      <c r="E169" s="52"/>
      <c r="F169" s="119"/>
      <c r="G169" s="49"/>
      <c r="H169" s="51"/>
      <c r="I169" s="51"/>
      <c r="J169" s="49"/>
      <c r="K169" s="49"/>
      <c r="L169" s="49"/>
      <c r="M169" s="147"/>
      <c r="N169" s="50"/>
      <c r="O169" s="149"/>
      <c r="P169" s="49"/>
      <c r="Q169" s="49"/>
      <c r="R169" s="49"/>
      <c r="S169" s="51"/>
      <c r="T169" s="51"/>
      <c r="U169" s="49"/>
      <c r="V169" s="49"/>
      <c r="W169" s="50"/>
      <c r="X169" s="49"/>
      <c r="Y169" s="49"/>
      <c r="Z169" s="50"/>
      <c r="AA169" s="49"/>
      <c r="AB169" s="50"/>
    </row>
    <row r="170" spans="5:28" ht="78.75" customHeight="1">
      <c r="E170" s="52"/>
      <c r="F170" s="119"/>
      <c r="G170" s="49"/>
      <c r="H170" s="51"/>
      <c r="I170" s="51"/>
      <c r="J170" s="49"/>
      <c r="K170" s="49"/>
      <c r="L170" s="49"/>
      <c r="M170" s="147"/>
      <c r="N170" s="50"/>
      <c r="O170" s="149"/>
      <c r="P170" s="49"/>
      <c r="Q170" s="49"/>
      <c r="R170" s="49"/>
      <c r="S170" s="51"/>
      <c r="T170" s="51"/>
      <c r="U170" s="49"/>
      <c r="V170" s="49"/>
      <c r="W170" s="50"/>
      <c r="X170" s="49"/>
      <c r="Y170" s="49"/>
      <c r="Z170" s="50"/>
      <c r="AA170" s="49"/>
      <c r="AB170" s="50"/>
    </row>
    <row r="171" spans="5:28" ht="78.75" customHeight="1">
      <c r="E171" s="52"/>
      <c r="F171" s="119"/>
      <c r="G171" s="49"/>
      <c r="H171" s="51"/>
      <c r="I171" s="51"/>
      <c r="J171" s="49"/>
      <c r="K171" s="49"/>
      <c r="L171" s="49"/>
      <c r="M171" s="147"/>
      <c r="N171" s="50"/>
      <c r="O171" s="149"/>
      <c r="P171" s="49"/>
      <c r="Q171" s="49"/>
      <c r="R171" s="49"/>
      <c r="S171" s="51"/>
      <c r="T171" s="51"/>
      <c r="U171" s="49"/>
      <c r="V171" s="49"/>
      <c r="W171" s="50"/>
      <c r="X171" s="49"/>
      <c r="Y171" s="49"/>
      <c r="Z171" s="50"/>
      <c r="AA171" s="49"/>
      <c r="AB171" s="50"/>
    </row>
    <row r="172" spans="5:28" ht="78.75" customHeight="1">
      <c r="E172" s="52"/>
      <c r="F172" s="119"/>
      <c r="G172" s="49"/>
      <c r="H172" s="51"/>
      <c r="I172" s="51"/>
      <c r="J172" s="49"/>
      <c r="K172" s="49"/>
      <c r="L172" s="49"/>
      <c r="M172" s="147"/>
      <c r="N172" s="50"/>
      <c r="O172" s="149"/>
      <c r="P172" s="49"/>
      <c r="Q172" s="49"/>
      <c r="R172" s="49"/>
      <c r="S172" s="51"/>
      <c r="T172" s="51"/>
      <c r="U172" s="49"/>
      <c r="V172" s="49"/>
      <c r="W172" s="50"/>
      <c r="X172" s="49"/>
      <c r="Y172" s="49"/>
      <c r="Z172" s="50"/>
      <c r="AA172" s="49"/>
      <c r="AB172" s="50"/>
    </row>
    <row r="173" spans="5:28" ht="78.75" customHeight="1">
      <c r="E173" s="52"/>
      <c r="F173" s="119"/>
      <c r="G173" s="49"/>
      <c r="H173" s="51"/>
      <c r="I173" s="51"/>
      <c r="J173" s="49"/>
      <c r="K173" s="49"/>
      <c r="L173" s="49"/>
      <c r="M173" s="147"/>
      <c r="N173" s="50"/>
      <c r="O173" s="149"/>
      <c r="P173" s="49"/>
      <c r="Q173" s="49"/>
      <c r="R173" s="49"/>
      <c r="S173" s="51"/>
      <c r="T173" s="51"/>
      <c r="U173" s="49"/>
      <c r="V173" s="49"/>
      <c r="W173" s="50"/>
      <c r="X173" s="49"/>
      <c r="Y173" s="49"/>
      <c r="Z173" s="50"/>
      <c r="AA173" s="49"/>
      <c r="AB173" s="50"/>
    </row>
    <row r="174" spans="5:28" ht="78.75" customHeight="1">
      <c r="E174" s="52"/>
      <c r="F174" s="119"/>
      <c r="G174" s="49"/>
      <c r="H174" s="51"/>
      <c r="I174" s="51"/>
      <c r="J174" s="49"/>
      <c r="K174" s="49"/>
      <c r="L174" s="49"/>
      <c r="M174" s="147"/>
      <c r="N174" s="50"/>
      <c r="O174" s="149"/>
      <c r="P174" s="49"/>
      <c r="Q174" s="49"/>
      <c r="R174" s="49"/>
      <c r="S174" s="51"/>
      <c r="T174" s="51"/>
      <c r="U174" s="49"/>
      <c r="V174" s="49"/>
      <c r="W174" s="50"/>
      <c r="X174" s="49"/>
      <c r="Y174" s="49"/>
      <c r="Z174" s="50"/>
      <c r="AA174" s="49"/>
      <c r="AB174" s="50"/>
    </row>
    <row r="175" spans="5:28" ht="78.75" customHeight="1">
      <c r="E175" s="52"/>
      <c r="F175" s="119"/>
      <c r="G175" s="49"/>
      <c r="H175" s="51"/>
      <c r="I175" s="51"/>
      <c r="J175" s="49"/>
      <c r="K175" s="49"/>
      <c r="L175" s="49"/>
      <c r="M175" s="147"/>
      <c r="N175" s="50"/>
      <c r="O175" s="149"/>
      <c r="P175" s="49"/>
      <c r="Q175" s="49"/>
      <c r="R175" s="49"/>
      <c r="S175" s="51"/>
      <c r="T175" s="51"/>
      <c r="U175" s="49"/>
      <c r="V175" s="49"/>
      <c r="W175" s="50"/>
      <c r="X175" s="49"/>
      <c r="Y175" s="49"/>
      <c r="Z175" s="50"/>
      <c r="AA175" s="49"/>
      <c r="AB175" s="50"/>
    </row>
    <row r="176" spans="5:28" ht="78.75" customHeight="1">
      <c r="E176" s="52"/>
      <c r="F176" s="119"/>
      <c r="G176" s="49"/>
      <c r="H176" s="51"/>
      <c r="I176" s="51"/>
      <c r="J176" s="49"/>
      <c r="K176" s="49"/>
      <c r="L176" s="49"/>
      <c r="M176" s="147"/>
      <c r="N176" s="50"/>
      <c r="O176" s="149"/>
      <c r="P176" s="49"/>
      <c r="Q176" s="49"/>
      <c r="R176" s="49"/>
      <c r="S176" s="51"/>
      <c r="T176" s="51"/>
      <c r="U176" s="49"/>
      <c r="V176" s="49"/>
      <c r="W176" s="50"/>
      <c r="X176" s="49"/>
      <c r="Y176" s="49"/>
      <c r="Z176" s="50"/>
      <c r="AA176" s="49"/>
      <c r="AB176" s="50"/>
    </row>
    <row r="177" spans="5:28" ht="78.75" customHeight="1">
      <c r="E177" s="52"/>
      <c r="F177" s="119"/>
      <c r="G177" s="49"/>
      <c r="H177" s="51"/>
      <c r="I177" s="51"/>
      <c r="J177" s="49"/>
      <c r="K177" s="49"/>
      <c r="L177" s="49"/>
      <c r="M177" s="147"/>
      <c r="N177" s="50"/>
      <c r="O177" s="149"/>
      <c r="P177" s="49"/>
      <c r="Q177" s="49"/>
      <c r="R177" s="49"/>
      <c r="S177" s="51"/>
      <c r="T177" s="51"/>
      <c r="U177" s="49"/>
      <c r="V177" s="49"/>
      <c r="W177" s="50"/>
      <c r="X177" s="49"/>
      <c r="Y177" s="49"/>
      <c r="Z177" s="50"/>
      <c r="AA177" s="49"/>
      <c r="AB177" s="50"/>
    </row>
    <row r="178" spans="5:28" ht="78.75" customHeight="1">
      <c r="E178" s="52"/>
      <c r="F178" s="119"/>
      <c r="G178" s="49"/>
      <c r="H178" s="51"/>
      <c r="I178" s="51"/>
      <c r="J178" s="49"/>
      <c r="K178" s="49"/>
      <c r="L178" s="49"/>
      <c r="M178" s="147"/>
      <c r="N178" s="50"/>
      <c r="O178" s="149"/>
      <c r="P178" s="49"/>
      <c r="Q178" s="49"/>
      <c r="R178" s="49"/>
      <c r="S178" s="51"/>
      <c r="T178" s="51"/>
      <c r="U178" s="49"/>
      <c r="V178" s="49"/>
      <c r="W178" s="50"/>
      <c r="X178" s="49"/>
      <c r="Y178" s="49"/>
      <c r="Z178" s="50"/>
      <c r="AA178" s="49"/>
      <c r="AB178" s="50"/>
    </row>
    <row r="179" spans="5:28" ht="78.75" customHeight="1">
      <c r="E179" s="52"/>
      <c r="F179" s="119"/>
      <c r="G179" s="49"/>
      <c r="H179" s="51"/>
      <c r="I179" s="51"/>
      <c r="J179" s="49"/>
      <c r="K179" s="49"/>
      <c r="L179" s="49"/>
      <c r="M179" s="147"/>
      <c r="N179" s="50"/>
      <c r="O179" s="149"/>
      <c r="P179" s="49"/>
      <c r="Q179" s="49"/>
      <c r="R179" s="49"/>
      <c r="S179" s="51"/>
      <c r="T179" s="51"/>
      <c r="U179" s="49"/>
      <c r="V179" s="49"/>
      <c r="W179" s="50"/>
      <c r="X179" s="49"/>
      <c r="Y179" s="49"/>
      <c r="Z179" s="50"/>
      <c r="AA179" s="49"/>
      <c r="AB179" s="50"/>
    </row>
    <row r="180" spans="5:28" ht="78.75" customHeight="1">
      <c r="E180" s="52"/>
      <c r="F180" s="119"/>
      <c r="G180" s="49"/>
      <c r="H180" s="51"/>
      <c r="I180" s="51"/>
      <c r="J180" s="49"/>
      <c r="K180" s="49"/>
      <c r="L180" s="49"/>
      <c r="M180" s="147"/>
      <c r="N180" s="50"/>
      <c r="O180" s="149"/>
      <c r="P180" s="49"/>
      <c r="Q180" s="49"/>
      <c r="R180" s="49"/>
      <c r="S180" s="51"/>
      <c r="T180" s="51"/>
      <c r="U180" s="49"/>
      <c r="V180" s="49"/>
      <c r="W180" s="50"/>
      <c r="X180" s="49"/>
      <c r="Y180" s="49"/>
      <c r="Z180" s="50"/>
      <c r="AA180" s="49"/>
      <c r="AB180" s="50"/>
    </row>
    <row r="181" spans="5:28" ht="78.75" customHeight="1">
      <c r="E181" s="52"/>
      <c r="F181" s="119"/>
      <c r="G181" s="49"/>
      <c r="H181" s="51"/>
      <c r="I181" s="51"/>
      <c r="J181" s="49"/>
      <c r="K181" s="49"/>
      <c r="L181" s="49"/>
      <c r="M181" s="147"/>
      <c r="N181" s="50"/>
      <c r="O181" s="149"/>
      <c r="P181" s="49"/>
      <c r="Q181" s="49"/>
      <c r="R181" s="49"/>
      <c r="S181" s="51"/>
      <c r="T181" s="51"/>
      <c r="U181" s="49"/>
      <c r="V181" s="49"/>
      <c r="W181" s="50"/>
      <c r="X181" s="49"/>
      <c r="Y181" s="49"/>
      <c r="Z181" s="50"/>
      <c r="AA181" s="49"/>
      <c r="AB181" s="50"/>
    </row>
    <row r="182" spans="5:28" ht="78.75" customHeight="1">
      <c r="E182" s="52"/>
      <c r="F182" s="119"/>
      <c r="G182" s="49"/>
      <c r="H182" s="51"/>
      <c r="I182" s="51"/>
      <c r="J182" s="49"/>
      <c r="K182" s="49"/>
      <c r="L182" s="49"/>
      <c r="M182" s="147"/>
      <c r="N182" s="50"/>
      <c r="O182" s="149"/>
      <c r="P182" s="49"/>
      <c r="Q182" s="49"/>
      <c r="R182" s="49"/>
      <c r="S182" s="51"/>
      <c r="T182" s="51"/>
      <c r="U182" s="49"/>
      <c r="V182" s="49"/>
      <c r="W182" s="50"/>
      <c r="X182" s="49"/>
      <c r="Y182" s="49"/>
      <c r="Z182" s="50"/>
      <c r="AA182" s="49"/>
      <c r="AB182" s="50"/>
    </row>
    <row r="183" spans="5:28" ht="78.75" customHeight="1">
      <c r="E183" s="52"/>
      <c r="F183" s="119"/>
      <c r="G183" s="49"/>
      <c r="H183" s="51"/>
      <c r="I183" s="51"/>
      <c r="J183" s="49"/>
      <c r="K183" s="49"/>
      <c r="L183" s="49"/>
      <c r="M183" s="147"/>
      <c r="N183" s="50"/>
      <c r="O183" s="149"/>
      <c r="P183" s="49"/>
      <c r="Q183" s="49"/>
      <c r="R183" s="49"/>
      <c r="S183" s="51"/>
      <c r="T183" s="51"/>
      <c r="U183" s="49"/>
      <c r="V183" s="49"/>
      <c r="W183" s="50"/>
      <c r="X183" s="49"/>
      <c r="Y183" s="49"/>
      <c r="Z183" s="50"/>
      <c r="AA183" s="49"/>
      <c r="AB183" s="50"/>
    </row>
    <row r="184" spans="5:28" ht="78.75" customHeight="1">
      <c r="E184" s="52"/>
      <c r="F184" s="119"/>
      <c r="G184" s="49"/>
      <c r="H184" s="51"/>
      <c r="I184" s="51"/>
      <c r="J184" s="49"/>
      <c r="K184" s="49"/>
      <c r="L184" s="49"/>
      <c r="M184" s="147"/>
      <c r="N184" s="50"/>
      <c r="O184" s="149"/>
      <c r="P184" s="49"/>
      <c r="Q184" s="49"/>
      <c r="R184" s="49"/>
      <c r="S184" s="51"/>
      <c r="T184" s="51"/>
      <c r="U184" s="49"/>
      <c r="V184" s="49"/>
      <c r="W184" s="50"/>
      <c r="X184" s="49"/>
      <c r="Y184" s="49"/>
      <c r="Z184" s="50"/>
      <c r="AA184" s="49"/>
      <c r="AB184" s="50"/>
    </row>
    <row r="185" spans="5:28" ht="78.75" customHeight="1">
      <c r="E185" s="52"/>
      <c r="F185" s="119"/>
      <c r="G185" s="49"/>
      <c r="H185" s="51"/>
      <c r="I185" s="51"/>
      <c r="J185" s="49"/>
      <c r="K185" s="49"/>
      <c r="L185" s="49"/>
      <c r="M185" s="147"/>
      <c r="N185" s="50"/>
      <c r="O185" s="149"/>
      <c r="P185" s="49"/>
      <c r="Q185" s="49"/>
      <c r="R185" s="49"/>
      <c r="S185" s="51"/>
      <c r="T185" s="51"/>
      <c r="U185" s="49"/>
      <c r="V185" s="49"/>
      <c r="W185" s="50"/>
      <c r="X185" s="49"/>
      <c r="Y185" s="49"/>
      <c r="Z185" s="50"/>
      <c r="AA185" s="49"/>
      <c r="AB185" s="50"/>
    </row>
    <row r="186" spans="5:28" ht="78.75" customHeight="1">
      <c r="E186" s="52"/>
      <c r="F186" s="119"/>
      <c r="G186" s="49"/>
      <c r="H186" s="51"/>
      <c r="I186" s="51"/>
      <c r="J186" s="49"/>
      <c r="K186" s="49"/>
      <c r="L186" s="49"/>
      <c r="M186" s="147"/>
      <c r="N186" s="50"/>
      <c r="O186" s="149"/>
      <c r="P186" s="49"/>
      <c r="Q186" s="49"/>
      <c r="R186" s="49"/>
      <c r="S186" s="51"/>
      <c r="T186" s="51"/>
      <c r="U186" s="49"/>
      <c r="V186" s="49"/>
      <c r="W186" s="50"/>
      <c r="X186" s="49"/>
      <c r="Y186" s="49"/>
      <c r="Z186" s="50"/>
      <c r="AA186" s="49"/>
      <c r="AB186" s="50"/>
    </row>
    <row r="187" spans="5:28" ht="78.75" customHeight="1">
      <c r="E187" s="52"/>
      <c r="F187" s="119"/>
      <c r="G187" s="49"/>
      <c r="H187" s="51"/>
      <c r="I187" s="51"/>
      <c r="J187" s="49"/>
      <c r="K187" s="49"/>
      <c r="L187" s="49"/>
      <c r="M187" s="147"/>
      <c r="N187" s="50"/>
      <c r="O187" s="149"/>
      <c r="P187" s="49"/>
      <c r="Q187" s="49"/>
      <c r="R187" s="49"/>
      <c r="S187" s="51"/>
      <c r="T187" s="51"/>
      <c r="U187" s="49"/>
      <c r="V187" s="49"/>
      <c r="W187" s="50"/>
      <c r="X187" s="49"/>
      <c r="Y187" s="49"/>
      <c r="Z187" s="50"/>
      <c r="AA187" s="49"/>
      <c r="AB187" s="50"/>
    </row>
    <row r="188" spans="5:28" ht="78.75" customHeight="1">
      <c r="E188" s="52"/>
      <c r="F188" s="119"/>
      <c r="G188" s="49"/>
      <c r="H188" s="51"/>
      <c r="I188" s="51"/>
      <c r="J188" s="49"/>
      <c r="K188" s="49"/>
      <c r="L188" s="49"/>
      <c r="M188" s="147"/>
      <c r="N188" s="50"/>
      <c r="O188" s="149"/>
      <c r="P188" s="49"/>
      <c r="Q188" s="49"/>
      <c r="R188" s="49"/>
      <c r="S188" s="51"/>
      <c r="T188" s="51"/>
      <c r="U188" s="49"/>
      <c r="V188" s="49"/>
      <c r="W188" s="50"/>
      <c r="X188" s="49"/>
      <c r="Y188" s="49"/>
      <c r="Z188" s="50"/>
      <c r="AA188" s="49"/>
      <c r="AB188" s="50"/>
    </row>
    <row r="189" spans="5:28" ht="78.75" customHeight="1">
      <c r="E189" s="52"/>
      <c r="F189" s="119"/>
      <c r="G189" s="49"/>
      <c r="H189" s="51"/>
      <c r="I189" s="51"/>
      <c r="J189" s="49"/>
      <c r="K189" s="49"/>
      <c r="L189" s="49"/>
      <c r="M189" s="147"/>
      <c r="N189" s="50"/>
      <c r="O189" s="149"/>
      <c r="P189" s="49"/>
      <c r="Q189" s="49"/>
      <c r="R189" s="49"/>
      <c r="S189" s="51"/>
      <c r="T189" s="51"/>
      <c r="U189" s="49"/>
      <c r="V189" s="49"/>
      <c r="W189" s="50"/>
      <c r="X189" s="49"/>
      <c r="Y189" s="49"/>
      <c r="Z189" s="50"/>
      <c r="AA189" s="49"/>
      <c r="AB189" s="50"/>
    </row>
    <row r="190" spans="5:28" ht="78.75" customHeight="1">
      <c r="E190" s="52"/>
      <c r="F190" s="119"/>
      <c r="G190" s="49"/>
      <c r="H190" s="51"/>
      <c r="I190" s="51"/>
      <c r="J190" s="49"/>
      <c r="K190" s="49"/>
      <c r="L190" s="49"/>
      <c r="M190" s="147"/>
      <c r="N190" s="50"/>
      <c r="O190" s="149"/>
      <c r="P190" s="49"/>
      <c r="Q190" s="49"/>
      <c r="R190" s="49"/>
      <c r="S190" s="51"/>
      <c r="T190" s="51"/>
      <c r="U190" s="49"/>
      <c r="V190" s="49"/>
      <c r="W190" s="50"/>
      <c r="X190" s="49"/>
      <c r="Y190" s="49"/>
      <c r="Z190" s="50"/>
      <c r="AA190" s="49"/>
      <c r="AB190" s="50"/>
    </row>
    <row r="191" spans="5:28" ht="78.75" customHeight="1">
      <c r="E191" s="52"/>
      <c r="F191" s="119"/>
      <c r="G191" s="49"/>
      <c r="H191" s="51"/>
      <c r="I191" s="51"/>
      <c r="J191" s="49"/>
      <c r="K191" s="49"/>
      <c r="L191" s="49"/>
      <c r="M191" s="147"/>
      <c r="N191" s="50"/>
      <c r="O191" s="149"/>
      <c r="P191" s="49"/>
      <c r="Q191" s="49"/>
      <c r="R191" s="49"/>
      <c r="S191" s="51"/>
      <c r="T191" s="51"/>
      <c r="U191" s="49"/>
      <c r="V191" s="49"/>
      <c r="W191" s="50"/>
      <c r="X191" s="49"/>
      <c r="Y191" s="49"/>
      <c r="Z191" s="50"/>
      <c r="AA191" s="49"/>
      <c r="AB191" s="50"/>
    </row>
    <row r="192" spans="5:28" ht="78.75" customHeight="1">
      <c r="E192" s="52"/>
      <c r="F192" s="119"/>
      <c r="G192" s="49"/>
      <c r="H192" s="51"/>
      <c r="I192" s="51"/>
      <c r="J192" s="49"/>
      <c r="K192" s="49"/>
      <c r="L192" s="49"/>
      <c r="M192" s="147"/>
      <c r="N192" s="50"/>
      <c r="O192" s="149"/>
      <c r="P192" s="49"/>
      <c r="Q192" s="49"/>
      <c r="R192" s="49"/>
      <c r="S192" s="51"/>
      <c r="T192" s="51"/>
      <c r="U192" s="49"/>
      <c r="V192" s="49"/>
      <c r="W192" s="50"/>
      <c r="X192" s="49"/>
      <c r="Y192" s="49"/>
      <c r="Z192" s="50"/>
      <c r="AA192" s="49"/>
      <c r="AB192" s="50"/>
    </row>
    <row r="193" spans="5:28" ht="78.75" customHeight="1">
      <c r="E193" s="52"/>
      <c r="F193" s="119"/>
      <c r="G193" s="49"/>
      <c r="H193" s="51"/>
      <c r="I193" s="51"/>
      <c r="J193" s="49"/>
      <c r="K193" s="49"/>
      <c r="L193" s="49"/>
      <c r="M193" s="147"/>
      <c r="N193" s="50"/>
      <c r="O193" s="149"/>
      <c r="P193" s="49"/>
      <c r="Q193" s="49"/>
      <c r="R193" s="49"/>
      <c r="S193" s="51"/>
      <c r="T193" s="51"/>
      <c r="U193" s="49"/>
      <c r="V193" s="49"/>
      <c r="W193" s="50"/>
      <c r="X193" s="49"/>
      <c r="Y193" s="49"/>
      <c r="Z193" s="50"/>
      <c r="AA193" s="49"/>
      <c r="AB193" s="50"/>
    </row>
    <row r="194" spans="5:28" ht="78.75" customHeight="1">
      <c r="E194" s="52"/>
      <c r="F194" s="119"/>
      <c r="G194" s="49"/>
      <c r="H194" s="51"/>
      <c r="I194" s="51"/>
      <c r="J194" s="49"/>
      <c r="K194" s="49"/>
      <c r="L194" s="49"/>
      <c r="M194" s="147"/>
      <c r="N194" s="50"/>
      <c r="O194" s="149"/>
      <c r="P194" s="49"/>
      <c r="Q194" s="49"/>
      <c r="R194" s="49"/>
      <c r="S194" s="51"/>
      <c r="T194" s="51"/>
      <c r="U194" s="49"/>
      <c r="V194" s="49"/>
      <c r="W194" s="50"/>
      <c r="X194" s="49"/>
      <c r="Y194" s="49"/>
      <c r="Z194" s="50"/>
      <c r="AA194" s="49"/>
      <c r="AB194" s="50"/>
    </row>
    <row r="195" spans="5:28" ht="78.75" customHeight="1">
      <c r="E195" s="52"/>
      <c r="F195" s="119"/>
      <c r="G195" s="49"/>
      <c r="H195" s="51"/>
      <c r="I195" s="51"/>
      <c r="J195" s="49"/>
      <c r="K195" s="49"/>
      <c r="L195" s="49"/>
      <c r="M195" s="147"/>
      <c r="N195" s="50"/>
      <c r="O195" s="149"/>
      <c r="P195" s="49"/>
      <c r="Q195" s="49"/>
      <c r="R195" s="49"/>
      <c r="S195" s="51"/>
      <c r="T195" s="51"/>
      <c r="U195" s="49"/>
      <c r="V195" s="49"/>
      <c r="W195" s="50"/>
      <c r="X195" s="49"/>
      <c r="Y195" s="49"/>
      <c r="Z195" s="50"/>
      <c r="AA195" s="49"/>
      <c r="AB195" s="50"/>
    </row>
    <row r="196" spans="5:28" ht="78.75" customHeight="1">
      <c r="E196" s="52"/>
      <c r="F196" s="119"/>
      <c r="G196" s="49"/>
      <c r="H196" s="51"/>
      <c r="I196" s="51"/>
      <c r="J196" s="49"/>
      <c r="K196" s="49"/>
      <c r="L196" s="49"/>
      <c r="M196" s="147"/>
      <c r="N196" s="50"/>
      <c r="O196" s="149"/>
      <c r="P196" s="49"/>
      <c r="Q196" s="49"/>
      <c r="R196" s="49"/>
      <c r="S196" s="51"/>
      <c r="T196" s="51"/>
      <c r="U196" s="49"/>
      <c r="V196" s="49"/>
      <c r="W196" s="50"/>
      <c r="X196" s="49"/>
      <c r="Y196" s="49"/>
      <c r="Z196" s="50"/>
      <c r="AA196" s="49"/>
      <c r="AB196" s="50"/>
    </row>
    <row r="197" spans="5:28" ht="78.75" customHeight="1">
      <c r="E197" s="52"/>
      <c r="F197" s="119"/>
      <c r="G197" s="49"/>
      <c r="H197" s="51"/>
      <c r="I197" s="51"/>
      <c r="J197" s="49"/>
      <c r="K197" s="49"/>
      <c r="L197" s="49"/>
      <c r="M197" s="147"/>
      <c r="N197" s="50"/>
      <c r="O197" s="149"/>
      <c r="P197" s="49"/>
      <c r="Q197" s="49"/>
      <c r="R197" s="49"/>
      <c r="S197" s="51"/>
      <c r="T197" s="51"/>
      <c r="U197" s="49"/>
      <c r="V197" s="49"/>
      <c r="W197" s="50"/>
      <c r="X197" s="49"/>
      <c r="Y197" s="49"/>
      <c r="Z197" s="50"/>
      <c r="AA197" s="49"/>
      <c r="AB197" s="50"/>
    </row>
    <row r="198" spans="5:28" ht="78.75" customHeight="1">
      <c r="E198" s="52"/>
      <c r="F198" s="119"/>
      <c r="G198" s="49"/>
      <c r="H198" s="51"/>
      <c r="I198" s="51"/>
      <c r="J198" s="49"/>
      <c r="K198" s="49"/>
      <c r="L198" s="49"/>
      <c r="M198" s="147"/>
      <c r="N198" s="50"/>
      <c r="O198" s="149"/>
      <c r="P198" s="49"/>
      <c r="Q198" s="49"/>
      <c r="R198" s="49"/>
      <c r="S198" s="51"/>
      <c r="T198" s="51"/>
      <c r="U198" s="49"/>
      <c r="V198" s="49"/>
      <c r="W198" s="50"/>
      <c r="X198" s="49"/>
      <c r="Y198" s="49"/>
      <c r="Z198" s="50"/>
      <c r="AA198" s="49"/>
      <c r="AB198" s="50"/>
    </row>
    <row r="199" spans="5:28" ht="78.75" customHeight="1">
      <c r="E199" s="52"/>
      <c r="F199" s="119"/>
      <c r="G199" s="49"/>
      <c r="H199" s="51"/>
      <c r="I199" s="51"/>
      <c r="J199" s="49"/>
      <c r="K199" s="49"/>
      <c r="L199" s="49"/>
      <c r="M199" s="147"/>
      <c r="N199" s="50"/>
      <c r="O199" s="149"/>
      <c r="P199" s="49"/>
      <c r="Q199" s="49"/>
      <c r="R199" s="49"/>
      <c r="S199" s="51"/>
      <c r="T199" s="51"/>
      <c r="U199" s="49"/>
      <c r="V199" s="49"/>
      <c r="W199" s="50"/>
      <c r="X199" s="49"/>
      <c r="Y199" s="49"/>
      <c r="Z199" s="50"/>
      <c r="AA199" s="49"/>
      <c r="AB199" s="50"/>
    </row>
    <row r="200" spans="5:28" ht="78.75" customHeight="1">
      <c r="E200" s="52"/>
      <c r="F200" s="119"/>
      <c r="G200" s="49"/>
      <c r="H200" s="51"/>
      <c r="I200" s="51"/>
      <c r="J200" s="49"/>
      <c r="K200" s="49"/>
      <c r="L200" s="49"/>
      <c r="M200" s="147"/>
      <c r="N200" s="50"/>
      <c r="O200" s="149"/>
      <c r="P200" s="49"/>
      <c r="Q200" s="49"/>
      <c r="R200" s="49"/>
      <c r="S200" s="51"/>
      <c r="T200" s="51"/>
      <c r="U200" s="49"/>
      <c r="V200" s="49"/>
      <c r="W200" s="50"/>
      <c r="X200" s="49"/>
      <c r="Y200" s="49"/>
      <c r="Z200" s="50"/>
      <c r="AA200" s="49"/>
      <c r="AB200" s="50"/>
    </row>
    <row r="201" spans="5:28" ht="78.75" customHeight="1">
      <c r="E201" s="52"/>
      <c r="F201" s="119"/>
      <c r="G201" s="49"/>
      <c r="H201" s="51"/>
      <c r="I201" s="51"/>
      <c r="J201" s="49"/>
      <c r="K201" s="49"/>
      <c r="L201" s="49"/>
      <c r="M201" s="147"/>
      <c r="N201" s="50"/>
      <c r="O201" s="149"/>
      <c r="P201" s="49"/>
      <c r="Q201" s="49"/>
      <c r="R201" s="49"/>
      <c r="S201" s="51"/>
      <c r="T201" s="51"/>
      <c r="U201" s="49"/>
      <c r="V201" s="49"/>
      <c r="W201" s="50"/>
      <c r="X201" s="49"/>
      <c r="Y201" s="49"/>
      <c r="Z201" s="50"/>
      <c r="AA201" s="49"/>
      <c r="AB201" s="50"/>
    </row>
    <row r="202" spans="5:28" ht="78.75" customHeight="1">
      <c r="E202" s="52"/>
      <c r="F202" s="119"/>
      <c r="G202" s="49"/>
      <c r="H202" s="51"/>
      <c r="I202" s="51"/>
      <c r="J202" s="49"/>
      <c r="K202" s="49"/>
      <c r="L202" s="49"/>
      <c r="M202" s="147"/>
      <c r="N202" s="50"/>
      <c r="O202" s="149"/>
      <c r="P202" s="49"/>
      <c r="Q202" s="49"/>
      <c r="R202" s="49"/>
      <c r="S202" s="51"/>
      <c r="T202" s="51"/>
      <c r="U202" s="49"/>
      <c r="V202" s="49"/>
      <c r="W202" s="50"/>
      <c r="X202" s="49"/>
      <c r="Y202" s="49"/>
      <c r="Z202" s="50"/>
      <c r="AA202" s="49"/>
      <c r="AB202" s="50"/>
    </row>
    <row r="203" spans="5:28" ht="78.75" customHeight="1">
      <c r="E203" s="52"/>
      <c r="F203" s="119"/>
      <c r="G203" s="49"/>
      <c r="H203" s="51"/>
      <c r="I203" s="51"/>
      <c r="J203" s="49"/>
      <c r="K203" s="49"/>
      <c r="L203" s="49"/>
      <c r="M203" s="147"/>
      <c r="N203" s="50"/>
      <c r="O203" s="149"/>
      <c r="P203" s="49"/>
      <c r="Q203" s="49"/>
      <c r="R203" s="49"/>
      <c r="S203" s="51"/>
      <c r="T203" s="51"/>
      <c r="U203" s="49"/>
      <c r="V203" s="49"/>
      <c r="W203" s="50"/>
      <c r="X203" s="49"/>
      <c r="Y203" s="49"/>
      <c r="Z203" s="50"/>
      <c r="AA203" s="49"/>
      <c r="AB203" s="50"/>
    </row>
    <row r="204" spans="5:28" ht="78.75" customHeight="1">
      <c r="E204" s="52"/>
      <c r="F204" s="119"/>
      <c r="G204" s="49"/>
      <c r="H204" s="51"/>
      <c r="I204" s="51"/>
      <c r="J204" s="49"/>
      <c r="K204" s="49"/>
      <c r="L204" s="49"/>
      <c r="M204" s="147"/>
      <c r="N204" s="50"/>
      <c r="O204" s="149"/>
      <c r="P204" s="49"/>
      <c r="Q204" s="49"/>
      <c r="R204" s="49"/>
      <c r="S204" s="51"/>
      <c r="T204" s="51"/>
      <c r="U204" s="49"/>
      <c r="V204" s="49"/>
      <c r="W204" s="50"/>
      <c r="X204" s="49"/>
      <c r="Y204" s="49"/>
      <c r="Z204" s="50"/>
      <c r="AA204" s="49"/>
      <c r="AB204" s="50"/>
    </row>
    <row r="205" spans="5:28" ht="78.75" customHeight="1">
      <c r="E205" s="52"/>
      <c r="F205" s="119"/>
      <c r="G205" s="49"/>
      <c r="H205" s="51"/>
      <c r="I205" s="51"/>
      <c r="J205" s="49"/>
      <c r="K205" s="49"/>
      <c r="L205" s="49"/>
      <c r="M205" s="147"/>
      <c r="N205" s="50"/>
      <c r="O205" s="149"/>
      <c r="P205" s="49"/>
      <c r="Q205" s="49"/>
      <c r="R205" s="49"/>
      <c r="S205" s="51"/>
      <c r="T205" s="51"/>
      <c r="U205" s="49"/>
      <c r="V205" s="49"/>
      <c r="W205" s="50"/>
      <c r="X205" s="49"/>
      <c r="Y205" s="49"/>
      <c r="Z205" s="50"/>
      <c r="AA205" s="49"/>
      <c r="AB205" s="50"/>
    </row>
    <row r="206" spans="5:28" ht="78.75" customHeight="1">
      <c r="E206" s="52"/>
      <c r="F206" s="119"/>
      <c r="G206" s="49"/>
      <c r="H206" s="51"/>
      <c r="I206" s="51"/>
      <c r="J206" s="49"/>
      <c r="K206" s="49"/>
      <c r="L206" s="49"/>
      <c r="M206" s="147"/>
      <c r="N206" s="50"/>
      <c r="O206" s="149"/>
      <c r="P206" s="49"/>
      <c r="Q206" s="49"/>
      <c r="R206" s="49"/>
      <c r="S206" s="51"/>
      <c r="T206" s="51"/>
      <c r="U206" s="49"/>
      <c r="V206" s="49"/>
      <c r="W206" s="50"/>
      <c r="X206" s="49"/>
      <c r="Y206" s="49"/>
      <c r="Z206" s="50"/>
      <c r="AA206" s="49"/>
      <c r="AB206" s="50"/>
    </row>
    <row r="207" spans="5:28" ht="78.75" customHeight="1">
      <c r="E207" s="52"/>
      <c r="F207" s="119"/>
      <c r="G207" s="49"/>
      <c r="H207" s="51"/>
      <c r="I207" s="51"/>
      <c r="J207" s="49"/>
      <c r="K207" s="49"/>
      <c r="L207" s="49"/>
      <c r="M207" s="147"/>
      <c r="N207" s="50"/>
      <c r="O207" s="149"/>
      <c r="P207" s="49"/>
      <c r="Q207" s="49"/>
      <c r="R207" s="49"/>
      <c r="S207" s="51"/>
      <c r="T207" s="51"/>
      <c r="U207" s="49"/>
      <c r="V207" s="49"/>
      <c r="W207" s="50"/>
      <c r="X207" s="49"/>
      <c r="Y207" s="49"/>
      <c r="Z207" s="50"/>
      <c r="AA207" s="49"/>
      <c r="AB207" s="50"/>
    </row>
    <row r="208" spans="5:28" ht="78.75" customHeight="1">
      <c r="E208" s="52"/>
      <c r="F208" s="119"/>
      <c r="G208" s="49"/>
      <c r="H208" s="51"/>
      <c r="I208" s="51"/>
      <c r="J208" s="49"/>
      <c r="K208" s="49"/>
      <c r="L208" s="49"/>
      <c r="M208" s="147"/>
      <c r="N208" s="50"/>
      <c r="O208" s="149"/>
      <c r="P208" s="49"/>
      <c r="Q208" s="49"/>
      <c r="R208" s="49"/>
      <c r="S208" s="51"/>
      <c r="T208" s="51"/>
      <c r="U208" s="49"/>
      <c r="V208" s="49"/>
      <c r="W208" s="50"/>
      <c r="X208" s="49"/>
      <c r="Y208" s="49"/>
      <c r="Z208" s="50"/>
      <c r="AA208" s="49"/>
      <c r="AB208" s="50"/>
    </row>
    <row r="209" spans="5:28" ht="78.75" customHeight="1">
      <c r="E209" s="52"/>
      <c r="F209" s="119"/>
      <c r="G209" s="49"/>
      <c r="H209" s="51"/>
      <c r="I209" s="51"/>
      <c r="J209" s="49"/>
      <c r="K209" s="49"/>
      <c r="L209" s="49"/>
      <c r="M209" s="147"/>
      <c r="N209" s="50"/>
      <c r="O209" s="149"/>
      <c r="P209" s="49"/>
      <c r="Q209" s="49"/>
      <c r="R209" s="49"/>
      <c r="S209" s="51"/>
      <c r="T209" s="51"/>
      <c r="U209" s="49"/>
      <c r="V209" s="49"/>
      <c r="W209" s="50"/>
      <c r="X209" s="49"/>
      <c r="Y209" s="49"/>
      <c r="Z209" s="50"/>
      <c r="AA209" s="49"/>
      <c r="AB209" s="50"/>
    </row>
    <row r="210" spans="5:28" ht="78.75" customHeight="1">
      <c r="E210" s="52"/>
      <c r="F210" s="119"/>
      <c r="G210" s="49"/>
      <c r="H210" s="51"/>
      <c r="I210" s="51"/>
      <c r="J210" s="49"/>
      <c r="K210" s="49"/>
      <c r="L210" s="49"/>
      <c r="M210" s="147"/>
      <c r="N210" s="50"/>
      <c r="O210" s="149"/>
      <c r="P210" s="49"/>
      <c r="Q210" s="49"/>
      <c r="R210" s="49"/>
      <c r="S210" s="51"/>
      <c r="T210" s="51"/>
      <c r="U210" s="49"/>
      <c r="V210" s="49"/>
      <c r="W210" s="50"/>
      <c r="X210" s="49"/>
      <c r="Y210" s="49"/>
      <c r="Z210" s="50"/>
      <c r="AA210" s="49"/>
      <c r="AB210" s="50"/>
    </row>
    <row r="211" spans="5:28" ht="78.75" customHeight="1">
      <c r="E211" s="52"/>
      <c r="F211" s="119"/>
      <c r="G211" s="49"/>
      <c r="H211" s="51"/>
      <c r="I211" s="51"/>
      <c r="J211" s="49"/>
      <c r="K211" s="49"/>
      <c r="L211" s="49"/>
      <c r="M211" s="147"/>
      <c r="N211" s="50"/>
      <c r="O211" s="149"/>
      <c r="P211" s="49"/>
      <c r="Q211" s="49"/>
      <c r="R211" s="49"/>
      <c r="S211" s="51"/>
      <c r="T211" s="51"/>
      <c r="U211" s="49"/>
      <c r="V211" s="49"/>
      <c r="W211" s="50"/>
      <c r="X211" s="49"/>
      <c r="Y211" s="49"/>
      <c r="Z211" s="50"/>
      <c r="AA211" s="49"/>
      <c r="AB211" s="50"/>
    </row>
    <row r="212" spans="5:28" ht="78.75" customHeight="1">
      <c r="E212" s="52"/>
      <c r="F212" s="119"/>
      <c r="G212" s="49"/>
      <c r="H212" s="51"/>
      <c r="I212" s="51"/>
      <c r="J212" s="49"/>
      <c r="K212" s="49"/>
      <c r="L212" s="49"/>
      <c r="M212" s="147"/>
      <c r="N212" s="50"/>
      <c r="O212" s="149"/>
      <c r="P212" s="49"/>
      <c r="Q212" s="49"/>
      <c r="R212" s="49"/>
      <c r="S212" s="51"/>
      <c r="T212" s="51"/>
      <c r="U212" s="49"/>
      <c r="V212" s="49"/>
      <c r="W212" s="50"/>
      <c r="X212" s="49"/>
      <c r="Y212" s="49"/>
      <c r="Z212" s="50"/>
      <c r="AA212" s="49"/>
      <c r="AB212" s="50"/>
    </row>
    <row r="213" spans="5:28" ht="78.75" customHeight="1">
      <c r="E213" s="52"/>
      <c r="F213" s="119"/>
      <c r="G213" s="49"/>
      <c r="H213" s="51"/>
      <c r="I213" s="51"/>
      <c r="J213" s="49"/>
      <c r="K213" s="49"/>
      <c r="L213" s="49"/>
      <c r="M213" s="147"/>
      <c r="N213" s="50"/>
      <c r="O213" s="149"/>
      <c r="P213" s="49"/>
      <c r="Q213" s="49"/>
      <c r="R213" s="49"/>
      <c r="S213" s="51"/>
      <c r="T213" s="51"/>
      <c r="U213" s="49"/>
      <c r="V213" s="49"/>
      <c r="W213" s="50"/>
      <c r="X213" s="49"/>
      <c r="Y213" s="49"/>
      <c r="Z213" s="50"/>
      <c r="AA213" s="49"/>
      <c r="AB213" s="50"/>
    </row>
    <row r="214" spans="5:28" ht="78.75" customHeight="1">
      <c r="E214" s="52"/>
      <c r="F214" s="119"/>
      <c r="G214" s="49"/>
      <c r="H214" s="51"/>
      <c r="I214" s="51"/>
      <c r="J214" s="49"/>
      <c r="K214" s="49"/>
      <c r="L214" s="49"/>
      <c r="M214" s="147"/>
      <c r="N214" s="50"/>
      <c r="O214" s="149"/>
      <c r="P214" s="49"/>
      <c r="Q214" s="49"/>
      <c r="R214" s="49"/>
      <c r="S214" s="51"/>
      <c r="T214" s="51"/>
      <c r="U214" s="49"/>
      <c r="V214" s="49"/>
      <c r="W214" s="50"/>
      <c r="X214" s="49"/>
      <c r="Y214" s="49"/>
      <c r="Z214" s="50"/>
      <c r="AA214" s="49"/>
      <c r="AB214" s="50"/>
    </row>
    <row r="215" spans="5:28" ht="78.75" customHeight="1">
      <c r="E215" s="52"/>
      <c r="F215" s="119"/>
      <c r="G215" s="49"/>
      <c r="H215" s="51"/>
      <c r="I215" s="51"/>
      <c r="J215" s="49"/>
      <c r="K215" s="49"/>
      <c r="L215" s="49"/>
      <c r="M215" s="147"/>
      <c r="N215" s="50"/>
      <c r="O215" s="149"/>
      <c r="P215" s="49"/>
      <c r="Q215" s="49"/>
      <c r="R215" s="49"/>
      <c r="S215" s="51"/>
      <c r="T215" s="51"/>
      <c r="U215" s="49"/>
      <c r="V215" s="49"/>
      <c r="W215" s="50"/>
      <c r="X215" s="49"/>
      <c r="Y215" s="49"/>
      <c r="Z215" s="50"/>
      <c r="AA215" s="49"/>
      <c r="AB215" s="50"/>
    </row>
    <row r="216" spans="5:28" ht="78.75" customHeight="1">
      <c r="E216" s="52"/>
      <c r="F216" s="119"/>
      <c r="G216" s="49"/>
      <c r="H216" s="51"/>
      <c r="I216" s="51"/>
      <c r="J216" s="49"/>
      <c r="K216" s="49"/>
      <c r="L216" s="49"/>
      <c r="M216" s="147"/>
      <c r="N216" s="50"/>
      <c r="O216" s="149"/>
      <c r="P216" s="49"/>
      <c r="Q216" s="49"/>
      <c r="R216" s="49"/>
      <c r="S216" s="51"/>
      <c r="T216" s="51"/>
      <c r="U216" s="49"/>
      <c r="V216" s="49"/>
      <c r="W216" s="50"/>
      <c r="X216" s="49"/>
      <c r="Y216" s="49"/>
      <c r="Z216" s="50"/>
      <c r="AA216" s="49"/>
      <c r="AB216" s="50"/>
    </row>
    <row r="217" spans="5:28" ht="78.75" customHeight="1">
      <c r="E217" s="52"/>
      <c r="F217" s="119"/>
      <c r="G217" s="49"/>
      <c r="H217" s="51"/>
      <c r="I217" s="51"/>
      <c r="J217" s="49"/>
      <c r="K217" s="49"/>
      <c r="L217" s="49"/>
      <c r="M217" s="147"/>
      <c r="N217" s="50"/>
      <c r="O217" s="149"/>
      <c r="P217" s="49"/>
      <c r="Q217" s="49"/>
      <c r="R217" s="49"/>
      <c r="S217" s="51"/>
      <c r="T217" s="51"/>
      <c r="U217" s="49"/>
      <c r="V217" s="49"/>
      <c r="W217" s="50"/>
      <c r="X217" s="49"/>
      <c r="Y217" s="49"/>
      <c r="Z217" s="50"/>
      <c r="AA217" s="49"/>
      <c r="AB217" s="50"/>
    </row>
    <row r="218" spans="5:28" ht="78.75" customHeight="1">
      <c r="E218" s="52"/>
      <c r="F218" s="119"/>
      <c r="G218" s="49"/>
      <c r="H218" s="51"/>
      <c r="I218" s="51"/>
      <c r="J218" s="49"/>
      <c r="K218" s="49"/>
      <c r="L218" s="49"/>
      <c r="M218" s="147"/>
      <c r="N218" s="50"/>
      <c r="O218" s="149"/>
      <c r="P218" s="49"/>
      <c r="Q218" s="49"/>
      <c r="R218" s="49"/>
      <c r="S218" s="51"/>
      <c r="T218" s="51"/>
      <c r="U218" s="49"/>
      <c r="V218" s="49"/>
      <c r="W218" s="50"/>
      <c r="X218" s="49"/>
      <c r="Y218" s="49"/>
      <c r="Z218" s="50"/>
      <c r="AA218" s="49"/>
      <c r="AB218" s="50"/>
    </row>
    <row r="219" spans="5:28" ht="78.75" customHeight="1">
      <c r="E219" s="52"/>
      <c r="F219" s="119"/>
      <c r="G219" s="49"/>
      <c r="H219" s="51"/>
      <c r="I219" s="51"/>
      <c r="J219" s="49"/>
      <c r="K219" s="49"/>
      <c r="L219" s="49"/>
      <c r="M219" s="147"/>
      <c r="N219" s="50"/>
      <c r="O219" s="149"/>
      <c r="P219" s="49"/>
      <c r="Q219" s="49"/>
      <c r="R219" s="49"/>
      <c r="S219" s="51"/>
      <c r="T219" s="51"/>
      <c r="U219" s="49"/>
      <c r="V219" s="49"/>
      <c r="W219" s="50"/>
      <c r="X219" s="49"/>
      <c r="Y219" s="49"/>
      <c r="Z219" s="50"/>
      <c r="AA219" s="49"/>
      <c r="AB219" s="50"/>
    </row>
    <row r="220" spans="5:28" ht="78.75" customHeight="1">
      <c r="E220" s="52"/>
      <c r="F220" s="119"/>
      <c r="G220" s="49"/>
      <c r="H220" s="51"/>
      <c r="I220" s="51"/>
      <c r="J220" s="49"/>
      <c r="K220" s="49"/>
      <c r="L220" s="49"/>
      <c r="M220" s="147"/>
      <c r="N220" s="50"/>
      <c r="O220" s="149"/>
      <c r="P220" s="49"/>
      <c r="Q220" s="49"/>
      <c r="R220" s="49"/>
      <c r="S220" s="51"/>
      <c r="T220" s="51"/>
      <c r="U220" s="49"/>
      <c r="V220" s="49"/>
      <c r="W220" s="50"/>
      <c r="X220" s="49"/>
      <c r="Y220" s="49"/>
      <c r="Z220" s="50"/>
      <c r="AA220" s="49"/>
      <c r="AB220" s="50"/>
    </row>
    <row r="221" spans="5:28" ht="78.75" customHeight="1">
      <c r="E221" s="52"/>
      <c r="F221" s="119"/>
      <c r="G221" s="49"/>
      <c r="H221" s="51"/>
      <c r="I221" s="51"/>
      <c r="J221" s="49"/>
      <c r="K221" s="49"/>
      <c r="L221" s="49"/>
      <c r="M221" s="147"/>
      <c r="N221" s="50"/>
      <c r="O221" s="149"/>
      <c r="P221" s="49"/>
      <c r="Q221" s="49"/>
      <c r="R221" s="49"/>
      <c r="S221" s="51"/>
      <c r="T221" s="51"/>
      <c r="U221" s="49"/>
      <c r="V221" s="49"/>
      <c r="W221" s="50"/>
      <c r="X221" s="49"/>
      <c r="Y221" s="49"/>
      <c r="Z221" s="50"/>
      <c r="AA221" s="49"/>
      <c r="AB221" s="50"/>
    </row>
    <row r="222" spans="5:28" ht="78.75" customHeight="1">
      <c r="E222" s="52"/>
      <c r="F222" s="119"/>
      <c r="G222" s="49"/>
      <c r="H222" s="51"/>
      <c r="I222" s="51"/>
      <c r="J222" s="49"/>
      <c r="K222" s="49"/>
      <c r="L222" s="49"/>
      <c r="M222" s="147"/>
      <c r="N222" s="50"/>
      <c r="O222" s="149"/>
      <c r="P222" s="49"/>
      <c r="Q222" s="49"/>
      <c r="R222" s="49"/>
      <c r="S222" s="51"/>
      <c r="T222" s="51"/>
      <c r="U222" s="49"/>
      <c r="V222" s="49"/>
      <c r="W222" s="50"/>
      <c r="X222" s="49"/>
      <c r="Y222" s="49"/>
      <c r="Z222" s="50"/>
      <c r="AA222" s="49"/>
      <c r="AB222" s="50"/>
    </row>
    <row r="223" spans="5:28" ht="78.75" customHeight="1">
      <c r="E223" s="52"/>
      <c r="F223" s="119"/>
      <c r="G223" s="49"/>
      <c r="H223" s="51"/>
      <c r="I223" s="51"/>
      <c r="J223" s="49"/>
      <c r="K223" s="49"/>
      <c r="L223" s="49"/>
      <c r="M223" s="147"/>
      <c r="N223" s="50"/>
      <c r="O223" s="149"/>
      <c r="P223" s="49"/>
      <c r="Q223" s="49"/>
      <c r="R223" s="49"/>
      <c r="S223" s="51"/>
      <c r="T223" s="51"/>
      <c r="U223" s="49"/>
      <c r="V223" s="49"/>
      <c r="W223" s="50"/>
      <c r="X223" s="49"/>
      <c r="Y223" s="49"/>
      <c r="Z223" s="50"/>
      <c r="AA223" s="49"/>
      <c r="AB223" s="50"/>
    </row>
    <row r="224" spans="5:28" ht="78.75" customHeight="1">
      <c r="E224" s="52"/>
      <c r="F224" s="119"/>
      <c r="G224" s="49"/>
      <c r="H224" s="51"/>
      <c r="I224" s="51"/>
      <c r="J224" s="49"/>
      <c r="K224" s="49"/>
      <c r="L224" s="49"/>
      <c r="M224" s="147"/>
      <c r="N224" s="50"/>
      <c r="O224" s="149"/>
      <c r="P224" s="49"/>
      <c r="Q224" s="49"/>
      <c r="R224" s="49"/>
      <c r="S224" s="51"/>
      <c r="T224" s="51"/>
      <c r="U224" s="49"/>
      <c r="V224" s="49"/>
      <c r="W224" s="50"/>
      <c r="X224" s="49"/>
      <c r="Y224" s="49"/>
      <c r="Z224" s="50"/>
      <c r="AA224" s="49"/>
      <c r="AB224" s="50"/>
    </row>
    <row r="225" spans="5:28" ht="78.75" customHeight="1">
      <c r="E225" s="52"/>
      <c r="F225" s="119"/>
      <c r="G225" s="49"/>
      <c r="H225" s="51"/>
      <c r="I225" s="51"/>
      <c r="J225" s="49"/>
      <c r="K225" s="49"/>
      <c r="L225" s="49"/>
      <c r="M225" s="147"/>
      <c r="N225" s="50"/>
      <c r="O225" s="149"/>
      <c r="P225" s="49"/>
      <c r="Q225" s="49"/>
      <c r="R225" s="49"/>
      <c r="S225" s="51"/>
      <c r="T225" s="51"/>
      <c r="U225" s="49"/>
      <c r="V225" s="49"/>
      <c r="W225" s="50"/>
      <c r="X225" s="49"/>
      <c r="Y225" s="49"/>
      <c r="Z225" s="50"/>
      <c r="AA225" s="49"/>
      <c r="AB225" s="50"/>
    </row>
    <row r="226" spans="5:28" ht="78.75" customHeight="1">
      <c r="E226" s="52"/>
      <c r="F226" s="119"/>
      <c r="G226" s="49"/>
      <c r="H226" s="51"/>
      <c r="I226" s="51"/>
      <c r="J226" s="49"/>
      <c r="K226" s="49"/>
      <c r="L226" s="49"/>
      <c r="M226" s="147"/>
      <c r="N226" s="50"/>
      <c r="O226" s="149"/>
      <c r="P226" s="49"/>
      <c r="Q226" s="49"/>
      <c r="R226" s="49"/>
      <c r="S226" s="51"/>
      <c r="T226" s="51"/>
      <c r="U226" s="49"/>
      <c r="V226" s="49"/>
      <c r="W226" s="50"/>
      <c r="X226" s="49"/>
      <c r="Y226" s="49"/>
      <c r="Z226" s="50"/>
      <c r="AA226" s="49"/>
      <c r="AB226" s="50"/>
    </row>
    <row r="227" spans="5:28" ht="78.75" customHeight="1">
      <c r="E227" s="52"/>
      <c r="F227" s="119"/>
      <c r="G227" s="49"/>
      <c r="H227" s="51"/>
      <c r="I227" s="51"/>
      <c r="J227" s="49"/>
      <c r="K227" s="49"/>
      <c r="L227" s="49"/>
      <c r="M227" s="147"/>
      <c r="N227" s="50"/>
      <c r="O227" s="149"/>
      <c r="P227" s="49"/>
      <c r="Q227" s="49"/>
      <c r="R227" s="49"/>
      <c r="S227" s="51"/>
      <c r="T227" s="51"/>
      <c r="U227" s="49"/>
      <c r="V227" s="49"/>
      <c r="W227" s="50"/>
      <c r="X227" s="49"/>
      <c r="Y227" s="49"/>
      <c r="Z227" s="50"/>
      <c r="AA227" s="49"/>
      <c r="AB227" s="50"/>
    </row>
    <row r="228" spans="5:28" ht="78.75" customHeight="1">
      <c r="E228" s="52"/>
      <c r="F228" s="119"/>
      <c r="G228" s="49"/>
      <c r="H228" s="51"/>
      <c r="I228" s="51"/>
      <c r="J228" s="49"/>
      <c r="K228" s="49"/>
      <c r="L228" s="49"/>
      <c r="M228" s="147"/>
      <c r="N228" s="50"/>
      <c r="O228" s="149"/>
      <c r="P228" s="49"/>
      <c r="Q228" s="49"/>
      <c r="R228" s="49"/>
      <c r="S228" s="51"/>
      <c r="T228" s="51"/>
      <c r="U228" s="49"/>
      <c r="V228" s="49"/>
      <c r="W228" s="50"/>
      <c r="X228" s="49"/>
      <c r="Y228" s="49"/>
      <c r="Z228" s="50"/>
      <c r="AA228" s="49"/>
      <c r="AB228" s="50"/>
    </row>
    <row r="229" spans="5:28" ht="78.75" customHeight="1">
      <c r="E229" s="52"/>
      <c r="F229" s="119"/>
      <c r="G229" s="49"/>
      <c r="H229" s="51"/>
      <c r="I229" s="51"/>
      <c r="J229" s="49"/>
      <c r="K229" s="49"/>
      <c r="L229" s="49"/>
      <c r="M229" s="147"/>
      <c r="N229" s="50"/>
      <c r="O229" s="149"/>
      <c r="P229" s="49"/>
      <c r="Q229" s="49"/>
      <c r="R229" s="49"/>
      <c r="S229" s="51"/>
      <c r="T229" s="51"/>
      <c r="U229" s="49"/>
      <c r="V229" s="49"/>
      <c r="W229" s="50"/>
      <c r="X229" s="49"/>
      <c r="Y229" s="49"/>
      <c r="Z229" s="50"/>
      <c r="AA229" s="49"/>
      <c r="AB229" s="50"/>
    </row>
    <row r="230" spans="5:28" ht="78.75" customHeight="1">
      <c r="E230" s="52"/>
      <c r="F230" s="119"/>
      <c r="G230" s="49"/>
      <c r="H230" s="51"/>
      <c r="I230" s="51"/>
      <c r="J230" s="49"/>
      <c r="K230" s="49"/>
      <c r="L230" s="49"/>
      <c r="M230" s="147"/>
      <c r="N230" s="50"/>
      <c r="O230" s="149"/>
      <c r="P230" s="49"/>
      <c r="Q230" s="49"/>
      <c r="R230" s="49"/>
      <c r="S230" s="51"/>
      <c r="T230" s="51"/>
      <c r="U230" s="49"/>
      <c r="V230" s="49"/>
      <c r="W230" s="50"/>
      <c r="X230" s="49"/>
      <c r="Y230" s="49"/>
      <c r="Z230" s="50"/>
      <c r="AA230" s="49"/>
      <c r="AB230" s="50"/>
    </row>
    <row r="231" spans="5:28" ht="78.75" customHeight="1">
      <c r="E231" s="52"/>
      <c r="F231" s="119"/>
      <c r="G231" s="49"/>
      <c r="H231" s="51"/>
      <c r="I231" s="51"/>
      <c r="J231" s="49"/>
      <c r="K231" s="49"/>
      <c r="L231" s="49"/>
      <c r="M231" s="147"/>
      <c r="N231" s="50"/>
      <c r="O231" s="149"/>
      <c r="P231" s="49"/>
      <c r="Q231" s="49"/>
      <c r="R231" s="49"/>
      <c r="S231" s="51"/>
      <c r="T231" s="51"/>
      <c r="U231" s="49"/>
      <c r="V231" s="49"/>
      <c r="W231" s="50"/>
      <c r="X231" s="49"/>
      <c r="Y231" s="49"/>
      <c r="Z231" s="50"/>
      <c r="AA231" s="49"/>
      <c r="AB231" s="50"/>
    </row>
    <row r="232" spans="5:28" ht="78.75" customHeight="1">
      <c r="E232" s="52"/>
      <c r="F232" s="119"/>
      <c r="G232" s="49"/>
      <c r="H232" s="51"/>
      <c r="I232" s="51"/>
      <c r="J232" s="49"/>
      <c r="K232" s="49"/>
      <c r="L232" s="49"/>
      <c r="M232" s="147"/>
      <c r="N232" s="50"/>
      <c r="O232" s="149"/>
      <c r="P232" s="49"/>
      <c r="Q232" s="49"/>
      <c r="R232" s="49"/>
      <c r="S232" s="51"/>
      <c r="T232" s="51"/>
      <c r="U232" s="49"/>
      <c r="V232" s="49"/>
      <c r="W232" s="50"/>
      <c r="X232" s="49"/>
      <c r="Y232" s="49"/>
      <c r="Z232" s="50"/>
      <c r="AA232" s="49"/>
      <c r="AB232" s="50"/>
    </row>
    <row r="233" spans="5:28" ht="78.75" customHeight="1">
      <c r="E233" s="52"/>
      <c r="F233" s="119"/>
      <c r="G233" s="49"/>
      <c r="H233" s="51"/>
      <c r="I233" s="51"/>
      <c r="J233" s="49"/>
      <c r="K233" s="49"/>
      <c r="L233" s="49"/>
      <c r="M233" s="147"/>
      <c r="N233" s="50"/>
      <c r="O233" s="149"/>
      <c r="P233" s="49"/>
      <c r="Q233" s="49"/>
      <c r="R233" s="49"/>
      <c r="S233" s="51"/>
      <c r="T233" s="51"/>
      <c r="U233" s="49"/>
      <c r="V233" s="49"/>
      <c r="W233" s="50"/>
      <c r="X233" s="49"/>
      <c r="Y233" s="49"/>
      <c r="Z233" s="50"/>
      <c r="AA233" s="49"/>
      <c r="AB233" s="50"/>
    </row>
    <row r="234" spans="5:28" ht="78.75" customHeight="1">
      <c r="E234" s="52"/>
      <c r="F234" s="119"/>
      <c r="G234" s="49"/>
      <c r="H234" s="51"/>
      <c r="I234" s="51"/>
      <c r="J234" s="49"/>
      <c r="K234" s="49"/>
      <c r="L234" s="49"/>
      <c r="M234" s="147"/>
      <c r="N234" s="50"/>
      <c r="O234" s="149"/>
      <c r="P234" s="49"/>
      <c r="Q234" s="49"/>
      <c r="R234" s="49"/>
      <c r="S234" s="51"/>
      <c r="T234" s="51"/>
      <c r="U234" s="49"/>
      <c r="V234" s="49"/>
      <c r="W234" s="50"/>
      <c r="X234" s="49"/>
      <c r="Y234" s="49"/>
      <c r="Z234" s="50"/>
      <c r="AA234" s="49"/>
      <c r="AB234" s="50"/>
    </row>
    <row r="235" spans="5:28" ht="78.75" customHeight="1">
      <c r="E235" s="52"/>
      <c r="F235" s="119"/>
      <c r="G235" s="49"/>
      <c r="H235" s="51"/>
      <c r="I235" s="51"/>
      <c r="J235" s="49"/>
      <c r="K235" s="49"/>
      <c r="L235" s="49"/>
      <c r="M235" s="147"/>
      <c r="N235" s="50"/>
      <c r="O235" s="149"/>
      <c r="P235" s="49"/>
      <c r="Q235" s="49"/>
      <c r="R235" s="49"/>
      <c r="S235" s="51"/>
      <c r="T235" s="51"/>
      <c r="U235" s="49"/>
      <c r="V235" s="49"/>
      <c r="W235" s="50"/>
      <c r="X235" s="49"/>
      <c r="Y235" s="49"/>
      <c r="Z235" s="50"/>
      <c r="AA235" s="49"/>
      <c r="AB235" s="50"/>
    </row>
    <row r="236" spans="5:28" ht="78.75" customHeight="1">
      <c r="E236" s="52"/>
      <c r="F236" s="119"/>
      <c r="G236" s="49"/>
      <c r="H236" s="51"/>
      <c r="I236" s="51"/>
      <c r="J236" s="49"/>
      <c r="K236" s="49"/>
      <c r="L236" s="49"/>
      <c r="M236" s="147"/>
      <c r="N236" s="50"/>
      <c r="O236" s="149"/>
      <c r="P236" s="49"/>
      <c r="Q236" s="49"/>
      <c r="R236" s="49"/>
      <c r="S236" s="51"/>
      <c r="T236" s="51"/>
      <c r="U236" s="49"/>
      <c r="V236" s="49"/>
      <c r="W236" s="50"/>
      <c r="X236" s="49"/>
      <c r="Y236" s="49"/>
      <c r="Z236" s="50"/>
      <c r="AA236" s="49"/>
      <c r="AB236" s="50"/>
    </row>
    <row r="237" spans="5:28" ht="78.75" customHeight="1">
      <c r="E237" s="52"/>
      <c r="F237" s="119"/>
      <c r="G237" s="49"/>
      <c r="H237" s="51"/>
      <c r="I237" s="51"/>
      <c r="J237" s="49"/>
      <c r="K237" s="49"/>
      <c r="L237" s="49"/>
      <c r="M237" s="147"/>
      <c r="N237" s="50"/>
      <c r="O237" s="149"/>
      <c r="P237" s="49"/>
      <c r="Q237" s="49"/>
      <c r="R237" s="49"/>
      <c r="S237" s="51"/>
      <c r="T237" s="51"/>
      <c r="U237" s="49"/>
      <c r="V237" s="49"/>
      <c r="W237" s="50"/>
      <c r="X237" s="49"/>
      <c r="Y237" s="49"/>
      <c r="Z237" s="50"/>
      <c r="AA237" s="49"/>
      <c r="AB237" s="50"/>
    </row>
    <row r="238" spans="5:28" ht="78.75" customHeight="1">
      <c r="E238" s="52"/>
      <c r="F238" s="119"/>
      <c r="G238" s="49"/>
      <c r="H238" s="51"/>
      <c r="I238" s="51"/>
      <c r="J238" s="49"/>
      <c r="K238" s="49"/>
      <c r="L238" s="49"/>
      <c r="M238" s="147"/>
      <c r="N238" s="50"/>
      <c r="O238" s="149"/>
      <c r="P238" s="49"/>
      <c r="Q238" s="49"/>
      <c r="R238" s="49"/>
      <c r="S238" s="51"/>
      <c r="T238" s="51"/>
      <c r="U238" s="49"/>
      <c r="V238" s="49"/>
      <c r="W238" s="50"/>
      <c r="X238" s="49"/>
      <c r="Y238" s="49"/>
      <c r="Z238" s="50"/>
      <c r="AA238" s="49"/>
      <c r="AB238" s="50"/>
    </row>
    <row r="239" spans="5:28" ht="78.75" customHeight="1">
      <c r="E239" s="52"/>
      <c r="F239" s="119"/>
      <c r="G239" s="49"/>
      <c r="H239" s="51"/>
      <c r="I239" s="51"/>
      <c r="J239" s="49"/>
      <c r="K239" s="49"/>
      <c r="L239" s="49"/>
      <c r="M239" s="147"/>
      <c r="N239" s="50"/>
      <c r="O239" s="149"/>
      <c r="P239" s="49"/>
      <c r="Q239" s="49"/>
      <c r="R239" s="49"/>
      <c r="S239" s="51"/>
      <c r="T239" s="51"/>
      <c r="U239" s="49"/>
      <c r="V239" s="49"/>
      <c r="W239" s="50"/>
      <c r="X239" s="49"/>
      <c r="Y239" s="49"/>
      <c r="Z239" s="50"/>
      <c r="AA239" s="49"/>
      <c r="AB239" s="50"/>
    </row>
    <row r="240" spans="5:28" ht="78.75" customHeight="1">
      <c r="E240" s="52"/>
      <c r="F240" s="119"/>
      <c r="G240" s="49"/>
      <c r="H240" s="51"/>
      <c r="I240" s="51"/>
      <c r="J240" s="49"/>
      <c r="K240" s="49"/>
      <c r="L240" s="49"/>
      <c r="M240" s="147"/>
      <c r="N240" s="50"/>
      <c r="O240" s="149"/>
      <c r="P240" s="49"/>
      <c r="Q240" s="49"/>
      <c r="R240" s="49"/>
      <c r="S240" s="51"/>
      <c r="T240" s="51"/>
      <c r="U240" s="49"/>
      <c r="V240" s="49"/>
      <c r="W240" s="50"/>
      <c r="X240" s="49"/>
      <c r="Y240" s="49"/>
      <c r="Z240" s="50"/>
      <c r="AA240" s="49"/>
      <c r="AB240" s="50"/>
    </row>
    <row r="241" spans="5:28" ht="78.75" customHeight="1">
      <c r="E241" s="52"/>
      <c r="F241" s="119"/>
      <c r="G241" s="49"/>
      <c r="H241" s="51"/>
      <c r="I241" s="51"/>
      <c r="J241" s="49"/>
      <c r="K241" s="49"/>
      <c r="L241" s="49"/>
      <c r="M241" s="147"/>
      <c r="N241" s="50"/>
      <c r="O241" s="149"/>
      <c r="P241" s="49"/>
      <c r="Q241" s="49"/>
      <c r="R241" s="49"/>
      <c r="S241" s="51"/>
      <c r="T241" s="51"/>
      <c r="U241" s="49"/>
      <c r="V241" s="49"/>
      <c r="W241" s="50"/>
      <c r="X241" s="49"/>
      <c r="Y241" s="49"/>
      <c r="Z241" s="50"/>
      <c r="AA241" s="49"/>
      <c r="AB241" s="50"/>
    </row>
    <row r="242" spans="5:28" ht="78.75" customHeight="1">
      <c r="E242" s="52"/>
      <c r="F242" s="119"/>
      <c r="G242" s="49"/>
      <c r="H242" s="51"/>
      <c r="I242" s="51"/>
      <c r="J242" s="49"/>
      <c r="K242" s="49"/>
      <c r="L242" s="49"/>
      <c r="M242" s="147"/>
      <c r="N242" s="50"/>
      <c r="O242" s="149"/>
      <c r="P242" s="49"/>
      <c r="Q242" s="49"/>
      <c r="R242" s="49"/>
      <c r="S242" s="51"/>
      <c r="T242" s="51"/>
      <c r="U242" s="49"/>
      <c r="V242" s="49"/>
      <c r="W242" s="50"/>
      <c r="X242" s="49"/>
      <c r="Y242" s="49"/>
      <c r="Z242" s="50"/>
      <c r="AA242" s="49"/>
      <c r="AB242" s="50"/>
    </row>
    <row r="243" spans="5:28" ht="78.75" customHeight="1">
      <c r="E243" s="52"/>
      <c r="F243" s="119"/>
      <c r="G243" s="49"/>
      <c r="H243" s="51"/>
      <c r="I243" s="51"/>
      <c r="J243" s="49"/>
      <c r="K243" s="49"/>
      <c r="L243" s="49"/>
      <c r="M243" s="147"/>
      <c r="N243" s="50"/>
      <c r="O243" s="149"/>
      <c r="P243" s="49"/>
      <c r="Q243" s="49"/>
      <c r="R243" s="49"/>
      <c r="S243" s="51"/>
      <c r="T243" s="51"/>
      <c r="U243" s="49"/>
      <c r="V243" s="49"/>
      <c r="W243" s="50"/>
      <c r="X243" s="49"/>
      <c r="Y243" s="49"/>
      <c r="Z243" s="50"/>
      <c r="AA243" s="49"/>
      <c r="AB243" s="50"/>
    </row>
    <row r="244" spans="5:28" ht="78.75" customHeight="1">
      <c r="E244" s="52"/>
      <c r="F244" s="119"/>
      <c r="G244" s="49"/>
      <c r="H244" s="51"/>
      <c r="I244" s="51"/>
      <c r="J244" s="49"/>
      <c r="K244" s="49"/>
      <c r="L244" s="49"/>
      <c r="M244" s="147"/>
      <c r="N244" s="50"/>
      <c r="O244" s="149"/>
      <c r="P244" s="49"/>
      <c r="Q244" s="49"/>
      <c r="R244" s="49"/>
      <c r="S244" s="51"/>
      <c r="T244" s="51"/>
      <c r="U244" s="49"/>
      <c r="V244" s="49"/>
      <c r="W244" s="50"/>
      <c r="X244" s="49"/>
      <c r="Y244" s="49"/>
      <c r="Z244" s="50"/>
      <c r="AA244" s="49"/>
      <c r="AB244" s="50"/>
    </row>
    <row r="245" spans="5:28" ht="78.75" customHeight="1">
      <c r="E245" s="52"/>
      <c r="F245" s="119"/>
      <c r="G245" s="49"/>
      <c r="H245" s="51"/>
      <c r="I245" s="51"/>
      <c r="J245" s="49"/>
      <c r="K245" s="49"/>
      <c r="L245" s="49"/>
      <c r="M245" s="147"/>
      <c r="N245" s="50"/>
      <c r="O245" s="149"/>
      <c r="P245" s="49"/>
      <c r="Q245" s="49"/>
      <c r="R245" s="49"/>
      <c r="S245" s="51"/>
      <c r="T245" s="51"/>
      <c r="U245" s="49"/>
      <c r="V245" s="49"/>
      <c r="W245" s="50"/>
      <c r="X245" s="49"/>
      <c r="Y245" s="49"/>
      <c r="Z245" s="50"/>
      <c r="AA245" s="49"/>
      <c r="AB245" s="50"/>
    </row>
    <row r="246" spans="5:28" ht="78.75" customHeight="1">
      <c r="E246" s="52"/>
      <c r="F246" s="119"/>
      <c r="G246" s="49"/>
      <c r="H246" s="51"/>
      <c r="I246" s="51"/>
      <c r="J246" s="49"/>
      <c r="K246" s="49"/>
      <c r="L246" s="49"/>
      <c r="M246" s="147"/>
      <c r="N246" s="50"/>
      <c r="O246" s="149"/>
      <c r="P246" s="49"/>
      <c r="Q246" s="49"/>
      <c r="R246" s="49"/>
      <c r="S246" s="51"/>
      <c r="T246" s="51"/>
      <c r="U246" s="49"/>
      <c r="V246" s="49"/>
      <c r="W246" s="50"/>
      <c r="X246" s="49"/>
      <c r="Y246" s="49"/>
      <c r="Z246" s="50"/>
      <c r="AA246" s="49"/>
      <c r="AB246" s="50"/>
    </row>
    <row r="247" spans="5:28" ht="78.75" customHeight="1">
      <c r="E247" s="52"/>
      <c r="F247" s="119"/>
      <c r="G247" s="49"/>
      <c r="H247" s="51"/>
      <c r="I247" s="51"/>
      <c r="J247" s="49"/>
      <c r="K247" s="49"/>
      <c r="L247" s="49"/>
      <c r="M247" s="147"/>
      <c r="N247" s="50"/>
      <c r="O247" s="149"/>
      <c r="P247" s="49"/>
      <c r="Q247" s="49"/>
      <c r="R247" s="49"/>
      <c r="S247" s="51"/>
      <c r="T247" s="51"/>
      <c r="U247" s="49"/>
      <c r="V247" s="49"/>
      <c r="W247" s="50"/>
      <c r="X247" s="49"/>
      <c r="Y247" s="49"/>
      <c r="Z247" s="50"/>
      <c r="AA247" s="49"/>
      <c r="AB247" s="50"/>
    </row>
    <row r="248" spans="5:28" ht="78.75" customHeight="1">
      <c r="E248" s="52"/>
      <c r="F248" s="119"/>
      <c r="G248" s="49"/>
      <c r="H248" s="51"/>
      <c r="I248" s="51"/>
      <c r="J248" s="49"/>
      <c r="K248" s="49"/>
      <c r="L248" s="49"/>
      <c r="M248" s="147"/>
      <c r="N248" s="50"/>
      <c r="O248" s="149"/>
      <c r="P248" s="49"/>
      <c r="Q248" s="49"/>
      <c r="R248" s="49"/>
      <c r="S248" s="51"/>
      <c r="T248" s="51"/>
      <c r="U248" s="49"/>
      <c r="V248" s="49"/>
      <c r="W248" s="50"/>
      <c r="X248" s="49"/>
      <c r="Y248" s="49"/>
      <c r="Z248" s="50"/>
      <c r="AA248" s="49"/>
      <c r="AB248" s="50"/>
    </row>
    <row r="249" spans="5:28" ht="78.75" customHeight="1">
      <c r="E249" s="52"/>
      <c r="F249" s="119"/>
      <c r="G249" s="49"/>
      <c r="H249" s="51"/>
      <c r="I249" s="51"/>
      <c r="J249" s="49"/>
      <c r="K249" s="49"/>
      <c r="L249" s="49"/>
      <c r="M249" s="147"/>
      <c r="N249" s="50"/>
      <c r="O249" s="149"/>
      <c r="P249" s="49"/>
      <c r="Q249" s="49"/>
      <c r="R249" s="49"/>
      <c r="S249" s="51"/>
      <c r="T249" s="51"/>
      <c r="U249" s="49"/>
      <c r="V249" s="49"/>
      <c r="W249" s="50"/>
      <c r="X249" s="49"/>
      <c r="Y249" s="49"/>
      <c r="Z249" s="50"/>
      <c r="AA249" s="49"/>
      <c r="AB249" s="50"/>
    </row>
    <row r="250" spans="5:28" ht="78.75" customHeight="1">
      <c r="E250" s="52"/>
      <c r="F250" s="119"/>
      <c r="G250" s="49"/>
      <c r="H250" s="51"/>
      <c r="I250" s="51"/>
      <c r="J250" s="49"/>
      <c r="K250" s="49"/>
      <c r="L250" s="49"/>
      <c r="M250" s="147"/>
      <c r="N250" s="50"/>
      <c r="O250" s="149"/>
      <c r="P250" s="49"/>
      <c r="Q250" s="49"/>
      <c r="R250" s="49"/>
      <c r="S250" s="51"/>
      <c r="T250" s="51"/>
      <c r="U250" s="49"/>
      <c r="V250" s="49"/>
      <c r="W250" s="50"/>
      <c r="X250" s="49"/>
      <c r="Y250" s="49"/>
      <c r="Z250" s="50"/>
      <c r="AA250" s="49"/>
      <c r="AB250" s="50"/>
    </row>
    <row r="251" spans="5:28" ht="78.75" customHeight="1">
      <c r="E251" s="52"/>
      <c r="F251" s="119"/>
      <c r="G251" s="49"/>
      <c r="H251" s="51"/>
      <c r="I251" s="51"/>
      <c r="J251" s="49"/>
      <c r="K251" s="49"/>
      <c r="L251" s="49"/>
      <c r="M251" s="147"/>
      <c r="N251" s="50"/>
      <c r="O251" s="149"/>
      <c r="P251" s="49"/>
      <c r="Q251" s="49"/>
      <c r="R251" s="49"/>
      <c r="S251" s="51"/>
      <c r="T251" s="51"/>
      <c r="U251" s="49"/>
      <c r="V251" s="49"/>
      <c r="W251" s="50"/>
      <c r="X251" s="49"/>
      <c r="Y251" s="49"/>
      <c r="Z251" s="50"/>
      <c r="AA251" s="49"/>
      <c r="AB251" s="50"/>
    </row>
    <row r="252" spans="5:28" ht="78.75" customHeight="1">
      <c r="E252" s="52"/>
      <c r="F252" s="119"/>
      <c r="G252" s="49"/>
      <c r="H252" s="51"/>
      <c r="I252" s="51"/>
      <c r="J252" s="49"/>
      <c r="K252" s="49"/>
      <c r="L252" s="49"/>
      <c r="M252" s="147"/>
      <c r="N252" s="50"/>
      <c r="O252" s="149"/>
      <c r="P252" s="49"/>
      <c r="Q252" s="49"/>
      <c r="R252" s="49"/>
      <c r="S252" s="51"/>
      <c r="T252" s="51"/>
      <c r="U252" s="49"/>
      <c r="V252" s="49"/>
      <c r="W252" s="50"/>
      <c r="X252" s="49"/>
      <c r="Y252" s="49"/>
      <c r="Z252" s="50"/>
      <c r="AA252" s="49"/>
      <c r="AB252" s="50"/>
    </row>
    <row r="253" spans="5:28" ht="78.75" customHeight="1">
      <c r="E253" s="52"/>
      <c r="F253" s="119"/>
      <c r="G253" s="49"/>
      <c r="H253" s="51"/>
      <c r="I253" s="51"/>
      <c r="J253" s="49"/>
      <c r="K253" s="49"/>
      <c r="L253" s="49"/>
      <c r="M253" s="147"/>
      <c r="N253" s="50"/>
      <c r="O253" s="149"/>
      <c r="P253" s="49"/>
      <c r="Q253" s="49"/>
      <c r="R253" s="49"/>
      <c r="S253" s="51"/>
      <c r="T253" s="51"/>
      <c r="U253" s="49"/>
      <c r="V253" s="49"/>
      <c r="W253" s="50"/>
      <c r="X253" s="49"/>
      <c r="Y253" s="49"/>
      <c r="Z253" s="50"/>
      <c r="AA253" s="49"/>
      <c r="AB253" s="50"/>
    </row>
    <row r="254" spans="5:28" ht="78.75" customHeight="1">
      <c r="E254" s="52"/>
      <c r="F254" s="119"/>
      <c r="G254" s="49"/>
      <c r="H254" s="51"/>
      <c r="I254" s="51"/>
      <c r="J254" s="49"/>
      <c r="K254" s="49"/>
      <c r="L254" s="49"/>
      <c r="M254" s="147"/>
      <c r="N254" s="50"/>
      <c r="O254" s="149"/>
      <c r="P254" s="49"/>
      <c r="Q254" s="49"/>
      <c r="R254" s="49"/>
      <c r="S254" s="51"/>
      <c r="T254" s="51"/>
      <c r="U254" s="49"/>
      <c r="V254" s="49"/>
      <c r="W254" s="50"/>
      <c r="X254" s="49"/>
      <c r="Y254" s="49"/>
      <c r="Z254" s="50"/>
      <c r="AA254" s="49"/>
      <c r="AB254" s="50"/>
    </row>
    <row r="255" spans="5:28" ht="78.75" customHeight="1">
      <c r="E255" s="52"/>
      <c r="F255" s="119"/>
      <c r="G255" s="49"/>
      <c r="H255" s="51"/>
      <c r="I255" s="51"/>
      <c r="J255" s="49"/>
      <c r="K255" s="49"/>
      <c r="L255" s="49"/>
      <c r="M255" s="147"/>
      <c r="N255" s="50"/>
      <c r="O255" s="149"/>
      <c r="P255" s="49"/>
      <c r="Q255" s="49"/>
      <c r="R255" s="49"/>
      <c r="S255" s="51"/>
      <c r="T255" s="51"/>
      <c r="U255" s="49"/>
      <c r="V255" s="49"/>
      <c r="W255" s="50"/>
      <c r="X255" s="49"/>
      <c r="Y255" s="49"/>
      <c r="Z255" s="50"/>
      <c r="AA255" s="49"/>
      <c r="AB255" s="50"/>
    </row>
    <row r="256" spans="5:28" ht="78.75" customHeight="1">
      <c r="E256" s="52"/>
      <c r="F256" s="119"/>
      <c r="G256" s="49"/>
      <c r="H256" s="51"/>
      <c r="I256" s="51"/>
      <c r="J256" s="49"/>
      <c r="K256" s="49"/>
      <c r="L256" s="49"/>
      <c r="M256" s="147"/>
      <c r="N256" s="50"/>
      <c r="O256" s="149"/>
      <c r="P256" s="49"/>
      <c r="Q256" s="49"/>
      <c r="R256" s="49"/>
      <c r="S256" s="51"/>
      <c r="T256" s="51"/>
      <c r="U256" s="49"/>
      <c r="V256" s="49"/>
      <c r="W256" s="50"/>
      <c r="X256" s="49"/>
      <c r="Y256" s="49"/>
      <c r="Z256" s="50"/>
      <c r="AA256" s="49"/>
      <c r="AB256" s="50"/>
    </row>
    <row r="257" spans="5:28" ht="78.75" customHeight="1">
      <c r="E257" s="52"/>
      <c r="F257" s="119"/>
      <c r="G257" s="49"/>
      <c r="H257" s="51"/>
      <c r="I257" s="51"/>
      <c r="J257" s="49"/>
      <c r="K257" s="49"/>
      <c r="L257" s="49"/>
      <c r="M257" s="147"/>
      <c r="N257" s="50"/>
      <c r="O257" s="149"/>
      <c r="P257" s="49"/>
      <c r="Q257" s="49"/>
      <c r="R257" s="49"/>
      <c r="S257" s="51"/>
      <c r="T257" s="51"/>
      <c r="U257" s="49"/>
      <c r="V257" s="49"/>
      <c r="W257" s="50"/>
      <c r="X257" s="49"/>
      <c r="Y257" s="49"/>
      <c r="Z257" s="50"/>
      <c r="AA257" s="49"/>
      <c r="AB257" s="50"/>
    </row>
    <row r="258" spans="5:28" ht="78.75" customHeight="1">
      <c r="E258" s="52"/>
      <c r="F258" s="119"/>
      <c r="G258" s="49"/>
      <c r="H258" s="51"/>
      <c r="I258" s="51"/>
      <c r="J258" s="49"/>
      <c r="K258" s="49"/>
      <c r="L258" s="49"/>
      <c r="M258" s="147"/>
      <c r="N258" s="50"/>
      <c r="O258" s="149"/>
      <c r="P258" s="49"/>
      <c r="Q258" s="49"/>
      <c r="R258" s="49"/>
      <c r="S258" s="51"/>
      <c r="T258" s="51"/>
      <c r="U258" s="49"/>
      <c r="V258" s="49"/>
      <c r="W258" s="50"/>
      <c r="X258" s="49"/>
      <c r="Y258" s="49"/>
      <c r="Z258" s="50"/>
      <c r="AA258" s="49"/>
      <c r="AB258" s="50"/>
    </row>
    <row r="259" spans="5:28" ht="78.75" customHeight="1">
      <c r="E259" s="52"/>
      <c r="F259" s="119"/>
      <c r="G259" s="49"/>
      <c r="H259" s="51"/>
      <c r="I259" s="51"/>
      <c r="J259" s="49"/>
      <c r="K259" s="49"/>
      <c r="L259" s="49"/>
      <c r="M259" s="147"/>
      <c r="N259" s="50"/>
      <c r="O259" s="149"/>
      <c r="P259" s="49"/>
      <c r="Q259" s="49"/>
      <c r="R259" s="49"/>
      <c r="S259" s="51"/>
      <c r="T259" s="51"/>
      <c r="U259" s="49"/>
      <c r="V259" s="49"/>
      <c r="W259" s="50"/>
      <c r="X259" s="49"/>
      <c r="Y259" s="49"/>
      <c r="Z259" s="50"/>
      <c r="AA259" s="49"/>
      <c r="AB259" s="50"/>
    </row>
    <row r="260" spans="5:28" ht="78.75" customHeight="1">
      <c r="E260" s="52"/>
      <c r="F260" s="119"/>
      <c r="G260" s="49"/>
      <c r="H260" s="51"/>
      <c r="I260" s="51"/>
      <c r="J260" s="49"/>
      <c r="K260" s="49"/>
      <c r="L260" s="49"/>
      <c r="M260" s="147"/>
      <c r="N260" s="50"/>
      <c r="O260" s="149"/>
      <c r="P260" s="49"/>
      <c r="Q260" s="49"/>
      <c r="R260" s="49"/>
      <c r="S260" s="51"/>
      <c r="T260" s="51"/>
      <c r="U260" s="49"/>
      <c r="V260" s="49"/>
      <c r="W260" s="50"/>
      <c r="X260" s="49"/>
      <c r="Y260" s="49"/>
      <c r="Z260" s="50"/>
      <c r="AA260" s="49"/>
      <c r="AB260" s="50"/>
    </row>
    <row r="261" spans="5:28" ht="78.75" customHeight="1">
      <c r="E261" s="52"/>
      <c r="F261" s="119"/>
      <c r="G261" s="49"/>
      <c r="H261" s="51"/>
      <c r="I261" s="51"/>
      <c r="J261" s="49"/>
      <c r="K261" s="49"/>
      <c r="L261" s="49"/>
      <c r="M261" s="147"/>
      <c r="N261" s="50"/>
      <c r="O261" s="149"/>
      <c r="P261" s="49"/>
      <c r="Q261" s="49"/>
      <c r="R261" s="49"/>
      <c r="S261" s="51"/>
      <c r="T261" s="51"/>
      <c r="U261" s="49"/>
      <c r="V261" s="49"/>
      <c r="W261" s="50"/>
      <c r="X261" s="49"/>
      <c r="Y261" s="49"/>
      <c r="Z261" s="50"/>
      <c r="AA261" s="49"/>
      <c r="AB261" s="50"/>
    </row>
    <row r="262" spans="5:28" ht="78.75" customHeight="1">
      <c r="E262" s="52"/>
      <c r="F262" s="119"/>
      <c r="G262" s="49"/>
      <c r="H262" s="51"/>
      <c r="I262" s="51"/>
      <c r="J262" s="49"/>
      <c r="K262" s="49"/>
      <c r="L262" s="49"/>
      <c r="M262" s="147"/>
      <c r="N262" s="50"/>
      <c r="O262" s="149"/>
      <c r="P262" s="49"/>
      <c r="Q262" s="49"/>
      <c r="R262" s="49"/>
      <c r="S262" s="51"/>
      <c r="T262" s="51"/>
      <c r="U262" s="49"/>
      <c r="V262" s="49"/>
      <c r="W262" s="50"/>
      <c r="X262" s="49"/>
      <c r="Y262" s="49"/>
      <c r="Z262" s="50"/>
      <c r="AA262" s="49"/>
      <c r="AB262" s="50"/>
    </row>
    <row r="263" spans="5:28" ht="78.75" customHeight="1">
      <c r="E263" s="52"/>
      <c r="F263" s="119"/>
      <c r="G263" s="49"/>
      <c r="H263" s="51"/>
      <c r="I263" s="51"/>
      <c r="J263" s="49"/>
      <c r="K263" s="49"/>
      <c r="L263" s="49"/>
      <c r="M263" s="147"/>
      <c r="N263" s="50"/>
      <c r="O263" s="149"/>
      <c r="P263" s="49"/>
      <c r="Q263" s="49"/>
      <c r="R263" s="49"/>
      <c r="S263" s="51"/>
      <c r="T263" s="51"/>
      <c r="U263" s="49"/>
      <c r="V263" s="49"/>
      <c r="W263" s="50"/>
      <c r="X263" s="49"/>
      <c r="Y263" s="49"/>
      <c r="Z263" s="50"/>
      <c r="AA263" s="49"/>
      <c r="AB263" s="50"/>
    </row>
    <row r="264" spans="5:28" ht="78.75" customHeight="1">
      <c r="E264" s="52"/>
      <c r="F264" s="119"/>
      <c r="G264" s="49"/>
      <c r="H264" s="51"/>
      <c r="I264" s="51"/>
      <c r="J264" s="49"/>
      <c r="K264" s="49"/>
      <c r="L264" s="49"/>
      <c r="M264" s="147"/>
      <c r="N264" s="50"/>
      <c r="O264" s="149"/>
      <c r="P264" s="49"/>
      <c r="Q264" s="49"/>
      <c r="R264" s="49"/>
      <c r="S264" s="51"/>
      <c r="T264" s="51"/>
      <c r="U264" s="49"/>
      <c r="V264" s="49"/>
      <c r="W264" s="50"/>
      <c r="X264" s="49"/>
      <c r="Y264" s="49"/>
      <c r="Z264" s="50"/>
      <c r="AA264" s="49"/>
      <c r="AB264" s="50"/>
    </row>
    <row r="265" spans="5:28" ht="78.75" customHeight="1">
      <c r="E265" s="52"/>
      <c r="F265" s="119"/>
      <c r="G265" s="49"/>
      <c r="H265" s="51"/>
      <c r="I265" s="51"/>
      <c r="J265" s="49"/>
      <c r="K265" s="49"/>
      <c r="L265" s="49"/>
      <c r="M265" s="147"/>
      <c r="N265" s="50"/>
      <c r="O265" s="149"/>
      <c r="P265" s="49"/>
      <c r="Q265" s="49"/>
      <c r="R265" s="49"/>
      <c r="S265" s="51"/>
      <c r="T265" s="51"/>
      <c r="U265" s="49"/>
      <c r="V265" s="49"/>
      <c r="W265" s="50"/>
      <c r="X265" s="49"/>
      <c r="Y265" s="49"/>
      <c r="Z265" s="50"/>
      <c r="AA265" s="49"/>
      <c r="AB265" s="50"/>
    </row>
    <row r="266" spans="5:28" ht="78.75" customHeight="1">
      <c r="E266" s="52"/>
      <c r="F266" s="119"/>
      <c r="G266" s="49"/>
      <c r="H266" s="51"/>
      <c r="I266" s="51"/>
      <c r="J266" s="49"/>
      <c r="K266" s="49"/>
      <c r="L266" s="49"/>
      <c r="M266" s="147"/>
      <c r="N266" s="50"/>
      <c r="O266" s="149"/>
      <c r="P266" s="49"/>
      <c r="Q266" s="49"/>
      <c r="R266" s="49"/>
      <c r="S266" s="51"/>
      <c r="T266" s="51"/>
      <c r="U266" s="49"/>
      <c r="V266" s="49"/>
      <c r="W266" s="50"/>
      <c r="X266" s="49"/>
      <c r="Y266" s="49"/>
      <c r="Z266" s="50"/>
      <c r="AA266" s="49"/>
      <c r="AB266" s="50"/>
    </row>
    <row r="267" spans="5:28" ht="78.75" customHeight="1">
      <c r="E267" s="52"/>
      <c r="F267" s="119"/>
      <c r="G267" s="49"/>
      <c r="H267" s="51"/>
      <c r="I267" s="51"/>
      <c r="J267" s="49"/>
      <c r="K267" s="49"/>
      <c r="L267" s="49"/>
      <c r="M267" s="147"/>
      <c r="N267" s="50"/>
      <c r="O267" s="149"/>
      <c r="P267" s="49"/>
      <c r="Q267" s="49"/>
      <c r="R267" s="49"/>
      <c r="S267" s="51"/>
      <c r="T267" s="51"/>
      <c r="U267" s="49"/>
      <c r="V267" s="49"/>
      <c r="W267" s="50"/>
      <c r="X267" s="49"/>
      <c r="Y267" s="49"/>
      <c r="Z267" s="50"/>
      <c r="AA267" s="49"/>
      <c r="AB267" s="50"/>
    </row>
    <row r="268" spans="5:28" ht="78.75" customHeight="1">
      <c r="E268" s="52"/>
      <c r="F268" s="119"/>
      <c r="G268" s="49"/>
      <c r="H268" s="51"/>
      <c r="I268" s="51"/>
      <c r="J268" s="49"/>
      <c r="K268" s="49"/>
      <c r="L268" s="49"/>
      <c r="M268" s="147"/>
      <c r="N268" s="50"/>
      <c r="O268" s="149"/>
      <c r="P268" s="49"/>
      <c r="Q268" s="49"/>
      <c r="R268" s="49"/>
      <c r="S268" s="51"/>
      <c r="T268" s="51"/>
      <c r="U268" s="49"/>
      <c r="V268" s="49"/>
      <c r="W268" s="50"/>
      <c r="X268" s="49"/>
      <c r="Y268" s="49"/>
      <c r="Z268" s="50"/>
      <c r="AA268" s="49"/>
      <c r="AB268" s="50"/>
    </row>
    <row r="269" spans="5:28" ht="78.75" customHeight="1">
      <c r="E269" s="52"/>
      <c r="F269" s="119"/>
      <c r="G269" s="49"/>
      <c r="H269" s="51"/>
      <c r="I269" s="51"/>
      <c r="J269" s="49"/>
      <c r="K269" s="49"/>
      <c r="L269" s="49"/>
      <c r="M269" s="147"/>
      <c r="N269" s="50"/>
      <c r="O269" s="149"/>
      <c r="P269" s="49"/>
      <c r="Q269" s="49"/>
      <c r="R269" s="49"/>
      <c r="S269" s="51"/>
      <c r="T269" s="51"/>
      <c r="U269" s="49"/>
      <c r="V269" s="49"/>
      <c r="W269" s="50"/>
      <c r="X269" s="49"/>
      <c r="Y269" s="49"/>
      <c r="Z269" s="50"/>
      <c r="AA269" s="49"/>
      <c r="AB269" s="50"/>
    </row>
    <row r="270" spans="5:28" ht="78.75" customHeight="1">
      <c r="E270" s="52"/>
      <c r="F270" s="119"/>
      <c r="G270" s="49"/>
      <c r="H270" s="51"/>
      <c r="I270" s="51"/>
      <c r="J270" s="49"/>
      <c r="K270" s="49"/>
      <c r="L270" s="49"/>
      <c r="M270" s="147"/>
      <c r="N270" s="50"/>
      <c r="O270" s="149"/>
      <c r="P270" s="49"/>
      <c r="Q270" s="49"/>
      <c r="R270" s="49"/>
      <c r="S270" s="51"/>
      <c r="T270" s="51"/>
      <c r="U270" s="49"/>
      <c r="V270" s="49"/>
      <c r="W270" s="50"/>
      <c r="X270" s="49"/>
      <c r="Y270" s="49"/>
      <c r="Z270" s="50"/>
      <c r="AA270" s="49"/>
      <c r="AB270" s="50"/>
    </row>
    <row r="271" spans="5:28" ht="78.75" customHeight="1">
      <c r="E271" s="52"/>
      <c r="F271" s="119"/>
      <c r="G271" s="49"/>
      <c r="H271" s="51"/>
      <c r="I271" s="51"/>
      <c r="J271" s="49"/>
      <c r="K271" s="49"/>
      <c r="L271" s="49"/>
      <c r="M271" s="147"/>
      <c r="N271" s="50"/>
      <c r="O271" s="149"/>
      <c r="P271" s="49"/>
      <c r="Q271" s="49"/>
      <c r="R271" s="49"/>
      <c r="S271" s="51"/>
      <c r="T271" s="51"/>
      <c r="U271" s="49"/>
      <c r="V271" s="49"/>
      <c r="W271" s="50"/>
      <c r="X271" s="49"/>
      <c r="Y271" s="49"/>
      <c r="Z271" s="50"/>
      <c r="AA271" s="49"/>
      <c r="AB271" s="50"/>
    </row>
    <row r="272" spans="5:28" ht="78.75" customHeight="1">
      <c r="E272" s="52"/>
      <c r="F272" s="119"/>
      <c r="G272" s="49"/>
      <c r="H272" s="51"/>
      <c r="I272" s="51"/>
      <c r="J272" s="49"/>
      <c r="K272" s="49"/>
      <c r="L272" s="49"/>
      <c r="M272" s="147"/>
      <c r="N272" s="50"/>
      <c r="O272" s="149"/>
      <c r="P272" s="49"/>
      <c r="Q272" s="49"/>
      <c r="R272" s="49"/>
      <c r="S272" s="51"/>
      <c r="T272" s="51"/>
      <c r="U272" s="49"/>
      <c r="V272" s="49"/>
      <c r="W272" s="50"/>
      <c r="X272" s="49"/>
      <c r="Y272" s="49"/>
      <c r="Z272" s="50"/>
      <c r="AA272" s="49"/>
      <c r="AB272" s="50"/>
    </row>
    <row r="273" spans="5:28" ht="78.75" customHeight="1">
      <c r="E273" s="52"/>
      <c r="F273" s="119"/>
      <c r="G273" s="49"/>
      <c r="H273" s="51"/>
      <c r="I273" s="51"/>
      <c r="J273" s="49"/>
      <c r="K273" s="49"/>
      <c r="L273" s="49"/>
      <c r="M273" s="147"/>
      <c r="N273" s="50"/>
      <c r="O273" s="149"/>
      <c r="P273" s="49"/>
      <c r="Q273" s="49"/>
      <c r="R273" s="49"/>
      <c r="S273" s="51"/>
      <c r="T273" s="51"/>
      <c r="U273" s="49"/>
      <c r="V273" s="49"/>
      <c r="W273" s="50"/>
      <c r="X273" s="49"/>
      <c r="Y273" s="49"/>
      <c r="Z273" s="50"/>
      <c r="AA273" s="49"/>
      <c r="AB273" s="50"/>
    </row>
    <row r="274" spans="5:28" ht="78.75" customHeight="1">
      <c r="E274" s="52"/>
      <c r="F274" s="119"/>
      <c r="G274" s="49"/>
      <c r="H274" s="51"/>
      <c r="I274" s="51"/>
      <c r="J274" s="49"/>
      <c r="K274" s="49"/>
      <c r="L274" s="49"/>
      <c r="M274" s="147"/>
      <c r="N274" s="50"/>
      <c r="O274" s="149"/>
      <c r="P274" s="49"/>
      <c r="Q274" s="49"/>
      <c r="R274" s="49"/>
      <c r="S274" s="51"/>
      <c r="T274" s="51"/>
      <c r="U274" s="49"/>
      <c r="V274" s="49"/>
      <c r="W274" s="50"/>
      <c r="X274" s="49"/>
      <c r="Y274" s="49"/>
      <c r="Z274" s="50"/>
      <c r="AA274" s="49"/>
      <c r="AB274" s="50"/>
    </row>
    <row r="275" spans="5:28" ht="78.75" customHeight="1">
      <c r="E275" s="52"/>
      <c r="F275" s="119"/>
      <c r="G275" s="49"/>
      <c r="H275" s="51"/>
      <c r="I275" s="51"/>
      <c r="J275" s="49"/>
      <c r="K275" s="49"/>
      <c r="L275" s="49"/>
      <c r="M275" s="147"/>
      <c r="N275" s="50"/>
      <c r="O275" s="149"/>
      <c r="P275" s="49"/>
      <c r="Q275" s="49"/>
      <c r="R275" s="49"/>
      <c r="S275" s="51"/>
      <c r="T275" s="51"/>
      <c r="U275" s="49"/>
      <c r="V275" s="49"/>
      <c r="W275" s="50"/>
      <c r="X275" s="49"/>
      <c r="Y275" s="49"/>
      <c r="Z275" s="50"/>
      <c r="AA275" s="49"/>
      <c r="AB275" s="50"/>
    </row>
    <row r="276" spans="5:28" ht="78.75" customHeight="1">
      <c r="E276" s="52"/>
      <c r="F276" s="119"/>
      <c r="G276" s="49"/>
      <c r="H276" s="51"/>
      <c r="I276" s="51"/>
      <c r="J276" s="49"/>
      <c r="K276" s="49"/>
      <c r="L276" s="49"/>
      <c r="M276" s="147"/>
      <c r="N276" s="50"/>
      <c r="O276" s="149"/>
      <c r="P276" s="49"/>
      <c r="Q276" s="49"/>
      <c r="R276" s="49"/>
      <c r="S276" s="51"/>
      <c r="T276" s="51"/>
      <c r="U276" s="49"/>
      <c r="V276" s="49"/>
      <c r="W276" s="50"/>
      <c r="X276" s="49"/>
      <c r="Y276" s="49"/>
      <c r="Z276" s="50"/>
      <c r="AA276" s="49"/>
      <c r="AB276" s="50"/>
    </row>
    <row r="277" spans="5:28" ht="78.75" customHeight="1">
      <c r="E277" s="52"/>
      <c r="F277" s="119"/>
      <c r="G277" s="49"/>
      <c r="H277" s="51"/>
      <c r="I277" s="51"/>
      <c r="J277" s="49"/>
      <c r="K277" s="49"/>
      <c r="L277" s="49"/>
      <c r="M277" s="147"/>
      <c r="N277" s="50"/>
      <c r="O277" s="149"/>
      <c r="P277" s="49"/>
      <c r="Q277" s="49"/>
      <c r="R277" s="49"/>
      <c r="S277" s="51"/>
      <c r="T277" s="51"/>
      <c r="U277" s="49"/>
      <c r="V277" s="49"/>
      <c r="W277" s="50"/>
      <c r="X277" s="49"/>
      <c r="Y277" s="49"/>
      <c r="Z277" s="50"/>
      <c r="AA277" s="49"/>
      <c r="AB277" s="50"/>
    </row>
    <row r="278" spans="5:28" ht="78.75" customHeight="1">
      <c r="E278" s="52"/>
      <c r="F278" s="119"/>
      <c r="G278" s="49"/>
      <c r="H278" s="51"/>
      <c r="I278" s="51"/>
      <c r="J278" s="49"/>
      <c r="K278" s="49"/>
      <c r="L278" s="49"/>
      <c r="M278" s="147"/>
      <c r="N278" s="50"/>
      <c r="O278" s="149"/>
      <c r="P278" s="49"/>
      <c r="Q278" s="49"/>
      <c r="R278" s="49"/>
      <c r="S278" s="51"/>
      <c r="T278" s="51"/>
      <c r="U278" s="49"/>
      <c r="V278" s="49"/>
      <c r="W278" s="50"/>
      <c r="X278" s="49"/>
      <c r="Y278" s="49"/>
      <c r="Z278" s="50"/>
      <c r="AA278" s="49"/>
      <c r="AB278" s="50"/>
    </row>
    <row r="279" spans="5:28" ht="78.75" customHeight="1">
      <c r="E279" s="52"/>
      <c r="F279" s="119"/>
      <c r="G279" s="49"/>
      <c r="H279" s="51"/>
      <c r="I279" s="51"/>
      <c r="J279" s="49"/>
      <c r="K279" s="49"/>
      <c r="L279" s="49"/>
      <c r="M279" s="147"/>
      <c r="N279" s="50"/>
      <c r="O279" s="149"/>
      <c r="P279" s="49"/>
      <c r="Q279" s="49"/>
      <c r="R279" s="49"/>
      <c r="S279" s="51"/>
      <c r="T279" s="51"/>
      <c r="U279" s="49"/>
      <c r="V279" s="49"/>
      <c r="W279" s="50"/>
      <c r="X279" s="49"/>
      <c r="Y279" s="49"/>
      <c r="Z279" s="50"/>
      <c r="AA279" s="49"/>
      <c r="AB279" s="50"/>
    </row>
    <row r="280" spans="5:28" ht="78.75" customHeight="1">
      <c r="E280" s="52"/>
      <c r="F280" s="119"/>
      <c r="G280" s="49"/>
      <c r="H280" s="51"/>
      <c r="I280" s="51"/>
      <c r="J280" s="49"/>
      <c r="K280" s="49"/>
      <c r="L280" s="49"/>
      <c r="M280" s="147"/>
      <c r="N280" s="50"/>
      <c r="O280" s="149"/>
      <c r="P280" s="49"/>
      <c r="Q280" s="49"/>
      <c r="R280" s="49"/>
      <c r="S280" s="51"/>
      <c r="T280" s="51"/>
      <c r="U280" s="49"/>
      <c r="V280" s="49"/>
      <c r="W280" s="50"/>
      <c r="X280" s="49"/>
      <c r="Y280" s="49"/>
      <c r="Z280" s="50"/>
      <c r="AA280" s="49"/>
      <c r="AB280" s="50"/>
    </row>
    <row r="281" spans="5:28" ht="78.75" customHeight="1">
      <c r="E281" s="52"/>
      <c r="F281" s="119"/>
      <c r="G281" s="49"/>
      <c r="H281" s="51"/>
      <c r="I281" s="51"/>
      <c r="J281" s="49"/>
      <c r="K281" s="49"/>
      <c r="L281" s="49"/>
      <c r="M281" s="147"/>
      <c r="N281" s="50"/>
      <c r="O281" s="149"/>
      <c r="P281" s="49"/>
      <c r="Q281" s="49"/>
      <c r="R281" s="49"/>
      <c r="S281" s="51"/>
      <c r="T281" s="51"/>
      <c r="U281" s="49"/>
      <c r="V281" s="49"/>
      <c r="W281" s="50"/>
      <c r="X281" s="49"/>
      <c r="Y281" s="49"/>
      <c r="Z281" s="50"/>
      <c r="AA281" s="49"/>
      <c r="AB281" s="50"/>
    </row>
    <row r="282" spans="5:28" ht="78.75" customHeight="1">
      <c r="E282" s="52"/>
      <c r="F282" s="119"/>
      <c r="G282" s="49"/>
      <c r="H282" s="51"/>
      <c r="I282" s="51"/>
      <c r="J282" s="49"/>
      <c r="K282" s="49"/>
      <c r="L282" s="49"/>
      <c r="M282" s="147"/>
      <c r="N282" s="50"/>
      <c r="O282" s="149"/>
      <c r="P282" s="49"/>
      <c r="Q282" s="49"/>
      <c r="R282" s="49"/>
      <c r="S282" s="51"/>
      <c r="T282" s="51"/>
      <c r="U282" s="49"/>
      <c r="V282" s="49"/>
      <c r="W282" s="50"/>
      <c r="X282" s="49"/>
      <c r="Y282" s="49"/>
      <c r="Z282" s="50"/>
      <c r="AA282" s="49"/>
      <c r="AB282" s="50"/>
    </row>
    <row r="283" spans="5:28" ht="78.75" customHeight="1">
      <c r="E283" s="52"/>
      <c r="F283" s="119"/>
      <c r="G283" s="49"/>
      <c r="H283" s="51"/>
      <c r="I283" s="51"/>
      <c r="J283" s="49"/>
      <c r="K283" s="49"/>
      <c r="L283" s="49"/>
      <c r="M283" s="147"/>
      <c r="N283" s="50"/>
      <c r="O283" s="149"/>
      <c r="P283" s="49"/>
      <c r="Q283" s="49"/>
      <c r="R283" s="49"/>
      <c r="S283" s="51"/>
      <c r="T283" s="51"/>
      <c r="U283" s="49"/>
      <c r="V283" s="49"/>
      <c r="W283" s="50"/>
      <c r="X283" s="49"/>
      <c r="Y283" s="49"/>
      <c r="Z283" s="50"/>
      <c r="AA283" s="49"/>
      <c r="AB283" s="50"/>
    </row>
    <row r="284" spans="5:28" ht="78.75" customHeight="1">
      <c r="E284" s="52"/>
      <c r="F284" s="119"/>
      <c r="G284" s="49"/>
      <c r="H284" s="51"/>
      <c r="I284" s="51"/>
      <c r="J284" s="49"/>
      <c r="K284" s="49"/>
      <c r="L284" s="49"/>
      <c r="M284" s="147"/>
      <c r="N284" s="50"/>
      <c r="O284" s="149"/>
      <c r="P284" s="49"/>
      <c r="Q284" s="49"/>
      <c r="R284" s="49"/>
      <c r="S284" s="51"/>
      <c r="T284" s="51"/>
      <c r="U284" s="49"/>
      <c r="V284" s="49"/>
      <c r="W284" s="50"/>
      <c r="X284" s="49"/>
      <c r="Y284" s="49"/>
      <c r="Z284" s="50"/>
      <c r="AA284" s="49"/>
      <c r="AB284" s="50"/>
    </row>
    <row r="285" spans="5:28" ht="78.75" customHeight="1">
      <c r="E285" s="52"/>
      <c r="F285" s="119"/>
      <c r="G285" s="49"/>
      <c r="H285" s="51"/>
      <c r="I285" s="51"/>
      <c r="J285" s="49"/>
      <c r="K285" s="49"/>
      <c r="L285" s="49"/>
      <c r="M285" s="147"/>
      <c r="N285" s="50"/>
      <c r="O285" s="149"/>
      <c r="P285" s="49"/>
      <c r="Q285" s="49"/>
      <c r="R285" s="49"/>
      <c r="S285" s="51"/>
      <c r="T285" s="51"/>
      <c r="U285" s="49"/>
      <c r="V285" s="49"/>
      <c r="W285" s="50"/>
      <c r="X285" s="49"/>
      <c r="Y285" s="49"/>
      <c r="Z285" s="50"/>
      <c r="AA285" s="49"/>
      <c r="AB285" s="50"/>
    </row>
    <row r="286" spans="5:28" ht="78.75" customHeight="1">
      <c r="E286" s="52"/>
      <c r="F286" s="119"/>
      <c r="G286" s="49"/>
      <c r="H286" s="51"/>
      <c r="I286" s="51"/>
      <c r="J286" s="49"/>
      <c r="K286" s="49"/>
      <c r="L286" s="49"/>
      <c r="M286" s="147"/>
      <c r="N286" s="50"/>
      <c r="O286" s="149"/>
      <c r="P286" s="49"/>
      <c r="Q286" s="49"/>
      <c r="R286" s="49"/>
      <c r="S286" s="51"/>
      <c r="T286" s="51"/>
      <c r="U286" s="49"/>
      <c r="V286" s="49"/>
      <c r="W286" s="50"/>
      <c r="X286" s="49"/>
      <c r="Y286" s="49"/>
      <c r="Z286" s="50"/>
      <c r="AA286" s="49"/>
      <c r="AB286" s="50"/>
    </row>
    <row r="287" spans="5:28" ht="78.75" customHeight="1">
      <c r="E287" s="52"/>
      <c r="F287" s="119"/>
      <c r="G287" s="49"/>
      <c r="H287" s="51"/>
      <c r="I287" s="51"/>
      <c r="J287" s="49"/>
      <c r="K287" s="49"/>
      <c r="L287" s="49"/>
      <c r="M287" s="147"/>
      <c r="N287" s="50"/>
      <c r="O287" s="149"/>
      <c r="P287" s="49"/>
      <c r="Q287" s="49"/>
      <c r="R287" s="49"/>
      <c r="S287" s="51"/>
      <c r="T287" s="51"/>
      <c r="U287" s="49"/>
      <c r="V287" s="49"/>
      <c r="W287" s="50"/>
      <c r="X287" s="49"/>
      <c r="Y287" s="49"/>
      <c r="Z287" s="50"/>
      <c r="AA287" s="49"/>
      <c r="AB287" s="50"/>
    </row>
    <row r="288" spans="5:28" ht="78.75" customHeight="1">
      <c r="E288" s="52"/>
      <c r="F288" s="119"/>
      <c r="G288" s="49"/>
      <c r="H288" s="51"/>
      <c r="I288" s="51"/>
      <c r="J288" s="49"/>
      <c r="K288" s="49"/>
      <c r="L288" s="49"/>
      <c r="M288" s="147"/>
      <c r="N288" s="50"/>
      <c r="O288" s="149"/>
      <c r="P288" s="49"/>
      <c r="Q288" s="49"/>
      <c r="R288" s="49"/>
      <c r="S288" s="51"/>
      <c r="T288" s="51"/>
      <c r="U288" s="49"/>
      <c r="V288" s="49"/>
      <c r="W288" s="50"/>
      <c r="X288" s="49"/>
      <c r="Y288" s="49"/>
      <c r="Z288" s="50"/>
      <c r="AA288" s="49"/>
      <c r="AB288" s="50"/>
    </row>
    <row r="289" spans="5:28" ht="78.75" customHeight="1">
      <c r="E289" s="52"/>
      <c r="F289" s="119"/>
      <c r="G289" s="49"/>
      <c r="H289" s="51"/>
      <c r="I289" s="51"/>
      <c r="J289" s="49"/>
      <c r="K289" s="49"/>
      <c r="L289" s="49"/>
      <c r="M289" s="147"/>
      <c r="N289" s="50"/>
      <c r="O289" s="149"/>
      <c r="P289" s="49"/>
      <c r="Q289" s="49"/>
      <c r="R289" s="49"/>
      <c r="S289" s="51"/>
      <c r="T289" s="51"/>
      <c r="U289" s="49"/>
      <c r="V289" s="49"/>
      <c r="W289" s="50"/>
      <c r="X289" s="49"/>
      <c r="Y289" s="49"/>
      <c r="Z289" s="50"/>
      <c r="AA289" s="49"/>
      <c r="AB289" s="50"/>
    </row>
    <row r="290" spans="5:28" ht="78.75" customHeight="1">
      <c r="E290" s="52"/>
      <c r="F290" s="119"/>
      <c r="G290" s="49"/>
      <c r="H290" s="51"/>
      <c r="I290" s="51"/>
      <c r="J290" s="49"/>
      <c r="K290" s="49"/>
      <c r="L290" s="49"/>
      <c r="M290" s="147"/>
      <c r="N290" s="50"/>
      <c r="O290" s="149"/>
      <c r="P290" s="49"/>
      <c r="Q290" s="49"/>
      <c r="R290" s="49"/>
      <c r="S290" s="51"/>
      <c r="T290" s="51"/>
      <c r="U290" s="49"/>
      <c r="V290" s="49"/>
      <c r="W290" s="50"/>
      <c r="X290" s="49"/>
      <c r="Y290" s="49"/>
      <c r="Z290" s="50"/>
      <c r="AA290" s="49"/>
      <c r="AB290" s="50"/>
    </row>
    <row r="291" spans="5:28" ht="78.75" customHeight="1">
      <c r="E291" s="52"/>
      <c r="F291" s="119"/>
      <c r="G291" s="49"/>
      <c r="H291" s="51"/>
      <c r="I291" s="51"/>
      <c r="J291" s="49"/>
      <c r="K291" s="49"/>
      <c r="L291" s="49"/>
      <c r="M291" s="147"/>
      <c r="N291" s="50"/>
      <c r="O291" s="149"/>
      <c r="P291" s="49"/>
      <c r="Q291" s="49"/>
      <c r="R291" s="49"/>
      <c r="S291" s="51"/>
      <c r="T291" s="51"/>
      <c r="U291" s="49"/>
      <c r="V291" s="49"/>
      <c r="W291" s="50"/>
      <c r="X291" s="49"/>
      <c r="Y291" s="49"/>
      <c r="Z291" s="50"/>
      <c r="AA291" s="49"/>
      <c r="AB291" s="50"/>
    </row>
    <row r="292" spans="5:28" ht="78.75" customHeight="1">
      <c r="E292" s="52"/>
      <c r="F292" s="119"/>
      <c r="G292" s="49"/>
      <c r="H292" s="51"/>
      <c r="I292" s="51"/>
      <c r="J292" s="49"/>
      <c r="K292" s="49"/>
      <c r="L292" s="49"/>
      <c r="M292" s="147"/>
      <c r="N292" s="50"/>
      <c r="O292" s="149"/>
      <c r="P292" s="49"/>
      <c r="Q292" s="49"/>
      <c r="R292" s="49"/>
      <c r="S292" s="51"/>
      <c r="T292" s="51"/>
      <c r="U292" s="49"/>
      <c r="V292" s="49"/>
      <c r="W292" s="50"/>
      <c r="X292" s="49"/>
      <c r="Y292" s="49"/>
      <c r="Z292" s="50"/>
      <c r="AA292" s="49"/>
      <c r="AB292" s="50"/>
    </row>
    <row r="293" spans="5:28" ht="78.75" customHeight="1">
      <c r="E293" s="52"/>
      <c r="F293" s="119"/>
      <c r="G293" s="49"/>
      <c r="H293" s="51"/>
      <c r="I293" s="51"/>
      <c r="J293" s="49"/>
      <c r="K293" s="49"/>
      <c r="L293" s="49"/>
      <c r="M293" s="147"/>
      <c r="N293" s="50"/>
      <c r="O293" s="149"/>
      <c r="P293" s="49"/>
      <c r="Q293" s="49"/>
      <c r="R293" s="49"/>
      <c r="S293" s="51"/>
      <c r="T293" s="51"/>
      <c r="U293" s="49"/>
      <c r="V293" s="49"/>
      <c r="W293" s="50"/>
      <c r="X293" s="49"/>
      <c r="Y293" s="49"/>
      <c r="Z293" s="50"/>
      <c r="AA293" s="49"/>
      <c r="AB293" s="50"/>
    </row>
    <row r="294" spans="5:28" ht="78.75" customHeight="1">
      <c r="E294" s="52"/>
      <c r="F294" s="119"/>
      <c r="G294" s="49"/>
      <c r="H294" s="51"/>
      <c r="I294" s="51"/>
      <c r="J294" s="49"/>
      <c r="K294" s="49"/>
      <c r="L294" s="49"/>
      <c r="M294" s="147"/>
      <c r="N294" s="50"/>
      <c r="O294" s="149"/>
      <c r="P294" s="49"/>
      <c r="Q294" s="49"/>
      <c r="R294" s="49"/>
      <c r="S294" s="51"/>
      <c r="T294" s="51"/>
      <c r="U294" s="49"/>
      <c r="V294" s="49"/>
      <c r="W294" s="50"/>
      <c r="X294" s="49"/>
      <c r="Y294" s="49"/>
      <c r="Z294" s="50"/>
      <c r="AA294" s="49"/>
      <c r="AB294" s="50"/>
    </row>
    <row r="295" spans="5:28" ht="78.75" customHeight="1">
      <c r="E295" s="52"/>
      <c r="F295" s="119"/>
      <c r="G295" s="49"/>
      <c r="H295" s="51"/>
      <c r="I295" s="51"/>
      <c r="J295" s="49"/>
      <c r="K295" s="49"/>
      <c r="L295" s="49"/>
      <c r="M295" s="147"/>
      <c r="N295" s="50"/>
      <c r="O295" s="149"/>
      <c r="P295" s="49"/>
      <c r="Q295" s="49"/>
      <c r="R295" s="49"/>
      <c r="S295" s="51"/>
      <c r="T295" s="51"/>
      <c r="U295" s="49"/>
      <c r="V295" s="49"/>
      <c r="W295" s="50"/>
      <c r="X295" s="49"/>
      <c r="Y295" s="49"/>
      <c r="Z295" s="50"/>
      <c r="AA295" s="49"/>
      <c r="AB295" s="50"/>
    </row>
    <row r="296" spans="5:28" ht="78.75" customHeight="1">
      <c r="E296" s="52"/>
      <c r="F296" s="119"/>
      <c r="G296" s="49"/>
      <c r="H296" s="51"/>
      <c r="I296" s="51"/>
      <c r="J296" s="49"/>
      <c r="K296" s="49"/>
      <c r="L296" s="49"/>
      <c r="M296" s="147"/>
      <c r="N296" s="50"/>
      <c r="O296" s="149"/>
      <c r="P296" s="49"/>
      <c r="Q296" s="49"/>
      <c r="R296" s="49"/>
      <c r="S296" s="51"/>
      <c r="T296" s="51"/>
      <c r="U296" s="49"/>
      <c r="V296" s="49"/>
      <c r="W296" s="50"/>
      <c r="X296" s="49"/>
      <c r="Y296" s="49"/>
      <c r="Z296" s="50"/>
      <c r="AA296" s="49"/>
      <c r="AB296" s="50"/>
    </row>
    <row r="297" spans="5:28" ht="78.75" customHeight="1">
      <c r="E297" s="52"/>
      <c r="F297" s="119"/>
      <c r="G297" s="49"/>
      <c r="H297" s="51"/>
      <c r="I297" s="51"/>
      <c r="J297" s="49"/>
      <c r="K297" s="49"/>
      <c r="L297" s="49"/>
      <c r="M297" s="147"/>
      <c r="N297" s="50"/>
      <c r="O297" s="149"/>
      <c r="P297" s="49"/>
      <c r="Q297" s="49"/>
      <c r="R297" s="49"/>
      <c r="S297" s="51"/>
      <c r="T297" s="51"/>
      <c r="U297" s="49"/>
      <c r="V297" s="49"/>
      <c r="W297" s="50"/>
      <c r="X297" s="49"/>
      <c r="Y297" s="49"/>
      <c r="Z297" s="50"/>
      <c r="AA297" s="49"/>
      <c r="AB297" s="50"/>
    </row>
    <row r="298" spans="5:28" ht="78.75" customHeight="1">
      <c r="E298" s="52"/>
      <c r="F298" s="119"/>
      <c r="G298" s="49"/>
      <c r="H298" s="51"/>
      <c r="I298" s="51"/>
      <c r="J298" s="49"/>
      <c r="K298" s="49"/>
      <c r="L298" s="49"/>
      <c r="M298" s="147"/>
      <c r="N298" s="50"/>
      <c r="O298" s="149"/>
      <c r="P298" s="49"/>
      <c r="Q298" s="49"/>
      <c r="R298" s="49"/>
      <c r="S298" s="51"/>
      <c r="T298" s="51"/>
      <c r="U298" s="49"/>
      <c r="V298" s="49"/>
      <c r="W298" s="50"/>
      <c r="X298" s="49"/>
      <c r="Y298" s="49"/>
      <c r="Z298" s="50"/>
      <c r="AA298" s="49"/>
      <c r="AB298" s="50"/>
    </row>
    <row r="299" spans="5:28" ht="78.75" customHeight="1">
      <c r="E299" s="52"/>
      <c r="F299" s="119"/>
      <c r="G299" s="49"/>
      <c r="H299" s="51"/>
      <c r="I299" s="51"/>
      <c r="J299" s="49"/>
      <c r="K299" s="49"/>
      <c r="L299" s="49"/>
      <c r="M299" s="147"/>
      <c r="N299" s="50"/>
      <c r="O299" s="149"/>
      <c r="P299" s="49"/>
      <c r="Q299" s="49"/>
      <c r="R299" s="49"/>
      <c r="S299" s="51"/>
      <c r="T299" s="51"/>
      <c r="U299" s="49"/>
      <c r="V299" s="49"/>
      <c r="W299" s="50"/>
      <c r="X299" s="49"/>
      <c r="Y299" s="49"/>
      <c r="Z299" s="50"/>
      <c r="AA299" s="49"/>
      <c r="AB299" s="50"/>
    </row>
    <row r="300" spans="5:28" ht="78.75" customHeight="1">
      <c r="E300" s="52"/>
      <c r="F300" s="119"/>
      <c r="G300" s="49"/>
      <c r="H300" s="51"/>
      <c r="I300" s="51"/>
      <c r="J300" s="49"/>
      <c r="K300" s="49"/>
      <c r="L300" s="49"/>
      <c r="M300" s="147"/>
      <c r="N300" s="50"/>
      <c r="O300" s="149"/>
      <c r="P300" s="49"/>
      <c r="Q300" s="49"/>
      <c r="R300" s="49"/>
      <c r="S300" s="51"/>
      <c r="T300" s="51"/>
      <c r="U300" s="49"/>
      <c r="V300" s="49"/>
      <c r="W300" s="50"/>
      <c r="X300" s="49"/>
      <c r="Y300" s="49"/>
      <c r="Z300" s="50"/>
      <c r="AA300" s="49"/>
      <c r="AB300" s="50"/>
    </row>
    <row r="301" spans="5:28" ht="78.75" customHeight="1">
      <c r="E301" s="52"/>
      <c r="F301" s="119"/>
      <c r="G301" s="49"/>
      <c r="H301" s="51"/>
      <c r="I301" s="51"/>
      <c r="J301" s="49"/>
      <c r="K301" s="49"/>
      <c r="L301" s="49"/>
      <c r="M301" s="147"/>
      <c r="N301" s="50"/>
      <c r="O301" s="149"/>
      <c r="P301" s="49"/>
      <c r="Q301" s="49"/>
      <c r="R301" s="49"/>
      <c r="S301" s="51"/>
      <c r="T301" s="51"/>
      <c r="U301" s="49"/>
      <c r="V301" s="49"/>
      <c r="W301" s="50"/>
      <c r="X301" s="49"/>
      <c r="Y301" s="49"/>
      <c r="Z301" s="50"/>
      <c r="AA301" s="49"/>
      <c r="AB301" s="50"/>
    </row>
    <row r="302" spans="5:28" ht="78.75" customHeight="1">
      <c r="E302" s="52"/>
      <c r="F302" s="119"/>
      <c r="G302" s="49"/>
      <c r="H302" s="51"/>
      <c r="I302" s="51"/>
      <c r="J302" s="49"/>
      <c r="K302" s="49"/>
      <c r="L302" s="49"/>
      <c r="M302" s="147"/>
      <c r="N302" s="50"/>
      <c r="O302" s="149"/>
      <c r="P302" s="49"/>
      <c r="Q302" s="49"/>
      <c r="R302" s="49"/>
      <c r="S302" s="51"/>
      <c r="T302" s="51"/>
      <c r="U302" s="49"/>
      <c r="V302" s="49"/>
      <c r="W302" s="50"/>
      <c r="X302" s="49"/>
      <c r="Y302" s="49"/>
      <c r="Z302" s="50"/>
      <c r="AA302" s="49"/>
      <c r="AB302" s="50"/>
    </row>
    <row r="303" spans="5:28" ht="78.75" customHeight="1">
      <c r="E303" s="52"/>
      <c r="F303" s="119"/>
      <c r="G303" s="49"/>
      <c r="H303" s="51"/>
      <c r="I303" s="51"/>
      <c r="J303" s="49"/>
      <c r="K303" s="49"/>
      <c r="L303" s="49"/>
      <c r="M303" s="147"/>
      <c r="N303" s="50"/>
      <c r="O303" s="149"/>
      <c r="P303" s="49"/>
      <c r="Q303" s="49"/>
      <c r="R303" s="49"/>
      <c r="S303" s="51"/>
      <c r="T303" s="51"/>
      <c r="U303" s="49"/>
      <c r="V303" s="49"/>
      <c r="W303" s="50"/>
      <c r="X303" s="49"/>
      <c r="Y303" s="49"/>
      <c r="Z303" s="50"/>
      <c r="AA303" s="49"/>
      <c r="AB303" s="50"/>
    </row>
    <row r="304" spans="5:28" ht="78.75" customHeight="1">
      <c r="E304" s="52"/>
      <c r="F304" s="119"/>
      <c r="G304" s="49"/>
      <c r="H304" s="51"/>
      <c r="I304" s="51"/>
      <c r="J304" s="49"/>
      <c r="K304" s="49"/>
      <c r="L304" s="49"/>
      <c r="M304" s="147"/>
      <c r="N304" s="50"/>
      <c r="O304" s="149"/>
      <c r="P304" s="49"/>
      <c r="Q304" s="49"/>
      <c r="R304" s="49"/>
      <c r="S304" s="51"/>
      <c r="T304" s="51"/>
      <c r="U304" s="49"/>
      <c r="V304" s="49"/>
      <c r="W304" s="50"/>
      <c r="X304" s="49"/>
      <c r="Y304" s="49"/>
      <c r="Z304" s="50"/>
      <c r="AA304" s="49"/>
      <c r="AB304" s="50"/>
    </row>
    <row r="305" spans="5:28" ht="78.75" customHeight="1">
      <c r="E305" s="52"/>
      <c r="F305" s="119"/>
      <c r="G305" s="49"/>
      <c r="H305" s="51"/>
      <c r="I305" s="51"/>
      <c r="J305" s="49"/>
      <c r="K305" s="49"/>
      <c r="L305" s="49"/>
      <c r="M305" s="147"/>
      <c r="N305" s="50"/>
      <c r="O305" s="149"/>
      <c r="P305" s="49"/>
      <c r="Q305" s="49"/>
      <c r="R305" s="49"/>
      <c r="S305" s="51"/>
      <c r="T305" s="51"/>
      <c r="U305" s="49"/>
      <c r="V305" s="49"/>
      <c r="W305" s="50"/>
      <c r="X305" s="49"/>
      <c r="Y305" s="49"/>
      <c r="Z305" s="50"/>
      <c r="AA305" s="49"/>
      <c r="AB305" s="50"/>
    </row>
    <row r="306" spans="5:28" ht="78.75" customHeight="1">
      <c r="E306" s="52"/>
      <c r="F306" s="119"/>
      <c r="G306" s="49"/>
      <c r="H306" s="51"/>
      <c r="I306" s="51"/>
      <c r="J306" s="49"/>
      <c r="K306" s="49"/>
      <c r="L306" s="49"/>
      <c r="M306" s="147"/>
      <c r="N306" s="50"/>
      <c r="O306" s="149"/>
      <c r="P306" s="49"/>
      <c r="Q306" s="49"/>
      <c r="R306" s="49"/>
      <c r="S306" s="51"/>
      <c r="T306" s="51"/>
      <c r="U306" s="49"/>
      <c r="V306" s="49"/>
      <c r="W306" s="50"/>
      <c r="X306" s="49"/>
      <c r="Y306" s="49"/>
      <c r="Z306" s="50"/>
      <c r="AA306" s="49"/>
      <c r="AB306" s="50"/>
    </row>
    <row r="307" spans="5:28" ht="78.75" customHeight="1">
      <c r="E307" s="52"/>
      <c r="F307" s="119"/>
      <c r="G307" s="49"/>
      <c r="H307" s="51"/>
      <c r="I307" s="51"/>
      <c r="J307" s="49"/>
      <c r="K307" s="49"/>
      <c r="L307" s="49"/>
      <c r="M307" s="147"/>
      <c r="N307" s="50"/>
      <c r="O307" s="149"/>
      <c r="P307" s="49"/>
      <c r="Q307" s="49"/>
      <c r="R307" s="49"/>
      <c r="S307" s="51"/>
      <c r="T307" s="51"/>
      <c r="U307" s="49"/>
      <c r="V307" s="49"/>
      <c r="W307" s="50"/>
      <c r="X307" s="49"/>
      <c r="Y307" s="49"/>
      <c r="Z307" s="50"/>
      <c r="AA307" s="49"/>
      <c r="AB307" s="50"/>
    </row>
    <row r="308" spans="5:28" ht="78.75" customHeight="1">
      <c r="E308" s="52"/>
      <c r="F308" s="119"/>
      <c r="G308" s="49"/>
      <c r="H308" s="51"/>
      <c r="I308" s="51"/>
      <c r="J308" s="49"/>
      <c r="K308" s="49"/>
      <c r="L308" s="49"/>
      <c r="M308" s="147"/>
      <c r="N308" s="50"/>
      <c r="O308" s="149"/>
      <c r="P308" s="49"/>
      <c r="Q308" s="49"/>
      <c r="R308" s="49"/>
      <c r="S308" s="51"/>
      <c r="T308" s="51"/>
      <c r="U308" s="49"/>
      <c r="V308" s="49"/>
      <c r="W308" s="50"/>
      <c r="X308" s="49"/>
      <c r="Y308" s="49"/>
      <c r="Z308" s="50"/>
      <c r="AA308" s="49"/>
      <c r="AB308" s="50"/>
    </row>
    <row r="309" spans="5:28" ht="78.75" customHeight="1">
      <c r="E309" s="52"/>
      <c r="F309" s="119"/>
      <c r="G309" s="49"/>
      <c r="H309" s="51"/>
      <c r="I309" s="51"/>
      <c r="J309" s="49"/>
      <c r="K309" s="49"/>
      <c r="L309" s="49"/>
      <c r="M309" s="147"/>
      <c r="N309" s="50"/>
      <c r="O309" s="149"/>
      <c r="P309" s="49"/>
      <c r="Q309" s="49"/>
      <c r="R309" s="49"/>
      <c r="S309" s="51"/>
      <c r="T309" s="51"/>
      <c r="U309" s="49"/>
      <c r="V309" s="49"/>
      <c r="W309" s="50"/>
      <c r="X309" s="49"/>
      <c r="Y309" s="49"/>
      <c r="Z309" s="50"/>
      <c r="AA309" s="49"/>
      <c r="AB309" s="50"/>
    </row>
    <row r="310" spans="5:28" ht="78.75" customHeight="1">
      <c r="E310" s="52"/>
      <c r="F310" s="119"/>
      <c r="G310" s="49"/>
      <c r="H310" s="51"/>
      <c r="I310" s="51"/>
      <c r="J310" s="49"/>
      <c r="K310" s="49"/>
      <c r="L310" s="49"/>
      <c r="M310" s="147"/>
      <c r="N310" s="50"/>
      <c r="O310" s="149"/>
      <c r="P310" s="49"/>
      <c r="Q310" s="49"/>
      <c r="R310" s="49"/>
      <c r="S310" s="51"/>
      <c r="T310" s="51"/>
      <c r="U310" s="49"/>
      <c r="V310" s="49"/>
      <c r="W310" s="50"/>
      <c r="X310" s="49"/>
      <c r="Y310" s="49"/>
      <c r="Z310" s="50"/>
      <c r="AA310" s="49"/>
      <c r="AB310" s="50"/>
    </row>
    <row r="311" spans="5:28" ht="78.75" customHeight="1">
      <c r="E311" s="52"/>
      <c r="F311" s="119"/>
      <c r="G311" s="49"/>
      <c r="H311" s="51"/>
      <c r="I311" s="51"/>
      <c r="J311" s="49"/>
      <c r="K311" s="49"/>
      <c r="L311" s="49"/>
      <c r="M311" s="147"/>
      <c r="N311" s="50"/>
      <c r="O311" s="149"/>
      <c r="P311" s="49"/>
      <c r="Q311" s="49"/>
      <c r="R311" s="49"/>
      <c r="S311" s="51"/>
      <c r="T311" s="51"/>
      <c r="U311" s="49"/>
      <c r="V311" s="49"/>
      <c r="W311" s="50"/>
      <c r="X311" s="49"/>
      <c r="Y311" s="49"/>
      <c r="Z311" s="50"/>
      <c r="AA311" s="49"/>
      <c r="AB311" s="50"/>
    </row>
    <row r="312" spans="5:28" ht="78.75" customHeight="1">
      <c r="E312" s="52"/>
      <c r="F312" s="119"/>
      <c r="G312" s="49"/>
      <c r="H312" s="51"/>
      <c r="I312" s="51"/>
      <c r="J312" s="49"/>
      <c r="K312" s="49"/>
      <c r="L312" s="49"/>
      <c r="M312" s="147"/>
      <c r="N312" s="50"/>
      <c r="O312" s="149"/>
      <c r="P312" s="49"/>
      <c r="Q312" s="49"/>
      <c r="R312" s="49"/>
      <c r="S312" s="51"/>
      <c r="T312" s="51"/>
      <c r="U312" s="49"/>
      <c r="V312" s="49"/>
      <c r="W312" s="50"/>
      <c r="X312" s="49"/>
      <c r="Y312" s="49"/>
      <c r="Z312" s="50"/>
      <c r="AA312" s="49"/>
      <c r="AB312" s="50"/>
    </row>
    <row r="313" spans="5:28" ht="78.75" customHeight="1">
      <c r="E313" s="52"/>
      <c r="F313" s="119"/>
      <c r="G313" s="49"/>
      <c r="H313" s="51"/>
      <c r="I313" s="51"/>
      <c r="J313" s="49"/>
      <c r="K313" s="49"/>
      <c r="L313" s="49"/>
      <c r="M313" s="147"/>
      <c r="N313" s="50"/>
      <c r="O313" s="149"/>
      <c r="P313" s="49"/>
      <c r="Q313" s="49"/>
      <c r="R313" s="49"/>
      <c r="S313" s="51"/>
      <c r="T313" s="51"/>
      <c r="U313" s="49"/>
      <c r="V313" s="49"/>
      <c r="W313" s="50"/>
      <c r="X313" s="49"/>
      <c r="Y313" s="49"/>
      <c r="Z313" s="50"/>
      <c r="AA313" s="49"/>
      <c r="AB313" s="50"/>
    </row>
    <row r="314" spans="5:28" ht="78.75" customHeight="1">
      <c r="E314" s="52"/>
      <c r="F314" s="119"/>
      <c r="G314" s="49"/>
      <c r="H314" s="51"/>
      <c r="I314" s="51"/>
      <c r="J314" s="49"/>
      <c r="K314" s="49"/>
      <c r="L314" s="49"/>
      <c r="M314" s="147"/>
      <c r="N314" s="50"/>
      <c r="O314" s="149"/>
      <c r="P314" s="49"/>
      <c r="Q314" s="49"/>
      <c r="R314" s="49"/>
      <c r="S314" s="51"/>
      <c r="T314" s="51"/>
      <c r="U314" s="49"/>
      <c r="V314" s="49"/>
      <c r="W314" s="50"/>
      <c r="X314" s="49"/>
      <c r="Y314" s="49"/>
      <c r="Z314" s="50"/>
      <c r="AA314" s="49"/>
      <c r="AB314" s="50"/>
    </row>
    <row r="315" spans="5:28" ht="78.75" customHeight="1">
      <c r="E315" s="52"/>
      <c r="F315" s="119"/>
      <c r="G315" s="49"/>
      <c r="H315" s="51"/>
      <c r="I315" s="51"/>
      <c r="J315" s="49"/>
      <c r="K315" s="49"/>
      <c r="L315" s="49"/>
      <c r="M315" s="147"/>
      <c r="N315" s="50"/>
      <c r="O315" s="149"/>
      <c r="P315" s="49"/>
      <c r="Q315" s="49"/>
      <c r="R315" s="49"/>
      <c r="S315" s="51"/>
      <c r="T315" s="51"/>
      <c r="U315" s="49"/>
      <c r="V315" s="49"/>
      <c r="W315" s="50"/>
      <c r="X315" s="49"/>
      <c r="Y315" s="49"/>
      <c r="Z315" s="50"/>
      <c r="AA315" s="49"/>
      <c r="AB315" s="50"/>
    </row>
    <row r="316" spans="5:28" ht="78.75" customHeight="1">
      <c r="E316" s="52"/>
      <c r="F316" s="119"/>
      <c r="G316" s="49"/>
      <c r="H316" s="51"/>
      <c r="I316" s="51"/>
      <c r="J316" s="49"/>
      <c r="K316" s="49"/>
      <c r="L316" s="49"/>
      <c r="M316" s="147"/>
      <c r="N316" s="50"/>
      <c r="O316" s="149"/>
      <c r="P316" s="49"/>
      <c r="Q316" s="49"/>
      <c r="R316" s="49"/>
      <c r="S316" s="51"/>
      <c r="T316" s="51"/>
      <c r="U316" s="49"/>
      <c r="V316" s="49"/>
      <c r="W316" s="50"/>
      <c r="X316" s="49"/>
      <c r="Y316" s="49"/>
      <c r="Z316" s="50"/>
      <c r="AA316" s="49"/>
      <c r="AB316" s="50"/>
    </row>
    <row r="317" spans="5:28" ht="78.75" customHeight="1">
      <c r="E317" s="52"/>
      <c r="F317" s="119"/>
      <c r="G317" s="49"/>
      <c r="H317" s="51"/>
      <c r="I317" s="51"/>
      <c r="J317" s="49"/>
      <c r="K317" s="49"/>
      <c r="L317" s="49"/>
      <c r="M317" s="147"/>
      <c r="N317" s="50"/>
      <c r="O317" s="149"/>
      <c r="P317" s="49"/>
      <c r="Q317" s="49"/>
      <c r="R317" s="49"/>
      <c r="S317" s="51"/>
      <c r="T317" s="51"/>
      <c r="U317" s="49"/>
      <c r="V317" s="49"/>
      <c r="W317" s="50"/>
      <c r="X317" s="49"/>
      <c r="Y317" s="49"/>
      <c r="Z317" s="50"/>
      <c r="AA317" s="49"/>
      <c r="AB317" s="50"/>
    </row>
    <row r="318" spans="5:28" ht="78.75" customHeight="1">
      <c r="E318" s="52"/>
      <c r="F318" s="119"/>
      <c r="G318" s="49"/>
      <c r="H318" s="51"/>
      <c r="I318" s="51"/>
      <c r="J318" s="49"/>
      <c r="K318" s="49"/>
      <c r="L318" s="49"/>
      <c r="M318" s="147"/>
      <c r="N318" s="50"/>
      <c r="O318" s="149"/>
      <c r="P318" s="49"/>
      <c r="Q318" s="49"/>
      <c r="R318" s="49"/>
      <c r="S318" s="51"/>
      <c r="T318" s="51"/>
      <c r="U318" s="49"/>
      <c r="V318" s="49"/>
      <c r="W318" s="50"/>
      <c r="X318" s="49"/>
      <c r="Y318" s="49"/>
      <c r="Z318" s="50"/>
      <c r="AA318" s="49"/>
      <c r="AB318" s="50"/>
    </row>
    <row r="319" spans="5:28" ht="78.75" customHeight="1">
      <c r="E319" s="52"/>
      <c r="F319" s="119"/>
      <c r="G319" s="49"/>
      <c r="H319" s="51"/>
      <c r="I319" s="51"/>
      <c r="J319" s="49"/>
      <c r="K319" s="49"/>
      <c r="L319" s="49"/>
      <c r="M319" s="147"/>
      <c r="N319" s="50"/>
      <c r="O319" s="149"/>
      <c r="P319" s="49"/>
      <c r="Q319" s="49"/>
      <c r="R319" s="49"/>
      <c r="S319" s="51"/>
      <c r="T319" s="51"/>
      <c r="U319" s="49"/>
      <c r="V319" s="49"/>
      <c r="W319" s="50"/>
      <c r="X319" s="49"/>
      <c r="Y319" s="49"/>
      <c r="Z319" s="50"/>
      <c r="AA319" s="49"/>
      <c r="AB319" s="50"/>
    </row>
    <row r="320" spans="5:28" ht="78.75" customHeight="1">
      <c r="E320" s="52"/>
      <c r="F320" s="119"/>
      <c r="G320" s="49"/>
      <c r="H320" s="51"/>
      <c r="I320" s="51"/>
      <c r="J320" s="49"/>
      <c r="K320" s="49"/>
      <c r="L320" s="49"/>
      <c r="M320" s="147"/>
      <c r="N320" s="50"/>
      <c r="O320" s="149"/>
      <c r="P320" s="49"/>
      <c r="Q320" s="49"/>
      <c r="R320" s="49"/>
      <c r="S320" s="51"/>
      <c r="T320" s="51"/>
      <c r="U320" s="49"/>
      <c r="V320" s="49"/>
      <c r="W320" s="50"/>
      <c r="X320" s="49"/>
      <c r="Y320" s="49"/>
      <c r="Z320" s="50"/>
      <c r="AA320" s="49"/>
      <c r="AB320" s="50"/>
    </row>
    <row r="321" spans="5:28" ht="78.75" customHeight="1">
      <c r="E321" s="52"/>
      <c r="F321" s="119"/>
      <c r="G321" s="49"/>
      <c r="H321" s="51"/>
      <c r="I321" s="51"/>
      <c r="J321" s="49"/>
      <c r="K321" s="49"/>
      <c r="L321" s="49"/>
      <c r="M321" s="147"/>
      <c r="N321" s="50"/>
      <c r="O321" s="149"/>
      <c r="P321" s="49"/>
      <c r="Q321" s="49"/>
      <c r="R321" s="49"/>
      <c r="S321" s="51"/>
      <c r="T321" s="51"/>
      <c r="U321" s="49"/>
      <c r="V321" s="49"/>
      <c r="W321" s="50"/>
      <c r="X321" s="49"/>
      <c r="Y321" s="49"/>
      <c r="Z321" s="50"/>
      <c r="AA321" s="49"/>
      <c r="AB321" s="50"/>
    </row>
    <row r="322" spans="5:28" ht="78.75" customHeight="1">
      <c r="E322" s="52"/>
      <c r="F322" s="119"/>
      <c r="G322" s="49"/>
      <c r="H322" s="51"/>
      <c r="I322" s="51"/>
      <c r="J322" s="49"/>
      <c r="K322" s="49"/>
      <c r="L322" s="49"/>
      <c r="M322" s="147"/>
      <c r="N322" s="50"/>
      <c r="O322" s="149"/>
      <c r="P322" s="49"/>
      <c r="Q322" s="49"/>
      <c r="R322" s="49"/>
      <c r="S322" s="51"/>
      <c r="T322" s="51"/>
      <c r="U322" s="49"/>
      <c r="V322" s="49"/>
      <c r="W322" s="50"/>
      <c r="X322" s="49"/>
      <c r="Y322" s="49"/>
      <c r="Z322" s="50"/>
      <c r="AA322" s="49"/>
      <c r="AB322" s="50"/>
    </row>
    <row r="323" spans="5:28" ht="78.75" customHeight="1">
      <c r="E323" s="52"/>
      <c r="F323" s="119"/>
      <c r="G323" s="49"/>
      <c r="H323" s="51"/>
      <c r="I323" s="51"/>
      <c r="J323" s="49"/>
      <c r="K323" s="49"/>
      <c r="L323" s="49"/>
      <c r="M323" s="147"/>
      <c r="N323" s="50"/>
      <c r="O323" s="149"/>
      <c r="P323" s="49"/>
      <c r="Q323" s="49"/>
      <c r="R323" s="49"/>
      <c r="S323" s="51"/>
      <c r="T323" s="51"/>
      <c r="U323" s="49"/>
      <c r="V323" s="49"/>
      <c r="W323" s="50"/>
      <c r="X323" s="49"/>
      <c r="Y323" s="49"/>
      <c r="Z323" s="50"/>
      <c r="AA323" s="49"/>
      <c r="AB323" s="50"/>
    </row>
    <row r="324" spans="5:28" ht="78.75" customHeight="1">
      <c r="E324" s="52"/>
      <c r="F324" s="119"/>
      <c r="G324" s="49"/>
      <c r="H324" s="51"/>
      <c r="I324" s="51"/>
      <c r="J324" s="49"/>
      <c r="K324" s="49"/>
      <c r="L324" s="49"/>
      <c r="M324" s="147"/>
      <c r="N324" s="50"/>
      <c r="O324" s="149"/>
      <c r="P324" s="49"/>
      <c r="Q324" s="49"/>
      <c r="R324" s="49"/>
      <c r="S324" s="51"/>
      <c r="T324" s="51"/>
      <c r="U324" s="49"/>
      <c r="V324" s="49"/>
      <c r="W324" s="50"/>
      <c r="X324" s="49"/>
      <c r="Y324" s="49"/>
      <c r="Z324" s="50"/>
      <c r="AA324" s="49"/>
      <c r="AB324" s="50"/>
    </row>
    <row r="325" spans="5:28" ht="78.75" customHeight="1">
      <c r="E325" s="52"/>
      <c r="F325" s="119"/>
      <c r="G325" s="49"/>
      <c r="H325" s="51"/>
      <c r="I325" s="51"/>
      <c r="J325" s="49"/>
      <c r="K325" s="49"/>
      <c r="L325" s="49"/>
      <c r="M325" s="147"/>
      <c r="N325" s="50"/>
      <c r="O325" s="149"/>
      <c r="P325" s="49"/>
      <c r="Q325" s="49"/>
      <c r="R325" s="49"/>
      <c r="S325" s="51"/>
      <c r="T325" s="51"/>
      <c r="U325" s="49"/>
      <c r="V325" s="49"/>
      <c r="W325" s="50"/>
      <c r="X325" s="49"/>
      <c r="Y325" s="49"/>
      <c r="Z325" s="50"/>
      <c r="AA325" s="49"/>
      <c r="AB325" s="50"/>
    </row>
    <row r="326" spans="5:28" ht="78.75" customHeight="1">
      <c r="E326" s="52"/>
      <c r="F326" s="119"/>
      <c r="G326" s="49"/>
      <c r="H326" s="51"/>
      <c r="I326" s="51"/>
      <c r="J326" s="49"/>
      <c r="K326" s="49"/>
      <c r="L326" s="49"/>
      <c r="M326" s="147"/>
      <c r="N326" s="50"/>
      <c r="O326" s="149"/>
      <c r="P326" s="49"/>
      <c r="Q326" s="49"/>
      <c r="R326" s="49"/>
      <c r="S326" s="51"/>
      <c r="T326" s="51"/>
      <c r="U326" s="49"/>
      <c r="V326" s="49"/>
      <c r="W326" s="50"/>
      <c r="X326" s="49"/>
      <c r="Y326" s="49"/>
      <c r="Z326" s="50"/>
      <c r="AA326" s="49"/>
      <c r="AB326" s="50"/>
    </row>
    <row r="327" spans="5:28" ht="78.75" customHeight="1">
      <c r="E327" s="52"/>
      <c r="F327" s="119"/>
      <c r="G327" s="49"/>
      <c r="H327" s="51"/>
      <c r="I327" s="51"/>
      <c r="J327" s="49"/>
      <c r="K327" s="49"/>
      <c r="L327" s="49"/>
      <c r="M327" s="147"/>
      <c r="N327" s="50"/>
      <c r="O327" s="149"/>
      <c r="P327" s="49"/>
      <c r="Q327" s="49"/>
      <c r="R327" s="49"/>
      <c r="S327" s="51"/>
      <c r="T327" s="51"/>
      <c r="U327" s="49"/>
      <c r="V327" s="49"/>
      <c r="W327" s="50"/>
      <c r="X327" s="49"/>
      <c r="Y327" s="49"/>
      <c r="Z327" s="50"/>
      <c r="AA327" s="49"/>
      <c r="AB327" s="50"/>
    </row>
    <row r="328" spans="5:28" ht="78.75" customHeight="1">
      <c r="E328" s="52"/>
      <c r="F328" s="119"/>
      <c r="G328" s="49"/>
      <c r="H328" s="51"/>
      <c r="I328" s="51"/>
      <c r="J328" s="49"/>
      <c r="K328" s="49"/>
      <c r="L328" s="49"/>
      <c r="M328" s="147"/>
      <c r="N328" s="50"/>
      <c r="O328" s="149"/>
      <c r="P328" s="49"/>
      <c r="Q328" s="49"/>
      <c r="R328" s="49"/>
      <c r="S328" s="51"/>
      <c r="T328" s="51"/>
      <c r="U328" s="49"/>
      <c r="V328" s="49"/>
      <c r="W328" s="50"/>
      <c r="X328" s="49"/>
      <c r="Y328" s="49"/>
      <c r="Z328" s="50"/>
      <c r="AA328" s="49"/>
      <c r="AB328" s="50"/>
    </row>
    <row r="329" spans="5:28" ht="78.75" customHeight="1">
      <c r="E329" s="52"/>
      <c r="F329" s="119"/>
      <c r="G329" s="49"/>
      <c r="H329" s="51"/>
      <c r="I329" s="51"/>
      <c r="J329" s="49"/>
      <c r="K329" s="49"/>
      <c r="L329" s="49"/>
      <c r="M329" s="147"/>
      <c r="N329" s="50"/>
      <c r="O329" s="149"/>
      <c r="P329" s="49"/>
      <c r="Q329" s="49"/>
      <c r="R329" s="49"/>
      <c r="S329" s="51"/>
      <c r="T329" s="51"/>
      <c r="U329" s="49"/>
      <c r="V329" s="49"/>
      <c r="W329" s="50"/>
      <c r="X329" s="49"/>
      <c r="Y329" s="49"/>
      <c r="Z329" s="50"/>
      <c r="AA329" s="49"/>
      <c r="AB329" s="50"/>
    </row>
    <row r="330" spans="5:28" ht="78.75" customHeight="1">
      <c r="E330" s="52"/>
      <c r="F330" s="119"/>
      <c r="G330" s="49"/>
      <c r="H330" s="51"/>
      <c r="I330" s="51"/>
      <c r="J330" s="49"/>
      <c r="K330" s="49"/>
      <c r="L330" s="49"/>
      <c r="M330" s="147"/>
      <c r="N330" s="50"/>
      <c r="O330" s="149"/>
      <c r="P330" s="49"/>
      <c r="Q330" s="49"/>
      <c r="R330" s="49"/>
      <c r="S330" s="51"/>
      <c r="T330" s="51"/>
      <c r="U330" s="49"/>
      <c r="V330" s="49"/>
      <c r="W330" s="50"/>
      <c r="X330" s="49"/>
      <c r="Y330" s="49"/>
      <c r="Z330" s="50"/>
      <c r="AA330" s="49"/>
      <c r="AB330" s="50"/>
    </row>
    <row r="331" spans="5:28" ht="78.75" customHeight="1">
      <c r="E331" s="52"/>
      <c r="F331" s="119"/>
      <c r="G331" s="49"/>
      <c r="H331" s="51"/>
      <c r="I331" s="51"/>
      <c r="J331" s="49"/>
      <c r="K331" s="49"/>
      <c r="L331" s="49"/>
      <c r="M331" s="147"/>
      <c r="N331" s="50"/>
      <c r="O331" s="149"/>
      <c r="P331" s="49"/>
      <c r="Q331" s="49"/>
      <c r="R331" s="49"/>
      <c r="S331" s="51"/>
      <c r="T331" s="51"/>
      <c r="U331" s="49"/>
      <c r="V331" s="49"/>
      <c r="W331" s="50"/>
      <c r="X331" s="49"/>
      <c r="Y331" s="49"/>
      <c r="Z331" s="50"/>
      <c r="AA331" s="49"/>
      <c r="AB331" s="50"/>
    </row>
    <row r="332" spans="5:28" ht="78.75" customHeight="1">
      <c r="E332" s="52"/>
      <c r="F332" s="119"/>
      <c r="G332" s="49"/>
      <c r="H332" s="51"/>
      <c r="I332" s="51"/>
      <c r="J332" s="49"/>
      <c r="K332" s="49"/>
      <c r="L332" s="49"/>
      <c r="M332" s="147"/>
      <c r="N332" s="50"/>
      <c r="O332" s="149"/>
      <c r="P332" s="49"/>
      <c r="Q332" s="49"/>
      <c r="R332" s="49"/>
      <c r="S332" s="51"/>
      <c r="T332" s="51"/>
      <c r="U332" s="49"/>
      <c r="V332" s="49"/>
      <c r="W332" s="50"/>
      <c r="X332" s="49"/>
      <c r="Y332" s="49"/>
      <c r="Z332" s="50"/>
      <c r="AA332" s="49"/>
      <c r="AB332" s="50"/>
    </row>
    <row r="333" spans="5:28" ht="78.75" customHeight="1">
      <c r="E333" s="52"/>
      <c r="F333" s="119"/>
      <c r="G333" s="49"/>
      <c r="H333" s="51"/>
      <c r="I333" s="51"/>
      <c r="J333" s="49"/>
      <c r="K333" s="49"/>
      <c r="L333" s="49"/>
      <c r="M333" s="147"/>
      <c r="N333" s="50"/>
      <c r="O333" s="149"/>
      <c r="P333" s="49"/>
      <c r="Q333" s="49"/>
      <c r="R333" s="49"/>
      <c r="S333" s="51"/>
      <c r="T333" s="51"/>
      <c r="U333" s="49"/>
      <c r="V333" s="49"/>
      <c r="W333" s="50"/>
      <c r="X333" s="49"/>
      <c r="Y333" s="49"/>
      <c r="Z333" s="50"/>
      <c r="AA333" s="49"/>
      <c r="AB333" s="50"/>
    </row>
    <row r="334" spans="5:28" ht="78.75" customHeight="1">
      <c r="E334" s="52"/>
      <c r="F334" s="119"/>
      <c r="G334" s="49"/>
      <c r="H334" s="51"/>
      <c r="I334" s="51"/>
      <c r="J334" s="49"/>
      <c r="K334" s="49"/>
      <c r="L334" s="49"/>
      <c r="M334" s="147"/>
      <c r="N334" s="50"/>
      <c r="O334" s="149"/>
      <c r="P334" s="49"/>
      <c r="Q334" s="49"/>
      <c r="R334" s="49"/>
      <c r="S334" s="51"/>
      <c r="T334" s="51"/>
      <c r="U334" s="49"/>
      <c r="V334" s="49"/>
      <c r="W334" s="50"/>
      <c r="X334" s="49"/>
      <c r="Y334" s="49"/>
      <c r="Z334" s="50"/>
      <c r="AA334" s="49"/>
      <c r="AB334" s="50"/>
    </row>
    <row r="335" spans="5:28" ht="78.75" customHeight="1">
      <c r="E335" s="52"/>
      <c r="F335" s="119"/>
      <c r="G335" s="49"/>
      <c r="H335" s="51"/>
      <c r="I335" s="51"/>
      <c r="J335" s="49"/>
      <c r="K335" s="49"/>
      <c r="L335" s="49"/>
      <c r="M335" s="147"/>
      <c r="N335" s="50"/>
      <c r="O335" s="149"/>
      <c r="P335" s="49"/>
      <c r="Q335" s="49"/>
      <c r="R335" s="49"/>
      <c r="S335" s="51"/>
      <c r="T335" s="51"/>
      <c r="U335" s="49"/>
      <c r="V335" s="49"/>
      <c r="W335" s="50"/>
      <c r="X335" s="49"/>
      <c r="Y335" s="49"/>
      <c r="Z335" s="50"/>
      <c r="AA335" s="49"/>
      <c r="AB335" s="50"/>
    </row>
    <row r="336" spans="5:28" ht="78.75" customHeight="1">
      <c r="E336" s="52"/>
      <c r="F336" s="119"/>
      <c r="G336" s="49"/>
      <c r="H336" s="51"/>
      <c r="I336" s="51"/>
      <c r="J336" s="49"/>
      <c r="K336" s="49"/>
      <c r="L336" s="49"/>
      <c r="M336" s="147"/>
      <c r="N336" s="50"/>
      <c r="O336" s="149"/>
      <c r="P336" s="49"/>
      <c r="Q336" s="49"/>
      <c r="R336" s="49"/>
      <c r="S336" s="51"/>
      <c r="T336" s="51"/>
      <c r="U336" s="49"/>
      <c r="V336" s="49"/>
      <c r="W336" s="50"/>
      <c r="X336" s="49"/>
      <c r="Y336" s="49"/>
      <c r="Z336" s="50"/>
      <c r="AA336" s="49"/>
      <c r="AB336" s="50"/>
    </row>
    <row r="337" spans="5:28" ht="78.75" customHeight="1">
      <c r="E337" s="52"/>
      <c r="F337" s="119"/>
      <c r="G337" s="49"/>
      <c r="H337" s="51"/>
      <c r="I337" s="51"/>
      <c r="J337" s="49"/>
      <c r="K337" s="49"/>
      <c r="L337" s="49"/>
      <c r="M337" s="147"/>
      <c r="N337" s="50"/>
      <c r="O337" s="149"/>
      <c r="P337" s="49"/>
      <c r="Q337" s="49"/>
      <c r="R337" s="49"/>
      <c r="S337" s="51"/>
      <c r="T337" s="51"/>
      <c r="U337" s="49"/>
      <c r="V337" s="49"/>
      <c r="W337" s="50"/>
      <c r="X337" s="49"/>
      <c r="Y337" s="49"/>
      <c r="Z337" s="50"/>
      <c r="AA337" s="49"/>
      <c r="AB337" s="50"/>
    </row>
    <row r="338" spans="5:28" ht="78.75" customHeight="1">
      <c r="E338" s="52"/>
      <c r="F338" s="119"/>
      <c r="G338" s="49"/>
      <c r="H338" s="51"/>
      <c r="I338" s="51"/>
      <c r="J338" s="49"/>
      <c r="K338" s="49"/>
      <c r="L338" s="49"/>
      <c r="M338" s="147"/>
      <c r="N338" s="50"/>
      <c r="O338" s="149"/>
      <c r="P338" s="49"/>
      <c r="Q338" s="49"/>
      <c r="R338" s="49"/>
      <c r="S338" s="51"/>
      <c r="T338" s="51"/>
      <c r="U338" s="49"/>
      <c r="V338" s="49"/>
      <c r="W338" s="50"/>
      <c r="X338" s="49"/>
      <c r="Y338" s="49"/>
      <c r="Z338" s="50"/>
      <c r="AA338" s="49"/>
      <c r="AB338" s="50"/>
    </row>
    <row r="339" spans="5:28" ht="78.75" customHeight="1">
      <c r="E339" s="52"/>
      <c r="F339" s="119"/>
      <c r="G339" s="49"/>
      <c r="H339" s="51"/>
      <c r="I339" s="51"/>
      <c r="J339" s="49"/>
      <c r="K339" s="49"/>
      <c r="L339" s="49"/>
      <c r="M339" s="147"/>
      <c r="N339" s="50"/>
      <c r="O339" s="149"/>
      <c r="P339" s="49"/>
      <c r="Q339" s="49"/>
      <c r="R339" s="49"/>
      <c r="S339" s="51"/>
      <c r="T339" s="51"/>
      <c r="U339" s="49"/>
      <c r="V339" s="49"/>
      <c r="W339" s="50"/>
      <c r="X339" s="49"/>
      <c r="Y339" s="49"/>
      <c r="Z339" s="50"/>
      <c r="AA339" s="49"/>
      <c r="AB339" s="50"/>
    </row>
    <row r="340" spans="5:28" ht="78.75" customHeight="1">
      <c r="E340" s="52"/>
      <c r="F340" s="119"/>
      <c r="G340" s="49"/>
      <c r="H340" s="51"/>
      <c r="I340" s="51"/>
      <c r="J340" s="49"/>
      <c r="K340" s="49"/>
      <c r="L340" s="49"/>
      <c r="M340" s="147"/>
      <c r="N340" s="50"/>
      <c r="O340" s="149"/>
      <c r="P340" s="49"/>
      <c r="Q340" s="49"/>
      <c r="R340" s="49"/>
      <c r="S340" s="51"/>
      <c r="T340" s="51"/>
      <c r="U340" s="49"/>
      <c r="V340" s="49"/>
      <c r="W340" s="50"/>
      <c r="X340" s="49"/>
      <c r="Y340" s="49"/>
      <c r="Z340" s="50"/>
      <c r="AA340" s="49"/>
      <c r="AB340" s="50"/>
    </row>
    <row r="341" spans="5:28" ht="78.75" customHeight="1">
      <c r="E341" s="52"/>
      <c r="F341" s="119"/>
      <c r="G341" s="49"/>
      <c r="H341" s="51"/>
      <c r="I341" s="51"/>
      <c r="J341" s="49"/>
      <c r="K341" s="49"/>
      <c r="L341" s="49"/>
      <c r="M341" s="147"/>
      <c r="N341" s="50"/>
      <c r="O341" s="149"/>
      <c r="P341" s="49"/>
      <c r="Q341" s="49"/>
      <c r="R341" s="49"/>
      <c r="S341" s="51"/>
      <c r="T341" s="51"/>
      <c r="U341" s="49"/>
      <c r="V341" s="49"/>
      <c r="W341" s="50"/>
      <c r="X341" s="49"/>
      <c r="Y341" s="49"/>
      <c r="Z341" s="50"/>
      <c r="AA341" s="49"/>
      <c r="AB341" s="50"/>
    </row>
    <row r="342" spans="5:28" ht="78.75" customHeight="1">
      <c r="E342" s="52"/>
      <c r="F342" s="119"/>
      <c r="G342" s="49"/>
      <c r="H342" s="51"/>
      <c r="I342" s="51"/>
      <c r="J342" s="49"/>
      <c r="K342" s="49"/>
      <c r="L342" s="49"/>
      <c r="M342" s="147"/>
      <c r="N342" s="50"/>
      <c r="O342" s="149"/>
      <c r="P342" s="49"/>
      <c r="Q342" s="49"/>
      <c r="R342" s="49"/>
      <c r="S342" s="51"/>
      <c r="T342" s="51"/>
      <c r="U342" s="49"/>
      <c r="V342" s="49"/>
      <c r="W342" s="50"/>
      <c r="X342" s="49"/>
      <c r="Y342" s="49"/>
      <c r="Z342" s="50"/>
      <c r="AA342" s="49"/>
      <c r="AB342" s="50"/>
    </row>
    <row r="343" spans="5:28" ht="78.75" customHeight="1">
      <c r="E343" s="52"/>
      <c r="F343" s="119"/>
      <c r="G343" s="49"/>
      <c r="H343" s="51"/>
      <c r="I343" s="51"/>
      <c r="J343" s="49"/>
      <c r="K343" s="49"/>
      <c r="L343" s="49"/>
      <c r="M343" s="147"/>
      <c r="N343" s="50"/>
      <c r="O343" s="149"/>
      <c r="P343" s="49"/>
      <c r="Q343" s="49"/>
      <c r="R343" s="49"/>
      <c r="S343" s="51"/>
      <c r="T343" s="51"/>
      <c r="U343" s="49"/>
      <c r="V343" s="49"/>
      <c r="W343" s="50"/>
      <c r="X343" s="49"/>
      <c r="Y343" s="49"/>
      <c r="Z343" s="50"/>
      <c r="AA343" s="49"/>
      <c r="AB343" s="50"/>
    </row>
    <row r="344" spans="5:28" ht="78.75" customHeight="1">
      <c r="E344" s="52"/>
      <c r="F344" s="119"/>
      <c r="G344" s="49"/>
      <c r="H344" s="51"/>
      <c r="I344" s="51"/>
      <c r="J344" s="49"/>
      <c r="K344" s="49"/>
      <c r="L344" s="49"/>
      <c r="M344" s="147"/>
      <c r="N344" s="50"/>
      <c r="O344" s="149"/>
      <c r="P344" s="49"/>
      <c r="Q344" s="49"/>
      <c r="R344" s="49"/>
      <c r="S344" s="51"/>
      <c r="T344" s="51"/>
      <c r="U344" s="49"/>
      <c r="V344" s="49"/>
      <c r="W344" s="50"/>
      <c r="X344" s="49"/>
      <c r="Y344" s="49"/>
      <c r="Z344" s="50"/>
      <c r="AA344" s="49"/>
      <c r="AB344" s="50"/>
    </row>
    <row r="345" spans="5:28" ht="78.75" customHeight="1">
      <c r="E345" s="52"/>
      <c r="F345" s="119"/>
      <c r="G345" s="49"/>
      <c r="H345" s="51"/>
      <c r="I345" s="51"/>
      <c r="J345" s="49"/>
      <c r="K345" s="49"/>
      <c r="L345" s="49"/>
      <c r="M345" s="147"/>
      <c r="N345" s="50"/>
      <c r="O345" s="149"/>
      <c r="P345" s="49"/>
      <c r="Q345" s="49"/>
      <c r="R345" s="49"/>
      <c r="S345" s="51"/>
      <c r="T345" s="51"/>
      <c r="U345" s="49"/>
      <c r="V345" s="49"/>
      <c r="W345" s="50"/>
      <c r="X345" s="49"/>
      <c r="Y345" s="49"/>
      <c r="Z345" s="50"/>
      <c r="AA345" s="49"/>
      <c r="AB345" s="50"/>
    </row>
    <row r="346" spans="5:28" ht="78.75" customHeight="1">
      <c r="E346" s="52"/>
      <c r="F346" s="119"/>
      <c r="G346" s="49"/>
      <c r="H346" s="51"/>
      <c r="I346" s="51"/>
      <c r="J346" s="49"/>
      <c r="K346" s="49"/>
      <c r="L346" s="49"/>
      <c r="M346" s="147"/>
      <c r="N346" s="50"/>
      <c r="O346" s="149"/>
      <c r="P346" s="49"/>
      <c r="Q346" s="49"/>
      <c r="R346" s="49"/>
      <c r="S346" s="51"/>
      <c r="T346" s="51"/>
      <c r="U346" s="49"/>
      <c r="V346" s="49"/>
      <c r="W346" s="50"/>
      <c r="X346" s="49"/>
      <c r="Y346" s="49"/>
      <c r="Z346" s="50"/>
      <c r="AA346" s="49"/>
      <c r="AB346" s="50"/>
    </row>
    <row r="347" spans="5:28" ht="78.75" customHeight="1">
      <c r="E347" s="52"/>
      <c r="F347" s="119"/>
      <c r="G347" s="49"/>
      <c r="H347" s="51"/>
      <c r="I347" s="51"/>
      <c r="J347" s="49"/>
      <c r="K347" s="49"/>
      <c r="L347" s="49"/>
      <c r="M347" s="147"/>
      <c r="N347" s="50"/>
      <c r="O347" s="149"/>
      <c r="P347" s="49"/>
      <c r="Q347" s="49"/>
      <c r="R347" s="49"/>
      <c r="S347" s="51"/>
      <c r="T347" s="51"/>
      <c r="U347" s="49"/>
      <c r="V347" s="49"/>
      <c r="W347" s="50"/>
      <c r="X347" s="49"/>
      <c r="Y347" s="49"/>
      <c r="Z347" s="50"/>
      <c r="AA347" s="49"/>
      <c r="AB347" s="50"/>
    </row>
    <row r="348" spans="5:28" ht="78.75" customHeight="1">
      <c r="E348" s="52"/>
      <c r="F348" s="119"/>
      <c r="G348" s="49"/>
      <c r="H348" s="51"/>
      <c r="I348" s="51"/>
      <c r="J348" s="49"/>
      <c r="K348" s="49"/>
      <c r="L348" s="49"/>
      <c r="M348" s="147"/>
      <c r="N348" s="50"/>
      <c r="O348" s="149"/>
      <c r="P348" s="49"/>
      <c r="Q348" s="49"/>
      <c r="R348" s="49"/>
      <c r="S348" s="51"/>
      <c r="T348" s="51"/>
      <c r="U348" s="49"/>
      <c r="V348" s="49"/>
      <c r="W348" s="50"/>
      <c r="X348" s="49"/>
      <c r="Y348" s="49"/>
      <c r="Z348" s="50"/>
      <c r="AA348" s="49"/>
      <c r="AB348" s="50"/>
    </row>
    <row r="349" spans="5:28" ht="78.75" customHeight="1">
      <c r="E349" s="52"/>
      <c r="F349" s="119"/>
      <c r="G349" s="49"/>
      <c r="H349" s="51"/>
      <c r="I349" s="51"/>
      <c r="J349" s="49"/>
      <c r="K349" s="49"/>
      <c r="L349" s="49"/>
      <c r="M349" s="147"/>
      <c r="N349" s="50"/>
      <c r="O349" s="149"/>
      <c r="P349" s="49"/>
      <c r="Q349" s="49"/>
      <c r="R349" s="49"/>
      <c r="S349" s="51"/>
      <c r="T349" s="51"/>
      <c r="U349" s="49"/>
      <c r="V349" s="49"/>
      <c r="W349" s="50"/>
      <c r="X349" s="49"/>
      <c r="Y349" s="49"/>
      <c r="Z349" s="50"/>
      <c r="AA349" s="49"/>
      <c r="AB349" s="50"/>
    </row>
    <row r="350" spans="5:28" ht="78.75" customHeight="1">
      <c r="E350" s="52"/>
      <c r="F350" s="119"/>
      <c r="G350" s="49"/>
      <c r="H350" s="51"/>
      <c r="I350" s="51"/>
      <c r="J350" s="49"/>
      <c r="K350" s="49"/>
      <c r="L350" s="49"/>
      <c r="M350" s="147"/>
      <c r="N350" s="50"/>
      <c r="O350" s="149"/>
      <c r="P350" s="49"/>
      <c r="Q350" s="49"/>
      <c r="R350" s="49"/>
      <c r="S350" s="51"/>
      <c r="T350" s="51"/>
      <c r="U350" s="49"/>
      <c r="V350" s="49"/>
      <c r="W350" s="50"/>
      <c r="X350" s="49"/>
      <c r="Y350" s="49"/>
      <c r="Z350" s="50"/>
      <c r="AA350" s="49"/>
      <c r="AB350" s="50"/>
    </row>
    <row r="351" spans="5:28" ht="78.75" customHeight="1">
      <c r="E351" s="52"/>
      <c r="F351" s="119"/>
      <c r="G351" s="49"/>
      <c r="H351" s="51"/>
      <c r="I351" s="51"/>
      <c r="J351" s="49"/>
      <c r="K351" s="49"/>
      <c r="L351" s="49"/>
      <c r="M351" s="147"/>
      <c r="N351" s="50"/>
      <c r="O351" s="149"/>
      <c r="P351" s="49"/>
      <c r="Q351" s="49"/>
      <c r="R351" s="49"/>
      <c r="S351" s="51"/>
      <c r="T351" s="51"/>
      <c r="U351" s="49"/>
      <c r="V351" s="49"/>
      <c r="W351" s="50"/>
      <c r="X351" s="49"/>
      <c r="Y351" s="49"/>
      <c r="Z351" s="50"/>
      <c r="AA351" s="49"/>
      <c r="AB351" s="50"/>
    </row>
    <row r="352" spans="5:28" ht="78.75" customHeight="1">
      <c r="E352" s="52"/>
      <c r="F352" s="119"/>
      <c r="G352" s="49"/>
      <c r="H352" s="51"/>
      <c r="I352" s="51"/>
      <c r="J352" s="49"/>
      <c r="K352" s="49"/>
      <c r="L352" s="49"/>
      <c r="M352" s="147"/>
      <c r="N352" s="50"/>
      <c r="O352" s="149"/>
      <c r="P352" s="49"/>
      <c r="Q352" s="49"/>
      <c r="R352" s="49"/>
      <c r="S352" s="51"/>
      <c r="T352" s="51"/>
      <c r="U352" s="49"/>
      <c r="V352" s="49"/>
      <c r="W352" s="50"/>
      <c r="X352" s="49"/>
      <c r="Y352" s="49"/>
      <c r="Z352" s="50"/>
      <c r="AA352" s="49"/>
      <c r="AB352" s="50"/>
    </row>
    <row r="353" spans="5:28" ht="78.75" customHeight="1">
      <c r="E353" s="52"/>
      <c r="F353" s="119"/>
      <c r="G353" s="49"/>
      <c r="H353" s="51"/>
      <c r="I353" s="51"/>
      <c r="J353" s="49"/>
      <c r="K353" s="49"/>
      <c r="L353" s="49"/>
      <c r="M353" s="147"/>
      <c r="N353" s="50"/>
      <c r="O353" s="149"/>
      <c r="P353" s="49"/>
      <c r="Q353" s="49"/>
      <c r="R353" s="49"/>
      <c r="S353" s="51"/>
      <c r="T353" s="51"/>
      <c r="U353" s="49"/>
      <c r="V353" s="49"/>
      <c r="W353" s="50"/>
      <c r="X353" s="49"/>
      <c r="Y353" s="49"/>
      <c r="Z353" s="50"/>
      <c r="AA353" s="49"/>
      <c r="AB353" s="50"/>
    </row>
    <row r="354" spans="5:28" ht="78.75" customHeight="1">
      <c r="E354" s="52"/>
      <c r="F354" s="119"/>
      <c r="G354" s="49"/>
      <c r="H354" s="51"/>
      <c r="I354" s="51"/>
      <c r="J354" s="49"/>
      <c r="K354" s="49"/>
      <c r="L354" s="49"/>
      <c r="M354" s="147"/>
      <c r="N354" s="50"/>
      <c r="O354" s="149"/>
      <c r="P354" s="49"/>
      <c r="Q354" s="49"/>
      <c r="R354" s="49"/>
      <c r="S354" s="51"/>
      <c r="T354" s="51"/>
      <c r="U354" s="49"/>
      <c r="V354" s="49"/>
      <c r="W354" s="50"/>
      <c r="X354" s="49"/>
      <c r="Y354" s="49"/>
      <c r="Z354" s="50"/>
      <c r="AA354" s="49"/>
      <c r="AB354" s="50"/>
    </row>
    <row r="355" spans="5:28" ht="78.75" customHeight="1">
      <c r="E355" s="52"/>
      <c r="F355" s="119"/>
      <c r="G355" s="49"/>
      <c r="H355" s="51"/>
      <c r="I355" s="51"/>
      <c r="J355" s="49"/>
      <c r="K355" s="49"/>
      <c r="L355" s="49"/>
      <c r="M355" s="147"/>
      <c r="N355" s="50"/>
      <c r="O355" s="149"/>
      <c r="P355" s="49"/>
      <c r="Q355" s="49"/>
      <c r="R355" s="49"/>
      <c r="S355" s="51"/>
      <c r="T355" s="51"/>
      <c r="U355" s="49"/>
      <c r="V355" s="49"/>
      <c r="W355" s="50"/>
      <c r="X355" s="49"/>
      <c r="Y355" s="49"/>
      <c r="Z355" s="50"/>
      <c r="AA355" s="49"/>
      <c r="AB355" s="50"/>
    </row>
    <row r="356" spans="5:28" ht="78.75" customHeight="1">
      <c r="E356" s="52"/>
      <c r="F356" s="119"/>
      <c r="G356" s="49"/>
      <c r="H356" s="51"/>
      <c r="I356" s="51"/>
      <c r="J356" s="49"/>
      <c r="K356" s="49"/>
      <c r="L356" s="49"/>
      <c r="M356" s="147"/>
      <c r="N356" s="50"/>
      <c r="O356" s="149"/>
      <c r="P356" s="49"/>
      <c r="Q356" s="49"/>
      <c r="R356" s="49"/>
      <c r="S356" s="51"/>
      <c r="T356" s="51"/>
      <c r="U356" s="49"/>
      <c r="V356" s="49"/>
      <c r="W356" s="50"/>
      <c r="X356" s="49"/>
      <c r="Y356" s="49"/>
      <c r="Z356" s="50"/>
      <c r="AA356" s="49"/>
      <c r="AB356" s="50"/>
    </row>
    <row r="357" spans="5:28" ht="78.75" customHeight="1">
      <c r="E357" s="52"/>
      <c r="F357" s="119"/>
      <c r="G357" s="49"/>
      <c r="H357" s="51"/>
      <c r="I357" s="51"/>
      <c r="J357" s="49"/>
      <c r="K357" s="49"/>
      <c r="L357" s="49"/>
      <c r="M357" s="147"/>
      <c r="N357" s="50"/>
      <c r="O357" s="149"/>
      <c r="P357" s="49"/>
      <c r="Q357" s="49"/>
      <c r="R357" s="49"/>
      <c r="S357" s="51"/>
      <c r="T357" s="51"/>
      <c r="U357" s="49"/>
      <c r="V357" s="49"/>
      <c r="W357" s="50"/>
      <c r="X357" s="49"/>
      <c r="Y357" s="49"/>
      <c r="Z357" s="50"/>
      <c r="AA357" s="49"/>
      <c r="AB357" s="50"/>
    </row>
    <row r="358" spans="5:28" ht="78.75" customHeight="1">
      <c r="E358" s="52"/>
      <c r="F358" s="119"/>
      <c r="G358" s="49"/>
      <c r="H358" s="51"/>
      <c r="I358" s="51"/>
      <c r="J358" s="49"/>
      <c r="K358" s="49"/>
      <c r="L358" s="49"/>
      <c r="M358" s="147"/>
      <c r="N358" s="50"/>
      <c r="O358" s="149"/>
      <c r="P358" s="49"/>
      <c r="Q358" s="49"/>
      <c r="R358" s="49"/>
      <c r="S358" s="51"/>
      <c r="T358" s="51"/>
      <c r="U358" s="49"/>
      <c r="V358" s="49"/>
      <c r="W358" s="50"/>
      <c r="X358" s="49"/>
      <c r="Y358" s="49"/>
      <c r="Z358" s="50"/>
      <c r="AA358" s="49"/>
      <c r="AB358" s="50"/>
    </row>
    <row r="359" spans="5:28" ht="78.75" customHeight="1">
      <c r="E359" s="52"/>
      <c r="F359" s="119"/>
      <c r="G359" s="49"/>
      <c r="H359" s="51"/>
      <c r="I359" s="51"/>
      <c r="J359" s="49"/>
      <c r="K359" s="49"/>
      <c r="L359" s="49"/>
      <c r="M359" s="147"/>
      <c r="N359" s="50"/>
      <c r="O359" s="149"/>
      <c r="P359" s="49"/>
      <c r="Q359" s="49"/>
      <c r="R359" s="49"/>
      <c r="S359" s="51"/>
      <c r="T359" s="51"/>
      <c r="U359" s="49"/>
      <c r="V359" s="49"/>
      <c r="W359" s="50"/>
      <c r="X359" s="49"/>
      <c r="Y359" s="49"/>
      <c r="Z359" s="50"/>
      <c r="AA359" s="49"/>
      <c r="AB359" s="50"/>
    </row>
    <row r="360" spans="5:28" ht="78.75" customHeight="1">
      <c r="E360" s="52"/>
      <c r="F360" s="119"/>
      <c r="G360" s="49"/>
      <c r="H360" s="51"/>
      <c r="I360" s="51"/>
      <c r="J360" s="49"/>
      <c r="K360" s="49"/>
      <c r="L360" s="49"/>
      <c r="M360" s="147"/>
      <c r="N360" s="50"/>
      <c r="O360" s="149"/>
      <c r="P360" s="49"/>
      <c r="Q360" s="49"/>
      <c r="R360" s="49"/>
      <c r="S360" s="51"/>
      <c r="T360" s="51"/>
      <c r="U360" s="49"/>
      <c r="V360" s="49"/>
      <c r="W360" s="50"/>
      <c r="X360" s="49"/>
      <c r="Y360" s="49"/>
      <c r="Z360" s="50"/>
      <c r="AA360" s="49"/>
      <c r="AB360" s="50"/>
    </row>
    <row r="361" spans="5:28" ht="78.75" customHeight="1">
      <c r="E361" s="52"/>
      <c r="F361" s="119"/>
      <c r="G361" s="49"/>
      <c r="H361" s="51"/>
      <c r="I361" s="51"/>
      <c r="J361" s="49"/>
      <c r="K361" s="49"/>
      <c r="L361" s="49"/>
      <c r="M361" s="147"/>
      <c r="N361" s="50"/>
      <c r="O361" s="149"/>
      <c r="P361" s="49"/>
      <c r="Q361" s="49"/>
      <c r="R361" s="49"/>
      <c r="S361" s="51"/>
      <c r="T361" s="51"/>
      <c r="U361" s="49"/>
      <c r="V361" s="49"/>
      <c r="W361" s="50"/>
      <c r="X361" s="49"/>
      <c r="Y361" s="49"/>
      <c r="Z361" s="50"/>
      <c r="AA361" s="49"/>
      <c r="AB361" s="50"/>
    </row>
    <row r="362" spans="5:28" ht="78.75" customHeight="1">
      <c r="E362" s="52"/>
      <c r="F362" s="119"/>
      <c r="G362" s="49"/>
      <c r="H362" s="51"/>
      <c r="I362" s="51"/>
      <c r="J362" s="49"/>
      <c r="K362" s="49"/>
      <c r="L362" s="49"/>
      <c r="M362" s="147"/>
      <c r="N362" s="50"/>
      <c r="O362" s="149"/>
      <c r="P362" s="49"/>
      <c r="Q362" s="49"/>
      <c r="R362" s="49"/>
      <c r="S362" s="51"/>
      <c r="T362" s="51"/>
      <c r="U362" s="49"/>
      <c r="V362" s="49"/>
      <c r="W362" s="50"/>
      <c r="X362" s="49"/>
      <c r="Y362" s="49"/>
      <c r="Z362" s="50"/>
      <c r="AA362" s="49"/>
      <c r="AB362" s="50"/>
    </row>
    <row r="363" spans="5:28" ht="78.75" customHeight="1">
      <c r="E363" s="52"/>
      <c r="F363" s="119"/>
      <c r="G363" s="49"/>
      <c r="H363" s="51"/>
      <c r="I363" s="51"/>
      <c r="J363" s="49"/>
      <c r="K363" s="49"/>
      <c r="L363" s="49"/>
      <c r="M363" s="147"/>
      <c r="N363" s="50"/>
      <c r="O363" s="149"/>
      <c r="P363" s="49"/>
      <c r="Q363" s="49"/>
      <c r="R363" s="49"/>
      <c r="S363" s="51"/>
      <c r="T363" s="51"/>
      <c r="U363" s="49"/>
      <c r="V363" s="49"/>
      <c r="W363" s="50"/>
      <c r="X363" s="49"/>
      <c r="Y363" s="49"/>
      <c r="Z363" s="50"/>
      <c r="AA363" s="49"/>
      <c r="AB363" s="50"/>
    </row>
    <row r="364" spans="5:28" ht="78.75" customHeight="1">
      <c r="E364" s="52"/>
      <c r="F364" s="119"/>
      <c r="G364" s="49"/>
      <c r="H364" s="51"/>
      <c r="I364" s="51"/>
      <c r="J364" s="49"/>
      <c r="K364" s="49"/>
      <c r="L364" s="49"/>
      <c r="M364" s="147"/>
      <c r="N364" s="50"/>
      <c r="O364" s="149"/>
      <c r="P364" s="49"/>
      <c r="Q364" s="49"/>
      <c r="R364" s="49"/>
      <c r="S364" s="51"/>
      <c r="T364" s="51"/>
      <c r="U364" s="49"/>
      <c r="V364" s="49"/>
      <c r="W364" s="50"/>
      <c r="X364" s="49"/>
      <c r="Y364" s="49"/>
      <c r="Z364" s="50"/>
      <c r="AA364" s="49"/>
      <c r="AB364" s="50"/>
    </row>
    <row r="365" spans="5:28" ht="78.75" customHeight="1">
      <c r="E365" s="52"/>
      <c r="F365" s="119"/>
      <c r="G365" s="49"/>
      <c r="H365" s="51"/>
      <c r="I365" s="51"/>
      <c r="J365" s="49"/>
      <c r="K365" s="49"/>
      <c r="L365" s="49"/>
      <c r="M365" s="147"/>
      <c r="N365" s="50"/>
      <c r="O365" s="149"/>
      <c r="P365" s="49"/>
      <c r="Q365" s="49"/>
      <c r="R365" s="49"/>
      <c r="S365" s="51"/>
      <c r="T365" s="51"/>
      <c r="U365" s="49"/>
      <c r="V365" s="49"/>
      <c r="W365" s="50"/>
      <c r="X365" s="49"/>
      <c r="Y365" s="49"/>
      <c r="Z365" s="50"/>
      <c r="AA365" s="49"/>
      <c r="AB365" s="50"/>
    </row>
    <row r="366" spans="5:28" ht="78.75" customHeight="1">
      <c r="E366" s="52"/>
      <c r="F366" s="119"/>
      <c r="G366" s="49"/>
      <c r="H366" s="51"/>
      <c r="I366" s="51"/>
      <c r="J366" s="49"/>
      <c r="K366" s="49"/>
      <c r="L366" s="49"/>
      <c r="M366" s="147"/>
      <c r="N366" s="50"/>
      <c r="O366" s="149"/>
      <c r="P366" s="49"/>
      <c r="Q366" s="49"/>
      <c r="R366" s="49"/>
      <c r="S366" s="51"/>
      <c r="T366" s="51"/>
      <c r="U366" s="49"/>
      <c r="V366" s="49"/>
      <c r="W366" s="50"/>
      <c r="X366" s="49"/>
      <c r="Y366" s="49"/>
      <c r="Z366" s="50"/>
      <c r="AA366" s="49"/>
      <c r="AB366" s="50"/>
    </row>
    <row r="367" spans="5:28" ht="78.75" customHeight="1">
      <c r="E367" s="52"/>
      <c r="F367" s="119"/>
      <c r="G367" s="49"/>
      <c r="H367" s="51"/>
      <c r="I367" s="51"/>
      <c r="J367" s="49"/>
      <c r="K367" s="49"/>
      <c r="L367" s="49"/>
      <c r="M367" s="147"/>
      <c r="N367" s="50"/>
      <c r="O367" s="149"/>
      <c r="P367" s="49"/>
      <c r="Q367" s="49"/>
      <c r="R367" s="49"/>
      <c r="S367" s="51"/>
      <c r="T367" s="51"/>
      <c r="U367" s="49"/>
      <c r="V367" s="49"/>
      <c r="W367" s="50"/>
      <c r="X367" s="49"/>
      <c r="Y367" s="49"/>
      <c r="Z367" s="50"/>
      <c r="AA367" s="49"/>
      <c r="AB367" s="50"/>
    </row>
    <row r="368" spans="5:28" ht="78.75" customHeight="1">
      <c r="E368" s="52"/>
      <c r="F368" s="119"/>
      <c r="G368" s="49"/>
      <c r="H368" s="51"/>
      <c r="I368" s="51"/>
      <c r="J368" s="49"/>
      <c r="K368" s="49"/>
      <c r="L368" s="49"/>
      <c r="M368" s="147"/>
      <c r="N368" s="50"/>
      <c r="O368" s="149"/>
      <c r="P368" s="49"/>
      <c r="Q368" s="49"/>
      <c r="R368" s="49"/>
      <c r="S368" s="51"/>
      <c r="T368" s="51"/>
      <c r="U368" s="49"/>
      <c r="V368" s="49"/>
      <c r="W368" s="50"/>
      <c r="X368" s="49"/>
      <c r="Y368" s="49"/>
      <c r="Z368" s="50"/>
      <c r="AA368" s="49"/>
      <c r="AB368" s="50"/>
    </row>
    <row r="369" spans="5:28" ht="78.75" customHeight="1">
      <c r="E369" s="52"/>
      <c r="F369" s="119"/>
      <c r="G369" s="49"/>
      <c r="H369" s="51"/>
      <c r="I369" s="51"/>
      <c r="J369" s="49"/>
      <c r="K369" s="49"/>
      <c r="L369" s="49"/>
      <c r="M369" s="147"/>
      <c r="N369" s="50"/>
      <c r="O369" s="149"/>
      <c r="P369" s="49"/>
      <c r="Q369" s="49"/>
      <c r="R369" s="49"/>
      <c r="S369" s="51"/>
      <c r="T369" s="51"/>
      <c r="U369" s="49"/>
      <c r="V369" s="49"/>
      <c r="W369" s="50"/>
      <c r="X369" s="49"/>
      <c r="Y369" s="49"/>
      <c r="Z369" s="50"/>
      <c r="AA369" s="49"/>
      <c r="AB369" s="50"/>
    </row>
    <row r="370" spans="5:28" ht="78.75" customHeight="1">
      <c r="E370" s="52"/>
      <c r="F370" s="119"/>
      <c r="G370" s="49"/>
      <c r="H370" s="51"/>
      <c r="I370" s="51"/>
      <c r="J370" s="49"/>
      <c r="K370" s="49"/>
      <c r="L370" s="49"/>
      <c r="M370" s="147"/>
      <c r="N370" s="50"/>
      <c r="O370" s="149"/>
      <c r="P370" s="49"/>
      <c r="Q370" s="49"/>
      <c r="R370" s="49"/>
      <c r="S370" s="51"/>
      <c r="T370" s="51"/>
      <c r="U370" s="49"/>
      <c r="V370" s="49"/>
      <c r="W370" s="50"/>
      <c r="X370" s="49"/>
      <c r="Y370" s="49"/>
      <c r="Z370" s="50"/>
      <c r="AA370" s="49"/>
      <c r="AB370" s="50"/>
    </row>
    <row r="371" spans="5:28" ht="78.75" customHeight="1">
      <c r="E371" s="52"/>
      <c r="F371" s="119"/>
      <c r="G371" s="49"/>
      <c r="H371" s="51"/>
      <c r="I371" s="51"/>
      <c r="J371" s="49"/>
      <c r="K371" s="49"/>
      <c r="L371" s="49"/>
      <c r="M371" s="147"/>
      <c r="N371" s="50"/>
      <c r="O371" s="149"/>
      <c r="P371" s="49"/>
      <c r="Q371" s="49"/>
      <c r="R371" s="49"/>
      <c r="S371" s="51"/>
      <c r="T371" s="51"/>
      <c r="U371" s="49"/>
      <c r="V371" s="49"/>
      <c r="W371" s="50"/>
      <c r="X371" s="49"/>
      <c r="Y371" s="49"/>
      <c r="Z371" s="50"/>
      <c r="AA371" s="49"/>
      <c r="AB371" s="50"/>
    </row>
    <row r="372" spans="5:28" ht="78.75" customHeight="1">
      <c r="E372" s="52"/>
      <c r="F372" s="119"/>
      <c r="G372" s="49"/>
      <c r="H372" s="51"/>
      <c r="I372" s="51"/>
      <c r="J372" s="49"/>
      <c r="K372" s="49"/>
      <c r="L372" s="49"/>
      <c r="M372" s="147"/>
      <c r="N372" s="50"/>
      <c r="O372" s="149"/>
      <c r="P372" s="49"/>
      <c r="Q372" s="49"/>
      <c r="R372" s="49"/>
      <c r="S372" s="51"/>
      <c r="T372" s="51"/>
      <c r="U372" s="49"/>
      <c r="V372" s="49"/>
      <c r="W372" s="50"/>
      <c r="X372" s="49"/>
      <c r="Y372" s="49"/>
      <c r="Z372" s="50"/>
      <c r="AA372" s="49"/>
      <c r="AB372" s="50"/>
    </row>
    <row r="373" spans="5:28" ht="78.75" customHeight="1">
      <c r="E373" s="52"/>
      <c r="F373" s="119"/>
      <c r="G373" s="49"/>
      <c r="H373" s="51"/>
      <c r="I373" s="51"/>
      <c r="J373" s="49"/>
      <c r="K373" s="49"/>
      <c r="L373" s="49"/>
      <c r="M373" s="147"/>
      <c r="N373" s="50"/>
      <c r="O373" s="149"/>
      <c r="P373" s="49"/>
      <c r="Q373" s="49"/>
      <c r="R373" s="49"/>
      <c r="S373" s="51"/>
      <c r="T373" s="51"/>
      <c r="U373" s="49"/>
      <c r="V373" s="49"/>
      <c r="W373" s="50"/>
      <c r="X373" s="49"/>
      <c r="Y373" s="49"/>
      <c r="Z373" s="50"/>
      <c r="AA373" s="49"/>
      <c r="AB373" s="50"/>
    </row>
    <row r="374" spans="5:28" ht="78.75" customHeight="1">
      <c r="E374" s="52"/>
      <c r="F374" s="119"/>
      <c r="G374" s="49"/>
      <c r="H374" s="51"/>
      <c r="I374" s="51"/>
      <c r="J374" s="49"/>
      <c r="K374" s="49"/>
      <c r="L374" s="49"/>
      <c r="M374" s="147"/>
      <c r="N374" s="50"/>
      <c r="O374" s="149"/>
      <c r="P374" s="49"/>
      <c r="Q374" s="49"/>
      <c r="R374" s="49"/>
      <c r="S374" s="51"/>
      <c r="T374" s="51"/>
      <c r="U374" s="49"/>
      <c r="V374" s="49"/>
      <c r="W374" s="50"/>
      <c r="X374" s="49"/>
      <c r="Y374" s="49"/>
      <c r="Z374" s="50"/>
      <c r="AA374" s="49"/>
      <c r="AB374" s="50"/>
    </row>
    <row r="375" spans="5:28" ht="78.75" customHeight="1">
      <c r="E375" s="52"/>
      <c r="F375" s="119"/>
      <c r="G375" s="49"/>
      <c r="H375" s="51"/>
      <c r="I375" s="51"/>
      <c r="J375" s="49"/>
      <c r="K375" s="49"/>
      <c r="L375" s="49"/>
      <c r="M375" s="147"/>
      <c r="N375" s="50"/>
      <c r="O375" s="149"/>
      <c r="P375" s="49"/>
      <c r="Q375" s="49"/>
      <c r="R375" s="49"/>
      <c r="S375" s="51"/>
      <c r="T375" s="51"/>
      <c r="U375" s="49"/>
      <c r="V375" s="49"/>
      <c r="W375" s="50"/>
      <c r="X375" s="49"/>
      <c r="Y375" s="49"/>
      <c r="Z375" s="50"/>
      <c r="AA375" s="49"/>
      <c r="AB375" s="50"/>
    </row>
    <row r="376" spans="5:28" ht="78.75" customHeight="1">
      <c r="E376" s="52"/>
      <c r="F376" s="119"/>
      <c r="G376" s="49"/>
      <c r="H376" s="51"/>
      <c r="I376" s="51"/>
      <c r="J376" s="49"/>
      <c r="K376" s="49"/>
      <c r="L376" s="49"/>
      <c r="M376" s="147"/>
      <c r="N376" s="50"/>
      <c r="O376" s="149"/>
      <c r="P376" s="49"/>
      <c r="Q376" s="49"/>
      <c r="R376" s="49"/>
      <c r="S376" s="51"/>
      <c r="T376" s="51"/>
      <c r="U376" s="49"/>
      <c r="V376" s="49"/>
      <c r="W376" s="50"/>
      <c r="X376" s="49"/>
      <c r="Y376" s="49"/>
      <c r="Z376" s="50"/>
      <c r="AA376" s="49"/>
      <c r="AB376" s="50"/>
    </row>
    <row r="377" spans="5:28" ht="78.75" customHeight="1">
      <c r="E377" s="52"/>
      <c r="F377" s="119"/>
      <c r="G377" s="49"/>
      <c r="H377" s="51"/>
      <c r="I377" s="51"/>
      <c r="J377" s="49"/>
      <c r="K377" s="49"/>
      <c r="L377" s="49"/>
      <c r="M377" s="147"/>
      <c r="N377" s="50"/>
      <c r="O377" s="149"/>
      <c r="P377" s="49"/>
      <c r="Q377" s="49"/>
      <c r="R377" s="49"/>
      <c r="S377" s="51"/>
      <c r="T377" s="51"/>
      <c r="U377" s="49"/>
      <c r="V377" s="49"/>
      <c r="W377" s="50"/>
      <c r="X377" s="49"/>
      <c r="Y377" s="49"/>
      <c r="Z377" s="50"/>
      <c r="AA377" s="49"/>
      <c r="AB377" s="50"/>
    </row>
    <row r="378" spans="5:28" ht="78.75" customHeight="1">
      <c r="E378" s="52"/>
      <c r="F378" s="119"/>
      <c r="G378" s="49"/>
      <c r="H378" s="51"/>
      <c r="I378" s="51"/>
      <c r="J378" s="49"/>
      <c r="K378" s="49"/>
      <c r="L378" s="49"/>
      <c r="M378" s="147"/>
      <c r="N378" s="50"/>
      <c r="O378" s="149"/>
      <c r="P378" s="49"/>
      <c r="Q378" s="49"/>
      <c r="R378" s="49"/>
      <c r="S378" s="51"/>
      <c r="T378" s="51"/>
      <c r="U378" s="49"/>
      <c r="V378" s="49"/>
      <c r="W378" s="50"/>
      <c r="X378" s="49"/>
      <c r="Y378" s="49"/>
      <c r="Z378" s="50"/>
      <c r="AA378" s="49"/>
      <c r="AB378" s="50"/>
    </row>
    <row r="379" spans="5:28" ht="78.75" customHeight="1">
      <c r="E379" s="52"/>
      <c r="F379" s="119"/>
      <c r="G379" s="49"/>
      <c r="H379" s="51"/>
      <c r="I379" s="51"/>
      <c r="J379" s="49"/>
      <c r="K379" s="49"/>
      <c r="L379" s="49"/>
      <c r="M379" s="147"/>
      <c r="N379" s="50"/>
      <c r="O379" s="149"/>
      <c r="P379" s="49"/>
      <c r="Q379" s="49"/>
      <c r="R379" s="49"/>
      <c r="S379" s="51"/>
      <c r="T379" s="51"/>
      <c r="U379" s="49"/>
      <c r="V379" s="49"/>
      <c r="W379" s="50"/>
      <c r="X379" s="49"/>
      <c r="Y379" s="49"/>
      <c r="Z379" s="50"/>
      <c r="AA379" s="49"/>
      <c r="AB379" s="50"/>
    </row>
    <row r="380" spans="5:28" ht="78.75" customHeight="1">
      <c r="E380" s="52"/>
      <c r="F380" s="119"/>
      <c r="G380" s="49"/>
      <c r="H380" s="51"/>
      <c r="I380" s="51"/>
      <c r="J380" s="49"/>
      <c r="K380" s="49"/>
      <c r="L380" s="49"/>
      <c r="M380" s="147"/>
      <c r="N380" s="50"/>
      <c r="O380" s="149"/>
      <c r="P380" s="49"/>
      <c r="Q380" s="49"/>
      <c r="R380" s="49"/>
      <c r="S380" s="51"/>
      <c r="T380" s="51"/>
      <c r="U380" s="49"/>
      <c r="V380" s="49"/>
      <c r="W380" s="50"/>
      <c r="X380" s="49"/>
      <c r="Y380" s="49"/>
      <c r="Z380" s="50"/>
      <c r="AA380" s="49"/>
      <c r="AB380" s="50"/>
    </row>
    <row r="381" spans="5:28" ht="78.75" customHeight="1">
      <c r="E381" s="52"/>
      <c r="F381" s="119"/>
      <c r="G381" s="49"/>
      <c r="H381" s="51"/>
      <c r="I381" s="51"/>
      <c r="J381" s="49"/>
      <c r="K381" s="49"/>
      <c r="L381" s="49"/>
      <c r="M381" s="147"/>
      <c r="N381" s="50"/>
      <c r="O381" s="149"/>
      <c r="P381" s="49"/>
      <c r="Q381" s="49"/>
      <c r="R381" s="49"/>
      <c r="S381" s="51"/>
      <c r="T381" s="51"/>
      <c r="U381" s="49"/>
      <c r="V381" s="49"/>
      <c r="W381" s="50"/>
      <c r="X381" s="49"/>
      <c r="Y381" s="49"/>
      <c r="Z381" s="50"/>
      <c r="AA381" s="49"/>
      <c r="AB381" s="50"/>
    </row>
    <row r="382" spans="5:28" ht="78.75" customHeight="1">
      <c r="E382" s="52"/>
      <c r="F382" s="119"/>
      <c r="G382" s="49"/>
      <c r="H382" s="51"/>
      <c r="I382" s="51"/>
      <c r="J382" s="49"/>
      <c r="K382" s="49"/>
      <c r="L382" s="49"/>
      <c r="M382" s="147"/>
      <c r="N382" s="50"/>
      <c r="O382" s="149"/>
      <c r="P382" s="49"/>
      <c r="Q382" s="49"/>
      <c r="R382" s="49"/>
      <c r="S382" s="51"/>
      <c r="T382" s="51"/>
      <c r="U382" s="49"/>
      <c r="V382" s="49"/>
      <c r="W382" s="50"/>
      <c r="X382" s="49"/>
      <c r="Y382" s="49"/>
      <c r="Z382" s="50"/>
      <c r="AA382" s="49"/>
      <c r="AB382" s="50"/>
    </row>
    <row r="383" spans="5:28" ht="78.75" customHeight="1">
      <c r="E383" s="52"/>
      <c r="F383" s="119"/>
      <c r="G383" s="49"/>
      <c r="H383" s="51"/>
      <c r="I383" s="51"/>
      <c r="J383" s="49"/>
      <c r="K383" s="49"/>
      <c r="L383" s="49"/>
      <c r="M383" s="147"/>
      <c r="N383" s="50"/>
      <c r="O383" s="149"/>
      <c r="P383" s="49"/>
      <c r="Q383" s="49"/>
      <c r="R383" s="49"/>
      <c r="S383" s="51"/>
      <c r="T383" s="51"/>
      <c r="U383" s="49"/>
      <c r="V383" s="49"/>
      <c r="W383" s="50"/>
      <c r="X383" s="49"/>
      <c r="Y383" s="49"/>
      <c r="Z383" s="50"/>
      <c r="AA383" s="49"/>
      <c r="AB383" s="50"/>
    </row>
    <row r="384" spans="5:28" ht="78.75" customHeight="1">
      <c r="E384" s="52"/>
      <c r="F384" s="119"/>
      <c r="G384" s="49"/>
      <c r="H384" s="51"/>
      <c r="I384" s="51"/>
      <c r="J384" s="49"/>
      <c r="K384" s="49"/>
      <c r="L384" s="49"/>
      <c r="M384" s="147"/>
      <c r="N384" s="50"/>
      <c r="O384" s="149"/>
      <c r="P384" s="49"/>
      <c r="Q384" s="49"/>
      <c r="R384" s="49"/>
      <c r="S384" s="51"/>
      <c r="T384" s="51"/>
      <c r="U384" s="49"/>
      <c r="V384" s="49"/>
      <c r="W384" s="50"/>
      <c r="X384" s="49"/>
      <c r="Y384" s="49"/>
      <c r="Z384" s="50"/>
      <c r="AA384" s="49"/>
      <c r="AB384" s="50"/>
    </row>
    <row r="385" spans="5:28" ht="78.75" customHeight="1">
      <c r="E385" s="52"/>
      <c r="F385" s="119"/>
      <c r="G385" s="49"/>
      <c r="H385" s="51"/>
      <c r="I385" s="51"/>
      <c r="J385" s="49"/>
      <c r="K385" s="49"/>
      <c r="L385" s="49"/>
      <c r="M385" s="147"/>
      <c r="N385" s="50"/>
      <c r="O385" s="149"/>
      <c r="P385" s="49"/>
      <c r="Q385" s="49"/>
      <c r="R385" s="49"/>
      <c r="S385" s="51"/>
      <c r="T385" s="51"/>
      <c r="U385" s="49"/>
      <c r="V385" s="49"/>
      <c r="W385" s="50"/>
      <c r="X385" s="49"/>
      <c r="Y385" s="49"/>
      <c r="Z385" s="50"/>
      <c r="AA385" s="49"/>
      <c r="AB385" s="50"/>
    </row>
    <row r="386" spans="5:28" ht="78.75" customHeight="1">
      <c r="E386" s="52"/>
      <c r="F386" s="119"/>
      <c r="G386" s="49"/>
      <c r="H386" s="51"/>
      <c r="I386" s="51"/>
      <c r="J386" s="49"/>
      <c r="K386" s="49"/>
      <c r="L386" s="49"/>
      <c r="M386" s="147"/>
      <c r="N386" s="50"/>
      <c r="O386" s="149"/>
      <c r="P386" s="49"/>
      <c r="Q386" s="49"/>
      <c r="R386" s="49"/>
      <c r="S386" s="51"/>
      <c r="T386" s="51"/>
      <c r="U386" s="49"/>
      <c r="V386" s="49"/>
      <c r="W386" s="50"/>
      <c r="X386" s="49"/>
      <c r="Y386" s="49"/>
      <c r="Z386" s="50"/>
      <c r="AA386" s="49"/>
      <c r="AB386" s="50"/>
    </row>
    <row r="387" spans="5:28" ht="78.75" customHeight="1">
      <c r="E387" s="52"/>
      <c r="F387" s="119"/>
      <c r="G387" s="49"/>
      <c r="H387" s="51"/>
      <c r="I387" s="51"/>
      <c r="J387" s="49"/>
      <c r="K387" s="49"/>
      <c r="L387" s="49"/>
      <c r="M387" s="147"/>
      <c r="N387" s="50"/>
      <c r="O387" s="149"/>
      <c r="P387" s="49"/>
      <c r="Q387" s="49"/>
      <c r="R387" s="49"/>
      <c r="S387" s="51"/>
      <c r="T387" s="51"/>
      <c r="U387" s="49"/>
      <c r="V387" s="49"/>
      <c r="W387" s="50"/>
      <c r="X387" s="49"/>
      <c r="Y387" s="49"/>
      <c r="Z387" s="50"/>
      <c r="AA387" s="49"/>
      <c r="AB387" s="50"/>
    </row>
    <row r="388" spans="5:28" ht="78.75" customHeight="1">
      <c r="E388" s="52"/>
      <c r="F388" s="119"/>
      <c r="G388" s="49"/>
      <c r="H388" s="51"/>
      <c r="I388" s="51"/>
      <c r="J388" s="49"/>
      <c r="K388" s="49"/>
      <c r="L388" s="49"/>
      <c r="M388" s="147"/>
      <c r="N388" s="50"/>
      <c r="O388" s="149"/>
      <c r="P388" s="49"/>
      <c r="Q388" s="49"/>
      <c r="R388" s="49"/>
      <c r="S388" s="51"/>
      <c r="T388" s="51"/>
      <c r="U388" s="49"/>
      <c r="V388" s="49"/>
      <c r="W388" s="50"/>
      <c r="X388" s="49"/>
      <c r="Y388" s="49"/>
      <c r="Z388" s="50"/>
      <c r="AA388" s="49"/>
      <c r="AB388" s="50"/>
    </row>
    <row r="389" spans="5:28" ht="78.75" customHeight="1">
      <c r="E389" s="52"/>
      <c r="F389" s="119"/>
      <c r="G389" s="49"/>
      <c r="H389" s="51"/>
      <c r="I389" s="51"/>
      <c r="J389" s="49"/>
      <c r="K389" s="49"/>
      <c r="L389" s="49"/>
      <c r="M389" s="147"/>
      <c r="N389" s="50"/>
      <c r="O389" s="149"/>
      <c r="P389" s="49"/>
      <c r="Q389" s="49"/>
      <c r="R389" s="49"/>
      <c r="S389" s="51"/>
      <c r="T389" s="51"/>
      <c r="U389" s="49"/>
      <c r="V389" s="49"/>
      <c r="W389" s="50"/>
      <c r="X389" s="49"/>
      <c r="Y389" s="49"/>
      <c r="Z389" s="50"/>
      <c r="AA389" s="49"/>
      <c r="AB389" s="50"/>
    </row>
    <row r="390" spans="5:28" ht="78.75" customHeight="1">
      <c r="E390" s="52"/>
      <c r="F390" s="119"/>
      <c r="G390" s="49"/>
      <c r="H390" s="51"/>
      <c r="I390" s="51"/>
      <c r="J390" s="49"/>
      <c r="K390" s="49"/>
      <c r="L390" s="49"/>
      <c r="M390" s="147"/>
      <c r="N390" s="50"/>
      <c r="O390" s="149"/>
      <c r="P390" s="49"/>
      <c r="Q390" s="49"/>
      <c r="R390" s="49"/>
      <c r="S390" s="51"/>
      <c r="T390" s="51"/>
      <c r="U390" s="49"/>
      <c r="V390" s="49"/>
      <c r="W390" s="50"/>
      <c r="X390" s="49"/>
      <c r="Y390" s="49"/>
      <c r="Z390" s="50"/>
      <c r="AA390" s="49"/>
      <c r="AB390" s="50"/>
    </row>
    <row r="391" spans="5:28" ht="78.75" customHeight="1">
      <c r="E391" s="52"/>
      <c r="F391" s="119"/>
      <c r="G391" s="49"/>
      <c r="H391" s="51"/>
      <c r="I391" s="51"/>
      <c r="J391" s="49"/>
      <c r="K391" s="49"/>
      <c r="L391" s="49"/>
      <c r="M391" s="147"/>
      <c r="N391" s="50"/>
      <c r="O391" s="149"/>
      <c r="P391" s="49"/>
      <c r="Q391" s="49"/>
      <c r="R391" s="49"/>
      <c r="S391" s="51"/>
      <c r="T391" s="51"/>
      <c r="U391" s="49"/>
      <c r="V391" s="49"/>
      <c r="W391" s="50"/>
      <c r="X391" s="49"/>
      <c r="Y391" s="49"/>
      <c r="Z391" s="50"/>
      <c r="AA391" s="49"/>
      <c r="AB391" s="50"/>
    </row>
    <row r="392" spans="5:28" ht="78.75" customHeight="1">
      <c r="E392" s="52"/>
      <c r="F392" s="119"/>
      <c r="G392" s="49"/>
      <c r="H392" s="51"/>
      <c r="I392" s="51"/>
      <c r="J392" s="49"/>
      <c r="K392" s="49"/>
      <c r="L392" s="49"/>
      <c r="M392" s="147"/>
      <c r="N392" s="50"/>
      <c r="O392" s="149"/>
      <c r="P392" s="49"/>
      <c r="Q392" s="49"/>
      <c r="R392" s="49"/>
      <c r="S392" s="51"/>
      <c r="T392" s="51"/>
      <c r="U392" s="49"/>
      <c r="V392" s="49"/>
      <c r="W392" s="50"/>
      <c r="X392" s="49"/>
      <c r="Y392" s="49"/>
      <c r="Z392" s="50"/>
      <c r="AA392" s="49"/>
      <c r="AB392" s="50"/>
    </row>
    <row r="393" spans="5:28" ht="78.75" customHeight="1">
      <c r="E393" s="52"/>
      <c r="F393" s="119"/>
      <c r="G393" s="49"/>
      <c r="H393" s="51"/>
      <c r="I393" s="51"/>
      <c r="J393" s="49"/>
      <c r="K393" s="49"/>
      <c r="L393" s="49"/>
      <c r="M393" s="147"/>
      <c r="N393" s="50"/>
      <c r="O393" s="149"/>
      <c r="P393" s="49"/>
      <c r="Q393" s="49"/>
      <c r="R393" s="49"/>
      <c r="S393" s="51"/>
      <c r="T393" s="51"/>
      <c r="U393" s="49"/>
      <c r="V393" s="49"/>
      <c r="W393" s="50"/>
      <c r="X393" s="49"/>
      <c r="Y393" s="49"/>
      <c r="Z393" s="50"/>
      <c r="AA393" s="49"/>
      <c r="AB393" s="50"/>
    </row>
    <row r="394" spans="5:28" ht="78.75" customHeight="1">
      <c r="E394" s="52"/>
      <c r="F394" s="119"/>
      <c r="G394" s="49"/>
      <c r="H394" s="51"/>
      <c r="I394" s="51"/>
      <c r="J394" s="49"/>
      <c r="K394" s="49"/>
      <c r="L394" s="49"/>
      <c r="M394" s="147"/>
      <c r="N394" s="50"/>
      <c r="O394" s="149"/>
      <c r="P394" s="49"/>
      <c r="Q394" s="49"/>
      <c r="R394" s="49"/>
      <c r="S394" s="51"/>
      <c r="T394" s="51"/>
      <c r="U394" s="49"/>
      <c r="V394" s="49"/>
      <c r="W394" s="50"/>
      <c r="X394" s="49"/>
      <c r="Y394" s="49"/>
      <c r="Z394" s="50"/>
      <c r="AA394" s="49"/>
      <c r="AB394" s="50"/>
    </row>
    <row r="395" spans="5:28" ht="78.75" customHeight="1">
      <c r="E395" s="52"/>
      <c r="F395" s="119"/>
      <c r="G395" s="49"/>
      <c r="H395" s="51"/>
      <c r="I395" s="51"/>
      <c r="J395" s="49"/>
      <c r="K395" s="49"/>
      <c r="L395" s="49"/>
      <c r="M395" s="147"/>
      <c r="N395" s="50"/>
      <c r="O395" s="149"/>
      <c r="P395" s="49"/>
      <c r="Q395" s="49"/>
      <c r="R395" s="49"/>
      <c r="S395" s="51"/>
      <c r="T395" s="51"/>
      <c r="U395" s="49"/>
      <c r="V395" s="49"/>
      <c r="W395" s="50"/>
      <c r="X395" s="49"/>
      <c r="Y395" s="49"/>
      <c r="Z395" s="50"/>
      <c r="AA395" s="49"/>
      <c r="AB395" s="50"/>
    </row>
    <row r="396" spans="5:28" ht="78.75" customHeight="1">
      <c r="E396" s="52"/>
      <c r="F396" s="119"/>
      <c r="G396" s="49"/>
      <c r="H396" s="51"/>
      <c r="I396" s="51"/>
      <c r="J396" s="49"/>
      <c r="K396" s="49"/>
      <c r="L396" s="49"/>
      <c r="M396" s="147"/>
      <c r="N396" s="50"/>
      <c r="O396" s="149"/>
      <c r="P396" s="49"/>
      <c r="Q396" s="49"/>
      <c r="R396" s="49"/>
      <c r="S396" s="51"/>
      <c r="T396" s="51"/>
      <c r="U396" s="49"/>
      <c r="V396" s="49"/>
      <c r="W396" s="50"/>
      <c r="X396" s="49"/>
      <c r="Y396" s="49"/>
      <c r="Z396" s="50"/>
      <c r="AA396" s="49"/>
      <c r="AB396" s="50"/>
    </row>
    <row r="397" spans="5:28" ht="78.75" customHeight="1">
      <c r="E397" s="52"/>
      <c r="F397" s="119"/>
      <c r="G397" s="49"/>
      <c r="H397" s="51"/>
      <c r="I397" s="51"/>
      <c r="J397" s="49"/>
      <c r="K397" s="49"/>
      <c r="L397" s="49"/>
      <c r="M397" s="147"/>
      <c r="N397" s="50"/>
      <c r="O397" s="149"/>
      <c r="P397" s="49"/>
      <c r="Q397" s="49"/>
      <c r="R397" s="49"/>
      <c r="S397" s="51"/>
      <c r="T397" s="51"/>
      <c r="U397" s="49"/>
      <c r="V397" s="49"/>
      <c r="W397" s="50"/>
      <c r="X397" s="49"/>
      <c r="Y397" s="49"/>
      <c r="Z397" s="50"/>
      <c r="AA397" s="49"/>
      <c r="AB397" s="50"/>
    </row>
    <row r="398" spans="5:28" ht="78.75" customHeight="1">
      <c r="E398" s="52"/>
      <c r="F398" s="119"/>
      <c r="G398" s="49"/>
      <c r="H398" s="51"/>
      <c r="I398" s="51"/>
      <c r="J398" s="49"/>
      <c r="K398" s="49"/>
      <c r="L398" s="49"/>
      <c r="M398" s="147"/>
      <c r="N398" s="50"/>
      <c r="O398" s="149"/>
      <c r="P398" s="49"/>
      <c r="Q398" s="49"/>
      <c r="R398" s="49"/>
      <c r="S398" s="51"/>
      <c r="T398" s="51"/>
      <c r="U398" s="49"/>
      <c r="V398" s="49"/>
      <c r="W398" s="50"/>
      <c r="X398" s="49"/>
      <c r="Y398" s="49"/>
      <c r="Z398" s="50"/>
      <c r="AA398" s="49"/>
      <c r="AB398" s="50"/>
    </row>
    <row r="399" spans="5:28" ht="78.75" customHeight="1">
      <c r="E399" s="52"/>
      <c r="F399" s="119"/>
      <c r="G399" s="49"/>
      <c r="H399" s="51"/>
      <c r="I399" s="51"/>
      <c r="J399" s="49"/>
      <c r="K399" s="49"/>
      <c r="L399" s="49"/>
      <c r="M399" s="147"/>
      <c r="N399" s="50"/>
      <c r="O399" s="149"/>
      <c r="P399" s="49"/>
      <c r="Q399" s="49"/>
      <c r="R399" s="49"/>
      <c r="S399" s="51"/>
      <c r="T399" s="51"/>
      <c r="U399" s="49"/>
      <c r="V399" s="49"/>
      <c r="W399" s="50"/>
      <c r="X399" s="49"/>
      <c r="Y399" s="49"/>
      <c r="Z399" s="50"/>
      <c r="AA399" s="49"/>
      <c r="AB399" s="50"/>
    </row>
    <row r="400" spans="5:28" ht="78.75" customHeight="1">
      <c r="E400" s="52"/>
      <c r="F400" s="119"/>
      <c r="G400" s="49"/>
      <c r="H400" s="51"/>
      <c r="I400" s="51"/>
      <c r="J400" s="49"/>
      <c r="K400" s="49"/>
      <c r="L400" s="49"/>
      <c r="M400" s="147"/>
      <c r="N400" s="50"/>
      <c r="O400" s="149"/>
      <c r="P400" s="49"/>
      <c r="Q400" s="49"/>
      <c r="R400" s="49"/>
      <c r="S400" s="51"/>
      <c r="T400" s="51"/>
      <c r="U400" s="49"/>
      <c r="V400" s="49"/>
      <c r="W400" s="50"/>
      <c r="X400" s="49"/>
      <c r="Y400" s="49"/>
      <c r="Z400" s="50"/>
      <c r="AA400" s="49"/>
      <c r="AB400" s="50"/>
    </row>
    <row r="401" spans="5:28" ht="78.75" customHeight="1">
      <c r="E401" s="52"/>
      <c r="F401" s="119"/>
      <c r="G401" s="49"/>
      <c r="H401" s="51"/>
      <c r="I401" s="51"/>
      <c r="J401" s="49"/>
      <c r="K401" s="49"/>
      <c r="L401" s="49"/>
      <c r="M401" s="147"/>
      <c r="N401" s="50"/>
      <c r="O401" s="149"/>
      <c r="P401" s="49"/>
      <c r="Q401" s="49"/>
      <c r="R401" s="49"/>
      <c r="S401" s="51"/>
      <c r="T401" s="51"/>
      <c r="U401" s="49"/>
      <c r="V401" s="49"/>
      <c r="W401" s="50"/>
      <c r="X401" s="49"/>
      <c r="Y401" s="49"/>
      <c r="Z401" s="50"/>
      <c r="AA401" s="49"/>
      <c r="AB401" s="50"/>
    </row>
    <row r="402" spans="5:28" ht="78.75" customHeight="1">
      <c r="E402" s="52"/>
      <c r="F402" s="119"/>
      <c r="G402" s="49"/>
      <c r="H402" s="51"/>
      <c r="I402" s="51"/>
      <c r="J402" s="49"/>
      <c r="K402" s="49"/>
      <c r="L402" s="49"/>
      <c r="M402" s="147"/>
      <c r="N402" s="50"/>
      <c r="O402" s="149"/>
      <c r="P402" s="49"/>
      <c r="Q402" s="49"/>
      <c r="R402" s="49"/>
      <c r="S402" s="51"/>
      <c r="T402" s="51"/>
      <c r="U402" s="49"/>
      <c r="V402" s="49"/>
      <c r="W402" s="50"/>
      <c r="X402" s="49"/>
      <c r="Y402" s="49"/>
      <c r="Z402" s="50"/>
      <c r="AA402" s="49"/>
      <c r="AB402" s="50"/>
    </row>
    <row r="403" spans="5:28" ht="78.75" customHeight="1">
      <c r="E403" s="52"/>
      <c r="F403" s="119"/>
      <c r="G403" s="49"/>
      <c r="H403" s="51"/>
      <c r="I403" s="51"/>
      <c r="J403" s="49"/>
      <c r="K403" s="49"/>
      <c r="L403" s="49"/>
      <c r="M403" s="147"/>
      <c r="N403" s="50"/>
      <c r="O403" s="149"/>
      <c r="P403" s="49"/>
      <c r="Q403" s="49"/>
      <c r="R403" s="49"/>
      <c r="S403" s="51"/>
      <c r="T403" s="51"/>
      <c r="U403" s="49"/>
      <c r="V403" s="49"/>
      <c r="W403" s="50"/>
      <c r="X403" s="49"/>
      <c r="Y403" s="49"/>
      <c r="Z403" s="50"/>
      <c r="AA403" s="49"/>
      <c r="AB403" s="50"/>
    </row>
    <row r="404" spans="5:28" ht="78.75" customHeight="1">
      <c r="E404" s="52"/>
      <c r="F404" s="119"/>
      <c r="G404" s="49"/>
      <c r="H404" s="51"/>
      <c r="I404" s="51"/>
      <c r="J404" s="49"/>
      <c r="K404" s="49"/>
      <c r="L404" s="49"/>
      <c r="M404" s="147"/>
      <c r="N404" s="50"/>
      <c r="O404" s="149"/>
      <c r="P404" s="49"/>
      <c r="Q404" s="49"/>
      <c r="R404" s="49"/>
      <c r="S404" s="51"/>
      <c r="T404" s="51"/>
      <c r="U404" s="49"/>
      <c r="V404" s="49"/>
      <c r="W404" s="50"/>
      <c r="X404" s="49"/>
      <c r="Y404" s="49"/>
      <c r="Z404" s="50"/>
      <c r="AA404" s="49"/>
      <c r="AB404" s="50"/>
    </row>
    <row r="405" spans="5:28" ht="78.75" customHeight="1">
      <c r="E405" s="52"/>
      <c r="F405" s="119"/>
      <c r="G405" s="49"/>
      <c r="H405" s="51"/>
      <c r="I405" s="51"/>
      <c r="J405" s="49"/>
      <c r="K405" s="49"/>
      <c r="L405" s="49"/>
      <c r="M405" s="147"/>
      <c r="N405" s="50"/>
      <c r="O405" s="149"/>
      <c r="P405" s="49"/>
      <c r="Q405" s="49"/>
      <c r="R405" s="49"/>
      <c r="S405" s="51"/>
      <c r="T405" s="51"/>
      <c r="U405" s="49"/>
      <c r="V405" s="49"/>
      <c r="W405" s="50"/>
      <c r="X405" s="49"/>
      <c r="Y405" s="49"/>
      <c r="Z405" s="50"/>
      <c r="AA405" s="49"/>
      <c r="AB405" s="50"/>
    </row>
    <row r="406" spans="5:28" ht="78.75" customHeight="1">
      <c r="E406" s="52"/>
      <c r="F406" s="119"/>
      <c r="G406" s="49"/>
      <c r="H406" s="51"/>
      <c r="I406" s="51"/>
      <c r="J406" s="49"/>
      <c r="K406" s="49"/>
      <c r="L406" s="49"/>
      <c r="M406" s="147"/>
      <c r="N406" s="50"/>
      <c r="O406" s="149"/>
      <c r="P406" s="49"/>
      <c r="Q406" s="49"/>
      <c r="R406" s="49"/>
      <c r="S406" s="51"/>
      <c r="T406" s="51"/>
      <c r="U406" s="49"/>
      <c r="V406" s="49"/>
      <c r="W406" s="50"/>
      <c r="X406" s="49"/>
      <c r="Y406" s="49"/>
      <c r="Z406" s="50"/>
      <c r="AA406" s="49"/>
      <c r="AB406" s="50"/>
    </row>
    <row r="407" spans="5:28" ht="78.75" customHeight="1">
      <c r="E407" s="52"/>
      <c r="F407" s="119"/>
      <c r="G407" s="49"/>
      <c r="H407" s="51"/>
      <c r="I407" s="51"/>
      <c r="J407" s="49"/>
      <c r="K407" s="49"/>
      <c r="L407" s="49"/>
      <c r="M407" s="147"/>
      <c r="N407" s="50"/>
      <c r="O407" s="149"/>
      <c r="P407" s="49"/>
      <c r="Q407" s="49"/>
      <c r="R407" s="49"/>
      <c r="S407" s="51"/>
      <c r="T407" s="51"/>
      <c r="U407" s="49"/>
      <c r="V407" s="49"/>
      <c r="W407" s="50"/>
      <c r="X407" s="49"/>
      <c r="Y407" s="49"/>
      <c r="Z407" s="50"/>
      <c r="AA407" s="49"/>
      <c r="AB407" s="50"/>
    </row>
    <row r="408" spans="5:28" ht="78.75" customHeight="1">
      <c r="E408" s="52"/>
      <c r="F408" s="119"/>
      <c r="G408" s="49"/>
      <c r="H408" s="51"/>
      <c r="I408" s="51"/>
      <c r="J408" s="49"/>
      <c r="K408" s="49"/>
      <c r="L408" s="49"/>
      <c r="M408" s="147"/>
      <c r="N408" s="50"/>
      <c r="O408" s="149"/>
      <c r="P408" s="49"/>
      <c r="Q408" s="49"/>
      <c r="R408" s="49"/>
      <c r="S408" s="51"/>
      <c r="T408" s="51"/>
      <c r="U408" s="49"/>
      <c r="V408" s="49"/>
      <c r="W408" s="50"/>
      <c r="X408" s="49"/>
      <c r="Y408" s="49"/>
      <c r="Z408" s="50"/>
      <c r="AA408" s="49"/>
      <c r="AB408" s="50"/>
    </row>
    <row r="409" spans="5:28" ht="78.75" customHeight="1">
      <c r="E409" s="52"/>
      <c r="F409" s="119"/>
      <c r="G409" s="49"/>
      <c r="H409" s="51"/>
      <c r="I409" s="51"/>
      <c r="J409" s="49"/>
      <c r="K409" s="49"/>
      <c r="L409" s="49"/>
      <c r="M409" s="147"/>
      <c r="N409" s="50"/>
      <c r="O409" s="149"/>
      <c r="P409" s="49"/>
      <c r="Q409" s="49"/>
      <c r="R409" s="49"/>
      <c r="S409" s="51"/>
      <c r="T409" s="51"/>
      <c r="U409" s="49"/>
      <c r="V409" s="49"/>
      <c r="W409" s="50"/>
      <c r="X409" s="49"/>
      <c r="Y409" s="49"/>
      <c r="Z409" s="50"/>
      <c r="AA409" s="49"/>
      <c r="AB409" s="50"/>
    </row>
    <row r="410" spans="5:28" ht="78.75" customHeight="1">
      <c r="E410" s="52"/>
      <c r="F410" s="119"/>
      <c r="G410" s="49"/>
      <c r="H410" s="51"/>
      <c r="I410" s="51"/>
      <c r="J410" s="49"/>
      <c r="K410" s="49"/>
      <c r="L410" s="49"/>
      <c r="M410" s="147"/>
      <c r="N410" s="50"/>
      <c r="O410" s="149"/>
      <c r="P410" s="49"/>
      <c r="Q410" s="49"/>
      <c r="R410" s="49"/>
      <c r="S410" s="51"/>
      <c r="T410" s="51"/>
      <c r="U410" s="49"/>
      <c r="V410" s="49"/>
      <c r="W410" s="50"/>
      <c r="X410" s="49"/>
      <c r="Y410" s="49"/>
      <c r="Z410" s="50"/>
      <c r="AA410" s="49"/>
      <c r="AB410" s="50"/>
    </row>
    <row r="411" spans="5:28" ht="78.75" customHeight="1">
      <c r="E411" s="52"/>
      <c r="F411" s="119"/>
      <c r="G411" s="49"/>
      <c r="H411" s="51"/>
      <c r="I411" s="51"/>
      <c r="J411" s="49"/>
      <c r="K411" s="49"/>
      <c r="L411" s="49"/>
      <c r="M411" s="147"/>
      <c r="N411" s="50"/>
      <c r="O411" s="149"/>
      <c r="P411" s="49"/>
      <c r="Q411" s="49"/>
      <c r="R411" s="49"/>
      <c r="S411" s="51"/>
      <c r="T411" s="51"/>
      <c r="U411" s="49"/>
      <c r="V411" s="49"/>
      <c r="W411" s="50"/>
      <c r="X411" s="49"/>
      <c r="Y411" s="49"/>
      <c r="Z411" s="50"/>
      <c r="AA411" s="49"/>
      <c r="AB411" s="50"/>
    </row>
    <row r="412" spans="5:28" ht="78.75" customHeight="1">
      <c r="E412" s="52"/>
      <c r="F412" s="119"/>
      <c r="G412" s="49"/>
      <c r="H412" s="51"/>
      <c r="I412" s="51"/>
      <c r="J412" s="49"/>
      <c r="K412" s="49"/>
      <c r="L412" s="49"/>
      <c r="M412" s="147"/>
      <c r="N412" s="50"/>
      <c r="O412" s="149"/>
      <c r="P412" s="49"/>
      <c r="Q412" s="49"/>
      <c r="R412" s="49"/>
      <c r="S412" s="51"/>
      <c r="T412" s="51"/>
      <c r="U412" s="49"/>
      <c r="V412" s="49"/>
      <c r="W412" s="50"/>
      <c r="X412" s="49"/>
      <c r="Y412" s="49"/>
      <c r="Z412" s="50"/>
      <c r="AA412" s="49"/>
      <c r="AB412" s="50"/>
    </row>
    <row r="413" spans="5:28" ht="78.75" customHeight="1">
      <c r="E413" s="52"/>
      <c r="F413" s="119"/>
      <c r="G413" s="49"/>
      <c r="H413" s="51"/>
      <c r="I413" s="51"/>
      <c r="J413" s="49"/>
      <c r="K413" s="49"/>
      <c r="L413" s="49"/>
      <c r="M413" s="147"/>
      <c r="N413" s="50"/>
      <c r="O413" s="149"/>
      <c r="P413" s="49"/>
      <c r="Q413" s="49"/>
      <c r="R413" s="49"/>
      <c r="S413" s="51"/>
      <c r="T413" s="51"/>
      <c r="U413" s="49"/>
      <c r="V413" s="49"/>
      <c r="W413" s="50"/>
      <c r="X413" s="49"/>
      <c r="Y413" s="49"/>
      <c r="Z413" s="50"/>
      <c r="AA413" s="49"/>
      <c r="AB413" s="50"/>
    </row>
    <row r="414" spans="5:28" ht="78.75" customHeight="1">
      <c r="E414" s="52"/>
      <c r="F414" s="119"/>
      <c r="G414" s="49"/>
      <c r="H414" s="51"/>
      <c r="I414" s="51"/>
      <c r="J414" s="49"/>
      <c r="K414" s="49"/>
      <c r="L414" s="49"/>
      <c r="M414" s="147"/>
      <c r="N414" s="50"/>
      <c r="O414" s="149"/>
      <c r="P414" s="49"/>
      <c r="Q414" s="49"/>
      <c r="R414" s="49"/>
      <c r="S414" s="51"/>
      <c r="T414" s="51"/>
      <c r="U414" s="49"/>
      <c r="V414" s="49"/>
      <c r="W414" s="50"/>
      <c r="X414" s="49"/>
      <c r="Y414" s="49"/>
      <c r="Z414" s="50"/>
      <c r="AA414" s="49"/>
      <c r="AB414" s="50"/>
    </row>
    <row r="415" spans="5:28" ht="78.75" customHeight="1">
      <c r="E415" s="52"/>
      <c r="F415" s="119"/>
      <c r="G415" s="49"/>
      <c r="H415" s="51"/>
      <c r="I415" s="51"/>
      <c r="J415" s="49"/>
      <c r="K415" s="49"/>
      <c r="L415" s="49"/>
      <c r="M415" s="147"/>
      <c r="N415" s="50"/>
      <c r="O415" s="149"/>
      <c r="P415" s="49"/>
      <c r="Q415" s="49"/>
      <c r="R415" s="49"/>
      <c r="S415" s="51"/>
      <c r="T415" s="51"/>
      <c r="U415" s="49"/>
      <c r="V415" s="49"/>
      <c r="W415" s="50"/>
      <c r="X415" s="49"/>
      <c r="Y415" s="49"/>
      <c r="Z415" s="50"/>
      <c r="AA415" s="49"/>
      <c r="AB415" s="50"/>
    </row>
    <row r="416" spans="5:28" ht="78.75" customHeight="1">
      <c r="E416" s="52"/>
      <c r="F416" s="119"/>
      <c r="G416" s="49"/>
      <c r="H416" s="51"/>
      <c r="I416" s="51"/>
      <c r="J416" s="49"/>
      <c r="K416" s="49"/>
      <c r="L416" s="49"/>
      <c r="M416" s="147"/>
      <c r="N416" s="50"/>
      <c r="O416" s="149"/>
      <c r="P416" s="49"/>
      <c r="Q416" s="49"/>
      <c r="R416" s="49"/>
      <c r="S416" s="51"/>
      <c r="T416" s="51"/>
      <c r="U416" s="49"/>
      <c r="V416" s="49"/>
      <c r="W416" s="50"/>
      <c r="X416" s="49"/>
      <c r="Y416" s="49"/>
      <c r="Z416" s="50"/>
      <c r="AA416" s="49"/>
      <c r="AB416" s="50"/>
    </row>
    <row r="417" spans="5:28" ht="78.75" customHeight="1">
      <c r="E417" s="52"/>
      <c r="F417" s="119"/>
      <c r="G417" s="49"/>
      <c r="H417" s="51"/>
      <c r="I417" s="51"/>
      <c r="J417" s="49"/>
      <c r="K417" s="49"/>
      <c r="L417" s="49"/>
      <c r="M417" s="147"/>
      <c r="N417" s="50"/>
      <c r="O417" s="149"/>
      <c r="P417" s="49"/>
      <c r="Q417" s="49"/>
      <c r="R417" s="49"/>
      <c r="S417" s="51"/>
      <c r="T417" s="51"/>
      <c r="U417" s="49"/>
      <c r="V417" s="49"/>
      <c r="W417" s="50"/>
      <c r="X417" s="49"/>
      <c r="Y417" s="49"/>
      <c r="Z417" s="50"/>
      <c r="AA417" s="49"/>
      <c r="AB417" s="50"/>
    </row>
    <row r="418" spans="5:28" ht="78.75" customHeight="1">
      <c r="E418" s="52"/>
      <c r="F418" s="119"/>
      <c r="G418" s="49"/>
      <c r="H418" s="51"/>
      <c r="I418" s="51"/>
      <c r="J418" s="49"/>
      <c r="K418" s="49"/>
      <c r="L418" s="49"/>
      <c r="M418" s="147"/>
      <c r="N418" s="50"/>
      <c r="O418" s="149"/>
      <c r="P418" s="49"/>
      <c r="Q418" s="49"/>
      <c r="R418" s="49"/>
      <c r="S418" s="51"/>
      <c r="T418" s="51"/>
      <c r="U418" s="49"/>
      <c r="V418" s="49"/>
      <c r="W418" s="50"/>
      <c r="X418" s="49"/>
      <c r="Y418" s="49"/>
      <c r="Z418" s="50"/>
      <c r="AA418" s="49"/>
      <c r="AB418" s="50"/>
    </row>
    <row r="419" spans="5:28" ht="78.75" customHeight="1">
      <c r="E419" s="52"/>
      <c r="F419" s="119"/>
      <c r="G419" s="49"/>
      <c r="H419" s="51"/>
      <c r="I419" s="51"/>
      <c r="J419" s="49"/>
      <c r="K419" s="49"/>
      <c r="L419" s="49"/>
      <c r="M419" s="147"/>
      <c r="N419" s="50"/>
      <c r="O419" s="149"/>
      <c r="P419" s="49"/>
      <c r="Q419" s="49"/>
      <c r="R419" s="49"/>
      <c r="S419" s="51"/>
      <c r="T419" s="51"/>
      <c r="U419" s="49"/>
      <c r="V419" s="49"/>
      <c r="W419" s="50"/>
      <c r="X419" s="49"/>
      <c r="Y419" s="49"/>
      <c r="Z419" s="50"/>
      <c r="AA419" s="49"/>
      <c r="AB419" s="50"/>
    </row>
    <row r="420" spans="5:28" ht="78.75" customHeight="1">
      <c r="E420" s="52"/>
      <c r="F420" s="119"/>
      <c r="G420" s="49"/>
      <c r="H420" s="51"/>
      <c r="I420" s="51"/>
      <c r="J420" s="49"/>
      <c r="K420" s="49"/>
      <c r="L420" s="49"/>
      <c r="M420" s="147"/>
      <c r="N420" s="50"/>
      <c r="O420" s="149"/>
      <c r="P420" s="49"/>
      <c r="Q420" s="49"/>
      <c r="R420" s="49"/>
      <c r="S420" s="51"/>
      <c r="T420" s="51"/>
      <c r="U420" s="49"/>
      <c r="V420" s="49"/>
      <c r="W420" s="50"/>
      <c r="X420" s="49"/>
      <c r="Y420" s="49"/>
      <c r="Z420" s="50"/>
      <c r="AA420" s="49"/>
      <c r="AB420" s="50"/>
    </row>
    <row r="421" spans="5:28" ht="78.75" customHeight="1">
      <c r="E421" s="52"/>
      <c r="F421" s="119"/>
      <c r="G421" s="49"/>
      <c r="H421" s="51"/>
      <c r="I421" s="51"/>
      <c r="J421" s="49"/>
      <c r="K421" s="49"/>
      <c r="L421" s="49"/>
      <c r="M421" s="147"/>
      <c r="N421" s="50"/>
      <c r="O421" s="149"/>
      <c r="P421" s="49"/>
      <c r="Q421" s="49"/>
      <c r="R421" s="49"/>
      <c r="S421" s="51"/>
      <c r="T421" s="51"/>
      <c r="U421" s="49"/>
      <c r="V421" s="49"/>
      <c r="W421" s="50"/>
      <c r="X421" s="49"/>
      <c r="Y421" s="49"/>
      <c r="Z421" s="50"/>
      <c r="AA421" s="49"/>
      <c r="AB421" s="50"/>
    </row>
    <row r="422" spans="5:28" ht="78.75" customHeight="1">
      <c r="E422" s="52"/>
      <c r="F422" s="119"/>
      <c r="G422" s="49"/>
      <c r="H422" s="51"/>
      <c r="I422" s="51"/>
      <c r="J422" s="49"/>
      <c r="K422" s="49"/>
      <c r="L422" s="49"/>
      <c r="M422" s="147"/>
      <c r="N422" s="50"/>
      <c r="O422" s="149"/>
      <c r="P422" s="49"/>
      <c r="Q422" s="49"/>
      <c r="R422" s="49"/>
      <c r="S422" s="51"/>
      <c r="T422" s="51"/>
      <c r="U422" s="49"/>
      <c r="V422" s="49"/>
      <c r="W422" s="50"/>
      <c r="X422" s="49"/>
      <c r="Y422" s="49"/>
      <c r="Z422" s="50"/>
      <c r="AA422" s="49"/>
      <c r="AB422" s="50"/>
    </row>
    <row r="423" spans="5:28" ht="78.75" customHeight="1">
      <c r="E423" s="52"/>
      <c r="F423" s="119"/>
      <c r="G423" s="49"/>
      <c r="H423" s="51"/>
      <c r="I423" s="51"/>
      <c r="J423" s="49"/>
      <c r="K423" s="49"/>
      <c r="L423" s="49"/>
      <c r="M423" s="147"/>
      <c r="N423" s="50"/>
      <c r="O423" s="149"/>
      <c r="P423" s="49"/>
      <c r="Q423" s="49"/>
      <c r="R423" s="49"/>
      <c r="S423" s="51"/>
      <c r="T423" s="51"/>
      <c r="U423" s="49"/>
      <c r="V423" s="49"/>
      <c r="W423" s="50"/>
      <c r="X423" s="49"/>
      <c r="Y423" s="49"/>
      <c r="Z423" s="50"/>
      <c r="AA423" s="49"/>
      <c r="AB423" s="50"/>
    </row>
    <row r="424" spans="5:28" ht="78.75" customHeight="1">
      <c r="E424" s="52"/>
      <c r="F424" s="119"/>
      <c r="G424" s="49"/>
      <c r="H424" s="51"/>
      <c r="I424" s="51"/>
      <c r="J424" s="49"/>
      <c r="K424" s="49"/>
      <c r="L424" s="49"/>
      <c r="M424" s="147"/>
      <c r="N424" s="50"/>
      <c r="O424" s="149"/>
      <c r="P424" s="49"/>
      <c r="Q424" s="49"/>
      <c r="R424" s="49"/>
      <c r="S424" s="51"/>
      <c r="T424" s="51"/>
      <c r="U424" s="49"/>
      <c r="V424" s="49"/>
      <c r="W424" s="50"/>
      <c r="X424" s="49"/>
      <c r="Y424" s="49"/>
      <c r="Z424" s="50"/>
      <c r="AA424" s="49"/>
      <c r="AB424" s="50"/>
    </row>
    <row r="425" spans="5:28" ht="78.75" customHeight="1">
      <c r="E425" s="52"/>
      <c r="F425" s="119"/>
      <c r="G425" s="49"/>
      <c r="H425" s="51"/>
      <c r="I425" s="51"/>
      <c r="J425" s="49"/>
      <c r="K425" s="49"/>
      <c r="L425" s="49"/>
      <c r="M425" s="147"/>
      <c r="N425" s="50"/>
      <c r="O425" s="149"/>
      <c r="P425" s="49"/>
      <c r="Q425" s="49"/>
      <c r="R425" s="49"/>
      <c r="S425" s="51"/>
      <c r="T425" s="51"/>
      <c r="U425" s="49"/>
      <c r="V425" s="49"/>
      <c r="W425" s="50"/>
      <c r="X425" s="49"/>
      <c r="Y425" s="49"/>
      <c r="Z425" s="50"/>
      <c r="AA425" s="49"/>
      <c r="AB425" s="50"/>
    </row>
    <row r="426" spans="5:28" ht="78.75" customHeight="1">
      <c r="E426" s="52"/>
      <c r="F426" s="119"/>
      <c r="G426" s="49"/>
      <c r="H426" s="51"/>
      <c r="I426" s="51"/>
      <c r="J426" s="49"/>
      <c r="K426" s="49"/>
      <c r="L426" s="49"/>
      <c r="M426" s="147"/>
      <c r="N426" s="50"/>
      <c r="O426" s="149"/>
      <c r="P426" s="49"/>
      <c r="Q426" s="49"/>
      <c r="R426" s="49"/>
      <c r="S426" s="51"/>
      <c r="T426" s="51"/>
      <c r="U426" s="49"/>
      <c r="V426" s="49"/>
      <c r="W426" s="50"/>
      <c r="X426" s="49"/>
      <c r="Y426" s="49"/>
      <c r="Z426" s="50"/>
      <c r="AA426" s="49"/>
      <c r="AB426" s="50"/>
    </row>
    <row r="427" spans="5:28" ht="78.75" customHeight="1">
      <c r="E427" s="52"/>
      <c r="F427" s="119"/>
      <c r="G427" s="49"/>
      <c r="H427" s="51"/>
      <c r="I427" s="51"/>
      <c r="J427" s="49"/>
      <c r="K427" s="49"/>
      <c r="L427" s="49"/>
      <c r="M427" s="147"/>
      <c r="N427" s="50"/>
      <c r="O427" s="149"/>
      <c r="P427" s="49"/>
      <c r="Q427" s="49"/>
      <c r="R427" s="49"/>
      <c r="S427" s="51"/>
      <c r="T427" s="51"/>
      <c r="U427" s="49"/>
      <c r="V427" s="49"/>
      <c r="W427" s="50"/>
      <c r="X427" s="49"/>
      <c r="Y427" s="49"/>
      <c r="Z427" s="50"/>
      <c r="AA427" s="49"/>
      <c r="AB427" s="50"/>
    </row>
    <row r="428" spans="5:28" ht="78.75" customHeight="1">
      <c r="E428" s="52"/>
      <c r="F428" s="119"/>
      <c r="G428" s="49"/>
      <c r="H428" s="51"/>
      <c r="I428" s="51"/>
      <c r="J428" s="49"/>
      <c r="K428" s="49"/>
      <c r="L428" s="49"/>
      <c r="M428" s="147"/>
      <c r="N428" s="50"/>
      <c r="O428" s="149"/>
      <c r="P428" s="49"/>
      <c r="Q428" s="49"/>
      <c r="R428" s="49"/>
      <c r="S428" s="51"/>
      <c r="T428" s="51"/>
      <c r="U428" s="49"/>
      <c r="V428" s="49"/>
      <c r="W428" s="50"/>
      <c r="X428" s="49"/>
      <c r="Y428" s="49"/>
      <c r="Z428" s="50"/>
      <c r="AA428" s="49"/>
      <c r="AB428" s="50"/>
    </row>
    <row r="429" spans="5:28" ht="78.75" customHeight="1">
      <c r="E429" s="52"/>
      <c r="F429" s="119"/>
      <c r="G429" s="49"/>
      <c r="H429" s="51"/>
      <c r="I429" s="51"/>
      <c r="J429" s="49"/>
      <c r="K429" s="49"/>
      <c r="L429" s="49"/>
      <c r="M429" s="147"/>
      <c r="N429" s="50"/>
      <c r="O429" s="149"/>
      <c r="P429" s="49"/>
      <c r="Q429" s="49"/>
      <c r="R429" s="49"/>
      <c r="S429" s="51"/>
      <c r="T429" s="51"/>
      <c r="U429" s="49"/>
      <c r="V429" s="49"/>
      <c r="W429" s="50"/>
      <c r="X429" s="49"/>
      <c r="Y429" s="49"/>
      <c r="Z429" s="50"/>
      <c r="AA429" s="49"/>
      <c r="AB429" s="50"/>
    </row>
    <row r="430" spans="5:28" ht="78.75" customHeight="1">
      <c r="E430" s="52"/>
      <c r="F430" s="119"/>
      <c r="G430" s="49"/>
      <c r="H430" s="51"/>
      <c r="I430" s="51"/>
      <c r="J430" s="49"/>
      <c r="K430" s="49"/>
      <c r="L430" s="49"/>
      <c r="M430" s="147"/>
      <c r="N430" s="50"/>
      <c r="O430" s="149"/>
      <c r="P430" s="49"/>
      <c r="Q430" s="49"/>
      <c r="R430" s="49"/>
      <c r="S430" s="51"/>
      <c r="T430" s="51"/>
      <c r="U430" s="49"/>
      <c r="V430" s="49"/>
      <c r="W430" s="50"/>
      <c r="X430" s="49"/>
      <c r="Y430" s="49"/>
      <c r="Z430" s="50"/>
      <c r="AA430" s="49"/>
      <c r="AB430" s="50"/>
    </row>
    <row r="431" spans="5:28" ht="78.75" customHeight="1">
      <c r="E431" s="52"/>
      <c r="F431" s="119"/>
      <c r="G431" s="49"/>
      <c r="H431" s="51"/>
      <c r="I431" s="51"/>
      <c r="J431" s="49"/>
      <c r="K431" s="49"/>
      <c r="L431" s="49"/>
      <c r="M431" s="147"/>
      <c r="N431" s="50"/>
      <c r="O431" s="149"/>
      <c r="P431" s="49"/>
      <c r="Q431" s="49"/>
      <c r="R431" s="49"/>
      <c r="S431" s="51"/>
      <c r="T431" s="51"/>
      <c r="U431" s="49"/>
      <c r="V431" s="49"/>
      <c r="W431" s="50"/>
      <c r="X431" s="49"/>
      <c r="Y431" s="49"/>
      <c r="Z431" s="50"/>
      <c r="AA431" s="49"/>
      <c r="AB431" s="50"/>
    </row>
    <row r="432" spans="5:28" ht="78.75" customHeight="1">
      <c r="E432" s="52"/>
      <c r="F432" s="119"/>
      <c r="G432" s="49"/>
      <c r="H432" s="51"/>
      <c r="I432" s="51"/>
      <c r="J432" s="49"/>
      <c r="K432" s="49"/>
      <c r="L432" s="49"/>
      <c r="M432" s="147"/>
      <c r="N432" s="50"/>
      <c r="O432" s="149"/>
      <c r="P432" s="49"/>
      <c r="Q432" s="49"/>
      <c r="R432" s="49"/>
      <c r="S432" s="51"/>
      <c r="T432" s="51"/>
      <c r="U432" s="49"/>
      <c r="V432" s="49"/>
      <c r="W432" s="50"/>
      <c r="X432" s="49"/>
      <c r="Y432" s="49"/>
      <c r="Z432" s="50"/>
      <c r="AA432" s="49"/>
      <c r="AB432" s="50"/>
    </row>
    <row r="433" spans="5:28" ht="78.75" customHeight="1">
      <c r="E433" s="52"/>
      <c r="F433" s="119"/>
      <c r="G433" s="49"/>
      <c r="H433" s="51"/>
      <c r="I433" s="51"/>
      <c r="J433" s="49"/>
      <c r="K433" s="49"/>
      <c r="L433" s="49"/>
      <c r="M433" s="147"/>
      <c r="N433" s="50"/>
      <c r="O433" s="149"/>
      <c r="P433" s="49"/>
      <c r="Q433" s="49"/>
      <c r="R433" s="49"/>
      <c r="S433" s="51"/>
      <c r="T433" s="51"/>
      <c r="U433" s="49"/>
      <c r="V433" s="49"/>
      <c r="W433" s="50"/>
      <c r="X433" s="49"/>
      <c r="Y433" s="49"/>
      <c r="Z433" s="50"/>
      <c r="AA433" s="49"/>
      <c r="AB433" s="50"/>
    </row>
    <row r="434" spans="5:28" ht="78.75" customHeight="1">
      <c r="E434" s="52"/>
      <c r="F434" s="119"/>
      <c r="G434" s="49"/>
      <c r="H434" s="51"/>
      <c r="I434" s="51"/>
      <c r="J434" s="49"/>
      <c r="K434" s="49"/>
      <c r="L434" s="49"/>
      <c r="M434" s="147"/>
      <c r="N434" s="50"/>
      <c r="O434" s="149"/>
      <c r="P434" s="49"/>
      <c r="Q434" s="49"/>
      <c r="R434" s="49"/>
      <c r="S434" s="51"/>
      <c r="T434" s="51"/>
      <c r="U434" s="49"/>
      <c r="V434" s="49"/>
      <c r="W434" s="50"/>
      <c r="X434" s="49"/>
      <c r="Y434" s="49"/>
      <c r="Z434" s="50"/>
      <c r="AA434" s="49"/>
      <c r="AB434" s="50"/>
    </row>
    <row r="435" spans="5:28" ht="78.75" customHeight="1">
      <c r="E435" s="52"/>
      <c r="F435" s="119"/>
      <c r="G435" s="49"/>
      <c r="H435" s="51"/>
      <c r="I435" s="51"/>
      <c r="J435" s="49"/>
      <c r="K435" s="49"/>
      <c r="L435" s="49"/>
      <c r="M435" s="147"/>
      <c r="N435" s="50"/>
      <c r="O435" s="149"/>
      <c r="P435" s="49"/>
      <c r="Q435" s="49"/>
      <c r="R435" s="49"/>
      <c r="S435" s="51"/>
      <c r="T435" s="51"/>
      <c r="U435" s="49"/>
      <c r="V435" s="49"/>
      <c r="W435" s="50"/>
      <c r="X435" s="49"/>
      <c r="Y435" s="49"/>
      <c r="Z435" s="50"/>
      <c r="AA435" s="49"/>
      <c r="AB435" s="50"/>
    </row>
    <row r="436" spans="5:28" ht="78.75" customHeight="1">
      <c r="E436" s="52"/>
      <c r="F436" s="119"/>
      <c r="G436" s="49"/>
      <c r="H436" s="51"/>
      <c r="I436" s="51"/>
      <c r="J436" s="49"/>
      <c r="K436" s="49"/>
      <c r="L436" s="49"/>
      <c r="M436" s="147"/>
      <c r="N436" s="50"/>
      <c r="O436" s="149"/>
      <c r="P436" s="49"/>
      <c r="Q436" s="49"/>
      <c r="R436" s="49"/>
      <c r="S436" s="51"/>
      <c r="T436" s="51"/>
      <c r="U436" s="49"/>
      <c r="V436" s="49"/>
      <c r="W436" s="50"/>
      <c r="X436" s="49"/>
      <c r="Y436" s="49"/>
      <c r="Z436" s="50"/>
      <c r="AA436" s="49"/>
      <c r="AB436" s="50"/>
    </row>
    <row r="437" spans="5:28" ht="78.75" customHeight="1">
      <c r="E437" s="52"/>
      <c r="F437" s="119"/>
      <c r="G437" s="49"/>
      <c r="H437" s="51"/>
      <c r="I437" s="51"/>
      <c r="J437" s="49"/>
      <c r="K437" s="49"/>
      <c r="L437" s="49"/>
      <c r="M437" s="147"/>
      <c r="N437" s="50"/>
      <c r="O437" s="149"/>
      <c r="P437" s="49"/>
      <c r="Q437" s="49"/>
      <c r="R437" s="49"/>
      <c r="S437" s="51"/>
      <c r="T437" s="51"/>
      <c r="U437" s="49"/>
      <c r="V437" s="49"/>
      <c r="W437" s="50"/>
      <c r="X437" s="49"/>
      <c r="Y437" s="49"/>
      <c r="Z437" s="50"/>
      <c r="AA437" s="49"/>
      <c r="AB437" s="50"/>
    </row>
    <row r="438" spans="5:28" ht="78.75" customHeight="1">
      <c r="E438" s="52"/>
      <c r="F438" s="119"/>
      <c r="G438" s="49"/>
      <c r="H438" s="51"/>
      <c r="I438" s="51"/>
      <c r="J438" s="49"/>
      <c r="K438" s="49"/>
      <c r="L438" s="49"/>
      <c r="M438" s="147"/>
      <c r="N438" s="50"/>
      <c r="O438" s="149"/>
      <c r="P438" s="49"/>
      <c r="Q438" s="49"/>
      <c r="R438" s="49"/>
      <c r="S438" s="51"/>
      <c r="T438" s="51"/>
      <c r="U438" s="49"/>
      <c r="V438" s="49"/>
      <c r="W438" s="50"/>
      <c r="X438" s="49"/>
      <c r="Y438" s="49"/>
      <c r="Z438" s="50"/>
      <c r="AA438" s="49"/>
      <c r="AB438" s="50"/>
    </row>
    <row r="439" spans="5:28" ht="78.75" customHeight="1">
      <c r="E439" s="52"/>
      <c r="F439" s="119"/>
      <c r="G439" s="49"/>
      <c r="H439" s="51"/>
      <c r="I439" s="51"/>
      <c r="J439" s="49"/>
      <c r="K439" s="49"/>
      <c r="L439" s="49"/>
      <c r="M439" s="147"/>
      <c r="N439" s="50"/>
      <c r="O439" s="149"/>
      <c r="P439" s="49"/>
      <c r="Q439" s="49"/>
      <c r="R439" s="49"/>
      <c r="S439" s="51"/>
      <c r="T439" s="51"/>
      <c r="U439" s="49"/>
      <c r="V439" s="49"/>
      <c r="W439" s="50"/>
      <c r="X439" s="49"/>
      <c r="Y439" s="49"/>
      <c r="Z439" s="50"/>
      <c r="AA439" s="49"/>
      <c r="AB439" s="50"/>
    </row>
    <row r="440" spans="5:28" ht="78.75" customHeight="1">
      <c r="E440" s="52"/>
      <c r="F440" s="119"/>
      <c r="G440" s="49"/>
      <c r="H440" s="51"/>
      <c r="I440" s="51"/>
      <c r="J440" s="49"/>
      <c r="K440" s="49"/>
      <c r="L440" s="49"/>
      <c r="M440" s="147"/>
      <c r="N440" s="50"/>
      <c r="O440" s="149"/>
      <c r="P440" s="49"/>
      <c r="Q440" s="49"/>
      <c r="R440" s="49"/>
      <c r="S440" s="51"/>
      <c r="T440" s="51"/>
      <c r="U440" s="49"/>
      <c r="V440" s="49"/>
      <c r="W440" s="50"/>
      <c r="X440" s="49"/>
      <c r="Y440" s="49"/>
      <c r="Z440" s="50"/>
      <c r="AA440" s="49"/>
      <c r="AB440" s="50"/>
    </row>
    <row r="441" spans="5:28" ht="78.75" customHeight="1">
      <c r="E441" s="52"/>
      <c r="F441" s="119"/>
      <c r="G441" s="49"/>
      <c r="H441" s="51"/>
      <c r="I441" s="51"/>
      <c r="J441" s="49"/>
      <c r="K441" s="49"/>
      <c r="L441" s="49"/>
      <c r="M441" s="147"/>
      <c r="N441" s="50"/>
      <c r="O441" s="149"/>
      <c r="P441" s="49"/>
      <c r="Q441" s="49"/>
      <c r="R441" s="49"/>
      <c r="S441" s="51"/>
      <c r="T441" s="51"/>
      <c r="U441" s="49"/>
      <c r="V441" s="49"/>
      <c r="W441" s="50"/>
      <c r="X441" s="49"/>
      <c r="Y441" s="49"/>
      <c r="Z441" s="50"/>
      <c r="AA441" s="49"/>
      <c r="AB441" s="50"/>
    </row>
    <row r="442" spans="5:28" ht="78.75" customHeight="1">
      <c r="E442" s="52"/>
      <c r="F442" s="119"/>
      <c r="G442" s="49"/>
      <c r="H442" s="51"/>
      <c r="I442" s="51"/>
      <c r="J442" s="49"/>
      <c r="K442" s="49"/>
      <c r="L442" s="49"/>
      <c r="M442" s="147"/>
      <c r="N442" s="50"/>
      <c r="O442" s="149"/>
      <c r="P442" s="49"/>
      <c r="Q442" s="49"/>
      <c r="R442" s="49"/>
      <c r="S442" s="51"/>
      <c r="T442" s="51"/>
      <c r="U442" s="49"/>
      <c r="V442" s="49"/>
      <c r="W442" s="50"/>
      <c r="X442" s="49"/>
      <c r="Y442" s="49"/>
      <c r="Z442" s="50"/>
      <c r="AA442" s="49"/>
      <c r="AB442" s="50"/>
    </row>
    <row r="443" spans="5:28" ht="78.75" customHeight="1">
      <c r="E443" s="52"/>
      <c r="F443" s="119"/>
      <c r="G443" s="49"/>
      <c r="H443" s="51"/>
      <c r="I443" s="51"/>
      <c r="J443" s="49"/>
      <c r="K443" s="49"/>
      <c r="L443" s="49"/>
      <c r="M443" s="147"/>
      <c r="N443" s="50"/>
      <c r="O443" s="149"/>
      <c r="P443" s="49"/>
      <c r="Q443" s="49"/>
      <c r="R443" s="49"/>
      <c r="S443" s="51"/>
      <c r="T443" s="51"/>
      <c r="U443" s="49"/>
      <c r="V443" s="49"/>
      <c r="W443" s="50"/>
      <c r="X443" s="49"/>
      <c r="Y443" s="49"/>
      <c r="Z443" s="50"/>
      <c r="AA443" s="49"/>
      <c r="AB443" s="50"/>
    </row>
    <row r="444" spans="5:28" ht="78.75" customHeight="1">
      <c r="E444" s="52"/>
      <c r="F444" s="119"/>
      <c r="G444" s="49"/>
      <c r="H444" s="51"/>
      <c r="I444" s="51"/>
      <c r="J444" s="49"/>
      <c r="K444" s="49"/>
      <c r="L444" s="49"/>
      <c r="M444" s="147"/>
      <c r="N444" s="50"/>
      <c r="O444" s="149"/>
      <c r="P444" s="49"/>
      <c r="Q444" s="49"/>
      <c r="R444" s="49"/>
      <c r="S444" s="51"/>
      <c r="T444" s="51"/>
      <c r="U444" s="49"/>
      <c r="V444" s="49"/>
      <c r="W444" s="50"/>
      <c r="X444" s="49"/>
      <c r="Y444" s="49"/>
      <c r="Z444" s="50"/>
      <c r="AA444" s="49"/>
      <c r="AB444" s="50"/>
    </row>
    <row r="445" spans="5:28" ht="78.75" customHeight="1">
      <c r="E445" s="52"/>
      <c r="F445" s="119"/>
      <c r="G445" s="49"/>
      <c r="H445" s="51"/>
      <c r="I445" s="51"/>
      <c r="J445" s="49"/>
      <c r="K445" s="49"/>
      <c r="L445" s="49"/>
      <c r="M445" s="147"/>
      <c r="N445" s="50"/>
      <c r="O445" s="149"/>
      <c r="P445" s="49"/>
      <c r="Q445" s="49"/>
      <c r="R445" s="49"/>
      <c r="S445" s="51"/>
      <c r="T445" s="51"/>
      <c r="U445" s="49"/>
      <c r="V445" s="49"/>
      <c r="W445" s="50"/>
      <c r="X445" s="49"/>
      <c r="Y445" s="49"/>
      <c r="Z445" s="50"/>
      <c r="AA445" s="49"/>
      <c r="AB445" s="50"/>
    </row>
    <row r="446" spans="5:28" ht="78.75" customHeight="1">
      <c r="E446" s="52"/>
      <c r="F446" s="119"/>
      <c r="G446" s="49"/>
      <c r="H446" s="51"/>
      <c r="I446" s="51"/>
      <c r="J446" s="49"/>
      <c r="K446" s="49"/>
      <c r="L446" s="49"/>
      <c r="M446" s="147"/>
      <c r="N446" s="50"/>
      <c r="O446" s="149"/>
      <c r="P446" s="49"/>
      <c r="Q446" s="49"/>
      <c r="R446" s="49"/>
      <c r="S446" s="51"/>
      <c r="T446" s="51"/>
      <c r="U446" s="49"/>
      <c r="V446" s="49"/>
      <c r="W446" s="50"/>
      <c r="X446" s="49"/>
      <c r="Y446" s="49"/>
      <c r="Z446" s="50"/>
      <c r="AA446" s="49"/>
      <c r="AB446" s="50"/>
    </row>
    <row r="447" spans="5:28" ht="78.75" customHeight="1">
      <c r="E447" s="52"/>
      <c r="F447" s="119"/>
      <c r="G447" s="49"/>
      <c r="H447" s="51"/>
      <c r="I447" s="51"/>
      <c r="J447" s="49"/>
      <c r="K447" s="49"/>
      <c r="L447" s="49"/>
      <c r="M447" s="147"/>
      <c r="N447" s="50"/>
      <c r="O447" s="149"/>
      <c r="P447" s="49"/>
      <c r="Q447" s="49"/>
      <c r="R447" s="49"/>
      <c r="S447" s="51"/>
      <c r="T447" s="51"/>
      <c r="U447" s="49"/>
      <c r="V447" s="49"/>
      <c r="W447" s="50"/>
      <c r="X447" s="49"/>
      <c r="Y447" s="49"/>
      <c r="Z447" s="50"/>
      <c r="AA447" s="49"/>
      <c r="AB447" s="50"/>
    </row>
    <row r="448" spans="5:28" ht="78.75" customHeight="1">
      <c r="E448" s="52"/>
      <c r="F448" s="119"/>
      <c r="G448" s="49"/>
      <c r="H448" s="51"/>
      <c r="I448" s="51"/>
      <c r="J448" s="49"/>
      <c r="K448" s="49"/>
      <c r="L448" s="49"/>
      <c r="M448" s="147"/>
      <c r="N448" s="50"/>
      <c r="O448" s="149"/>
      <c r="P448" s="49"/>
      <c r="Q448" s="49"/>
      <c r="R448" s="49"/>
      <c r="S448" s="51"/>
      <c r="T448" s="51"/>
      <c r="U448" s="49"/>
      <c r="V448" s="49"/>
      <c r="W448" s="50"/>
      <c r="X448" s="49"/>
      <c r="Y448" s="49"/>
      <c r="Z448" s="50"/>
      <c r="AA448" s="49"/>
      <c r="AB448" s="50"/>
    </row>
    <row r="449" spans="5:28" ht="78.75" customHeight="1">
      <c r="E449" s="52"/>
      <c r="F449" s="119"/>
      <c r="G449" s="49"/>
      <c r="H449" s="51"/>
      <c r="I449" s="51"/>
      <c r="J449" s="49"/>
      <c r="K449" s="49"/>
      <c r="L449" s="49"/>
      <c r="M449" s="147"/>
      <c r="N449" s="50"/>
      <c r="O449" s="149"/>
      <c r="P449" s="49"/>
      <c r="Q449" s="49"/>
      <c r="R449" s="49"/>
      <c r="S449" s="51"/>
      <c r="T449" s="51"/>
      <c r="U449" s="49"/>
      <c r="V449" s="49"/>
      <c r="W449" s="50"/>
      <c r="X449" s="49"/>
      <c r="Y449" s="49"/>
      <c r="Z449" s="50"/>
      <c r="AA449" s="49"/>
      <c r="AB449" s="50"/>
    </row>
    <row r="450" spans="5:28" ht="78.75" customHeight="1">
      <c r="E450" s="52"/>
      <c r="F450" s="119"/>
      <c r="G450" s="49"/>
      <c r="H450" s="51"/>
      <c r="I450" s="51"/>
      <c r="J450" s="49"/>
      <c r="K450" s="49"/>
      <c r="L450" s="49"/>
      <c r="M450" s="147"/>
      <c r="N450" s="50"/>
      <c r="O450" s="149"/>
      <c r="P450" s="49"/>
      <c r="Q450" s="49"/>
      <c r="R450" s="49"/>
      <c r="S450" s="51"/>
      <c r="T450" s="51"/>
      <c r="U450" s="49"/>
      <c r="V450" s="49"/>
      <c r="W450" s="50"/>
      <c r="X450" s="49"/>
      <c r="Y450" s="49"/>
      <c r="Z450" s="50"/>
      <c r="AA450" s="49"/>
      <c r="AB450" s="50"/>
    </row>
    <row r="451" spans="5:28" ht="78.75" customHeight="1">
      <c r="E451" s="52"/>
      <c r="F451" s="119"/>
      <c r="G451" s="49"/>
      <c r="H451" s="51"/>
      <c r="I451" s="51"/>
      <c r="J451" s="49"/>
      <c r="K451" s="49"/>
      <c r="L451" s="49"/>
      <c r="M451" s="147"/>
      <c r="N451" s="50"/>
      <c r="O451" s="149"/>
      <c r="P451" s="49"/>
      <c r="Q451" s="49"/>
      <c r="R451" s="49"/>
      <c r="S451" s="51"/>
      <c r="T451" s="51"/>
      <c r="U451" s="49"/>
      <c r="V451" s="49"/>
      <c r="W451" s="50"/>
      <c r="X451" s="49"/>
      <c r="Y451" s="49"/>
      <c r="Z451" s="50"/>
      <c r="AA451" s="49"/>
      <c r="AB451" s="50"/>
    </row>
    <row r="452" spans="5:28" ht="78.75" customHeight="1">
      <c r="E452" s="52"/>
      <c r="F452" s="119"/>
      <c r="G452" s="49"/>
      <c r="H452" s="51"/>
      <c r="I452" s="51"/>
      <c r="J452" s="49"/>
      <c r="K452" s="49"/>
      <c r="L452" s="49"/>
      <c r="M452" s="147"/>
      <c r="N452" s="50"/>
      <c r="O452" s="149"/>
      <c r="P452" s="49"/>
      <c r="Q452" s="49"/>
      <c r="R452" s="49"/>
      <c r="S452" s="51"/>
      <c r="T452" s="51"/>
      <c r="U452" s="49"/>
      <c r="V452" s="49"/>
      <c r="W452" s="50"/>
      <c r="X452" s="49"/>
      <c r="Y452" s="49"/>
      <c r="Z452" s="50"/>
      <c r="AA452" s="49"/>
      <c r="AB452" s="50"/>
    </row>
    <row r="453" spans="5:28" ht="78.75" customHeight="1">
      <c r="E453" s="52"/>
      <c r="F453" s="119"/>
      <c r="G453" s="49"/>
      <c r="H453" s="51"/>
      <c r="I453" s="51"/>
      <c r="J453" s="49"/>
      <c r="K453" s="49"/>
      <c r="L453" s="49"/>
      <c r="M453" s="147"/>
      <c r="N453" s="50"/>
      <c r="O453" s="149"/>
      <c r="P453" s="49"/>
      <c r="Q453" s="49"/>
      <c r="R453" s="49"/>
      <c r="S453" s="51"/>
      <c r="T453" s="51"/>
      <c r="U453" s="49"/>
      <c r="V453" s="49"/>
      <c r="W453" s="50"/>
      <c r="X453" s="49"/>
      <c r="Y453" s="49"/>
      <c r="Z453" s="50"/>
      <c r="AA453" s="49"/>
      <c r="AB453" s="50"/>
    </row>
    <row r="454" spans="5:28" ht="78.75" customHeight="1">
      <c r="E454" s="52"/>
      <c r="F454" s="119"/>
      <c r="G454" s="49"/>
      <c r="H454" s="51"/>
      <c r="I454" s="51"/>
      <c r="J454" s="49"/>
      <c r="K454" s="49"/>
      <c r="L454" s="49"/>
      <c r="M454" s="147"/>
      <c r="N454" s="50"/>
      <c r="O454" s="149"/>
      <c r="P454" s="49"/>
      <c r="Q454" s="49"/>
      <c r="R454" s="49"/>
      <c r="S454" s="51"/>
      <c r="T454" s="51"/>
      <c r="U454" s="49"/>
      <c r="V454" s="49"/>
      <c r="W454" s="50"/>
      <c r="X454" s="49"/>
      <c r="Y454" s="49"/>
      <c r="Z454" s="50"/>
      <c r="AA454" s="49"/>
      <c r="AB454" s="50"/>
    </row>
    <row r="455" spans="5:28" ht="78.75" customHeight="1">
      <c r="E455" s="52"/>
      <c r="F455" s="119"/>
      <c r="G455" s="49"/>
      <c r="H455" s="51"/>
      <c r="I455" s="51"/>
      <c r="J455" s="49"/>
      <c r="K455" s="49"/>
      <c r="L455" s="49"/>
      <c r="M455" s="147"/>
      <c r="N455" s="50"/>
      <c r="O455" s="149"/>
      <c r="P455" s="49"/>
      <c r="Q455" s="49"/>
      <c r="R455" s="49"/>
      <c r="S455" s="51"/>
      <c r="T455" s="51"/>
      <c r="U455" s="49"/>
      <c r="V455" s="49"/>
      <c r="W455" s="50"/>
      <c r="X455" s="49"/>
      <c r="Y455" s="49"/>
      <c r="Z455" s="50"/>
      <c r="AA455" s="49"/>
      <c r="AB455" s="50"/>
    </row>
    <row r="456" spans="5:28" ht="78.75" customHeight="1">
      <c r="E456" s="52"/>
      <c r="F456" s="119"/>
      <c r="G456" s="49"/>
      <c r="H456" s="51"/>
      <c r="I456" s="51"/>
      <c r="J456" s="49"/>
      <c r="K456" s="49"/>
      <c r="L456" s="49"/>
      <c r="M456" s="147"/>
      <c r="N456" s="50"/>
      <c r="O456" s="149"/>
      <c r="P456" s="49"/>
      <c r="Q456" s="49"/>
      <c r="R456" s="49"/>
      <c r="S456" s="51"/>
      <c r="T456" s="51"/>
      <c r="U456" s="49"/>
      <c r="V456" s="49"/>
      <c r="W456" s="50"/>
      <c r="X456" s="49"/>
      <c r="Y456" s="49"/>
      <c r="Z456" s="50"/>
      <c r="AA456" s="49"/>
      <c r="AB456" s="50"/>
    </row>
    <row r="457" spans="5:28" ht="78.75" customHeight="1">
      <c r="E457" s="52"/>
      <c r="F457" s="119"/>
      <c r="G457" s="49"/>
      <c r="H457" s="51"/>
      <c r="I457" s="51"/>
      <c r="J457" s="49"/>
      <c r="K457" s="49"/>
      <c r="L457" s="49"/>
      <c r="M457" s="147"/>
      <c r="N457" s="50"/>
      <c r="O457" s="149"/>
      <c r="P457" s="49"/>
      <c r="Q457" s="49"/>
      <c r="R457" s="49"/>
      <c r="S457" s="51"/>
      <c r="T457" s="51"/>
      <c r="U457" s="49"/>
      <c r="V457" s="49"/>
      <c r="W457" s="50"/>
      <c r="X457" s="49"/>
      <c r="Y457" s="49"/>
      <c r="Z457" s="50"/>
      <c r="AA457" s="49"/>
      <c r="AB457" s="50"/>
    </row>
    <row r="458" spans="5:28" ht="78.75" customHeight="1">
      <c r="E458" s="52"/>
      <c r="F458" s="119"/>
      <c r="G458" s="49"/>
      <c r="H458" s="51"/>
      <c r="I458" s="51"/>
      <c r="J458" s="49"/>
      <c r="K458" s="49"/>
      <c r="L458" s="49"/>
      <c r="M458" s="147"/>
      <c r="N458" s="50"/>
      <c r="O458" s="149"/>
      <c r="P458" s="49"/>
      <c r="Q458" s="49"/>
      <c r="R458" s="49"/>
      <c r="S458" s="51"/>
      <c r="T458" s="51"/>
      <c r="U458" s="49"/>
      <c r="V458" s="49"/>
      <c r="W458" s="50"/>
      <c r="X458" s="49"/>
      <c r="Y458" s="49"/>
      <c r="Z458" s="50"/>
      <c r="AA458" s="49"/>
      <c r="AB458" s="50"/>
    </row>
    <row r="459" spans="5:28" ht="78.75" customHeight="1">
      <c r="E459" s="52"/>
      <c r="F459" s="119"/>
      <c r="G459" s="49"/>
      <c r="H459" s="51"/>
      <c r="I459" s="51"/>
      <c r="J459" s="49"/>
      <c r="K459" s="49"/>
      <c r="L459" s="49"/>
      <c r="M459" s="147"/>
      <c r="N459" s="50"/>
      <c r="O459" s="149"/>
      <c r="P459" s="49"/>
      <c r="Q459" s="49"/>
      <c r="R459" s="49"/>
      <c r="S459" s="51"/>
      <c r="T459" s="51"/>
      <c r="U459" s="49"/>
      <c r="V459" s="49"/>
      <c r="W459" s="50"/>
      <c r="X459" s="49"/>
      <c r="Y459" s="49"/>
      <c r="Z459" s="50"/>
      <c r="AA459" s="49"/>
      <c r="AB459" s="50"/>
    </row>
    <row r="460" spans="5:28" ht="78.75" customHeight="1">
      <c r="E460" s="52"/>
      <c r="F460" s="119"/>
      <c r="G460" s="49"/>
      <c r="H460" s="51"/>
      <c r="I460" s="51"/>
      <c r="J460" s="49"/>
      <c r="K460" s="49"/>
      <c r="L460" s="49"/>
      <c r="M460" s="147"/>
      <c r="N460" s="50"/>
      <c r="O460" s="149"/>
      <c r="P460" s="49"/>
      <c r="Q460" s="49"/>
      <c r="R460" s="49"/>
      <c r="S460" s="51"/>
      <c r="T460" s="51"/>
      <c r="U460" s="49"/>
      <c r="V460" s="49"/>
      <c r="W460" s="50"/>
      <c r="X460" s="49"/>
      <c r="Y460" s="49"/>
      <c r="Z460" s="50"/>
      <c r="AA460" s="49"/>
      <c r="AB460" s="50"/>
    </row>
    <row r="461" spans="5:28" ht="78.75" customHeight="1">
      <c r="E461" s="52"/>
      <c r="F461" s="119"/>
      <c r="G461" s="49"/>
      <c r="H461" s="51"/>
      <c r="I461" s="51"/>
      <c r="J461" s="49"/>
      <c r="K461" s="49"/>
      <c r="L461" s="49"/>
      <c r="M461" s="147"/>
      <c r="N461" s="50"/>
      <c r="O461" s="149"/>
      <c r="P461" s="49"/>
      <c r="Q461" s="49"/>
      <c r="R461" s="49"/>
      <c r="S461" s="51"/>
      <c r="T461" s="51"/>
      <c r="U461" s="49"/>
      <c r="V461" s="49"/>
      <c r="W461" s="50"/>
      <c r="X461" s="49"/>
      <c r="Y461" s="49"/>
      <c r="Z461" s="50"/>
      <c r="AA461" s="49"/>
      <c r="AB461" s="50"/>
    </row>
    <row r="462" spans="5:28" ht="78.75" customHeight="1">
      <c r="E462" s="52"/>
      <c r="F462" s="119"/>
      <c r="G462" s="49"/>
      <c r="H462" s="51"/>
      <c r="I462" s="51"/>
      <c r="J462" s="49"/>
      <c r="K462" s="49"/>
      <c r="L462" s="49"/>
      <c r="M462" s="147"/>
      <c r="N462" s="50"/>
      <c r="O462" s="149"/>
      <c r="P462" s="49"/>
      <c r="Q462" s="49"/>
      <c r="R462" s="49"/>
      <c r="S462" s="51"/>
      <c r="T462" s="51"/>
      <c r="U462" s="49"/>
      <c r="V462" s="49"/>
      <c r="W462" s="50"/>
      <c r="X462" s="49"/>
      <c r="Y462" s="49"/>
      <c r="Z462" s="50"/>
      <c r="AA462" s="49"/>
      <c r="AB462" s="50"/>
    </row>
  </sheetData>
  <sheetProtection formatCells="0" formatColumns="0" formatRows="0" autoFilter="0" pivotTables="0"/>
  <autoFilter ref="AD4:AF4" xr:uid="{64ADC691-7A01-4CA6-A180-42E23D2A158A}"/>
  <mergeCells count="211">
    <mergeCell ref="A1:AB1"/>
    <mergeCell ref="A2:AB2"/>
    <mergeCell ref="H3:J3"/>
    <mergeCell ref="M3:O3"/>
    <mergeCell ref="P3:R3"/>
    <mergeCell ref="S3:U3"/>
    <mergeCell ref="U5:U8"/>
    <mergeCell ref="AD3:AF3"/>
    <mergeCell ref="A5:A8"/>
    <mergeCell ref="B5:B8"/>
    <mergeCell ref="C5:C8"/>
    <mergeCell ref="D5:D8"/>
    <mergeCell ref="E5:E8"/>
    <mergeCell ref="G5:G8"/>
    <mergeCell ref="H5:H8"/>
    <mergeCell ref="I5:I8"/>
    <mergeCell ref="J5:J8"/>
    <mergeCell ref="C9:C10"/>
    <mergeCell ref="D9:D10"/>
    <mergeCell ref="E9:E10"/>
    <mergeCell ref="G9:G10"/>
    <mergeCell ref="K5:K8"/>
    <mergeCell ref="Q5:Q7"/>
    <mergeCell ref="R5:R7"/>
    <mergeCell ref="S5:S8"/>
    <mergeCell ref="T5:T8"/>
    <mergeCell ref="K11:K13"/>
    <mergeCell ref="Q11:Q12"/>
    <mergeCell ref="R11:R12"/>
    <mergeCell ref="S11:S13"/>
    <mergeCell ref="T11:T13"/>
    <mergeCell ref="U11:U13"/>
    <mergeCell ref="U9:U10"/>
    <mergeCell ref="A11:A13"/>
    <mergeCell ref="B11:B13"/>
    <mergeCell ref="C11:C13"/>
    <mergeCell ref="D11:D13"/>
    <mergeCell ref="E11:E13"/>
    <mergeCell ref="G11:G13"/>
    <mergeCell ref="H11:H13"/>
    <mergeCell ref="I11:I13"/>
    <mergeCell ref="J11:J13"/>
    <mergeCell ref="H9:H10"/>
    <mergeCell ref="I9:I10"/>
    <mergeCell ref="J9:J10"/>
    <mergeCell ref="K9:K10"/>
    <mergeCell ref="S9:S10"/>
    <mergeCell ref="T9:T10"/>
    <mergeCell ref="A9:A10"/>
    <mergeCell ref="B9:B10"/>
    <mergeCell ref="S14:S17"/>
    <mergeCell ref="T14:T17"/>
    <mergeCell ref="U14:U17"/>
    <mergeCell ref="Q16:Q17"/>
    <mergeCell ref="R16:R17"/>
    <mergeCell ref="A18:A21"/>
    <mergeCell ref="B18:B21"/>
    <mergeCell ref="C18:C21"/>
    <mergeCell ref="D18:D21"/>
    <mergeCell ref="E18:E21"/>
    <mergeCell ref="H14:H17"/>
    <mergeCell ref="I14:I17"/>
    <mergeCell ref="J14:J17"/>
    <mergeCell ref="K14:K17"/>
    <mergeCell ref="Q14:Q15"/>
    <mergeCell ref="R14:R15"/>
    <mergeCell ref="A14:A17"/>
    <mergeCell ref="B14:B17"/>
    <mergeCell ref="C14:C17"/>
    <mergeCell ref="D14:D17"/>
    <mergeCell ref="E14:E17"/>
    <mergeCell ref="G14:G17"/>
    <mergeCell ref="R18:R20"/>
    <mergeCell ref="S18:S21"/>
    <mergeCell ref="T18:T21"/>
    <mergeCell ref="U18:U21"/>
    <mergeCell ref="A22:A24"/>
    <mergeCell ref="B22:B24"/>
    <mergeCell ref="C22:C24"/>
    <mergeCell ref="D22:D24"/>
    <mergeCell ref="E22:E24"/>
    <mergeCell ref="G22:G24"/>
    <mergeCell ref="G18:G21"/>
    <mergeCell ref="H18:H21"/>
    <mergeCell ref="I18:I21"/>
    <mergeCell ref="J18:J21"/>
    <mergeCell ref="K18:K21"/>
    <mergeCell ref="Q18:Q20"/>
    <mergeCell ref="A25:A26"/>
    <mergeCell ref="B25:B26"/>
    <mergeCell ref="C25:C26"/>
    <mergeCell ref="D25:D26"/>
    <mergeCell ref="E25:E26"/>
    <mergeCell ref="G25:G26"/>
    <mergeCell ref="H25:H26"/>
    <mergeCell ref="H22:H24"/>
    <mergeCell ref="I22:I24"/>
    <mergeCell ref="I25:I26"/>
    <mergeCell ref="J25:J26"/>
    <mergeCell ref="K25:K26"/>
    <mergeCell ref="S25:S26"/>
    <mergeCell ref="T25:T26"/>
    <mergeCell ref="U25:U26"/>
    <mergeCell ref="S22:S24"/>
    <mergeCell ref="T22:T24"/>
    <mergeCell ref="U22:U24"/>
    <mergeCell ref="J22:J24"/>
    <mergeCell ref="K22:K24"/>
    <mergeCell ref="Q22:Q23"/>
    <mergeCell ref="R22:R23"/>
    <mergeCell ref="U30:U31"/>
    <mergeCell ref="S27:S29"/>
    <mergeCell ref="T27:T29"/>
    <mergeCell ref="U27:U29"/>
    <mergeCell ref="A30:A31"/>
    <mergeCell ref="B30:B31"/>
    <mergeCell ref="C30:C31"/>
    <mergeCell ref="D30:D31"/>
    <mergeCell ref="E30:E31"/>
    <mergeCell ref="G30:G31"/>
    <mergeCell ref="H30:H31"/>
    <mergeCell ref="H27:H29"/>
    <mergeCell ref="I27:I29"/>
    <mergeCell ref="J27:J29"/>
    <mergeCell ref="K27:K29"/>
    <mergeCell ref="Q27:Q28"/>
    <mergeCell ref="R27:R28"/>
    <mergeCell ref="A27:A29"/>
    <mergeCell ref="B27:B29"/>
    <mergeCell ref="C27:C29"/>
    <mergeCell ref="D27:D29"/>
    <mergeCell ref="E27:E29"/>
    <mergeCell ref="G27:G29"/>
    <mergeCell ref="C32:C33"/>
    <mergeCell ref="D32:D33"/>
    <mergeCell ref="E32:E33"/>
    <mergeCell ref="G32:G33"/>
    <mergeCell ref="I30:I31"/>
    <mergeCell ref="J30:J31"/>
    <mergeCell ref="K30:K31"/>
    <mergeCell ref="S30:S31"/>
    <mergeCell ref="T30:T31"/>
    <mergeCell ref="K34:K38"/>
    <mergeCell ref="Q34:Q37"/>
    <mergeCell ref="R34:R37"/>
    <mergeCell ref="S34:S38"/>
    <mergeCell ref="T34:T38"/>
    <mergeCell ref="U34:U38"/>
    <mergeCell ref="U32:U33"/>
    <mergeCell ref="A34:A38"/>
    <mergeCell ref="B34:B38"/>
    <mergeCell ref="C34:C38"/>
    <mergeCell ref="D34:D38"/>
    <mergeCell ref="E34:E38"/>
    <mergeCell ref="G34:G38"/>
    <mergeCell ref="H34:H38"/>
    <mergeCell ref="I34:I38"/>
    <mergeCell ref="J34:J38"/>
    <mergeCell ref="H32:H33"/>
    <mergeCell ref="I32:I33"/>
    <mergeCell ref="J32:J33"/>
    <mergeCell ref="K32:K33"/>
    <mergeCell ref="S32:S33"/>
    <mergeCell ref="T32:T33"/>
    <mergeCell ref="A32:A33"/>
    <mergeCell ref="B32:B33"/>
    <mergeCell ref="S39:S42"/>
    <mergeCell ref="T39:T42"/>
    <mergeCell ref="U39:U42"/>
    <mergeCell ref="A43:A46"/>
    <mergeCell ref="B43:B46"/>
    <mergeCell ref="C43:C46"/>
    <mergeCell ref="D43:D46"/>
    <mergeCell ref="E43:E46"/>
    <mergeCell ref="G43:G46"/>
    <mergeCell ref="H43:H46"/>
    <mergeCell ref="H39:H42"/>
    <mergeCell ref="I39:I42"/>
    <mergeCell ref="J39:J42"/>
    <mergeCell ref="K39:K42"/>
    <mergeCell ref="Q39:Q41"/>
    <mergeCell ref="R39:R41"/>
    <mergeCell ref="A39:A42"/>
    <mergeCell ref="B39:B42"/>
    <mergeCell ref="C39:C42"/>
    <mergeCell ref="D39:D42"/>
    <mergeCell ref="E39:E42"/>
    <mergeCell ref="G39:G42"/>
    <mergeCell ref="A47:A49"/>
    <mergeCell ref="B47:B49"/>
    <mergeCell ref="C47:C49"/>
    <mergeCell ref="D47:D49"/>
    <mergeCell ref="E47:E49"/>
    <mergeCell ref="G47:G49"/>
    <mergeCell ref="H47:H49"/>
    <mergeCell ref="I47:I49"/>
    <mergeCell ref="I43:I46"/>
    <mergeCell ref="U47:U49"/>
    <mergeCell ref="J47:J49"/>
    <mergeCell ref="K47:K49"/>
    <mergeCell ref="Q47:Q48"/>
    <mergeCell ref="R47:R48"/>
    <mergeCell ref="S47:S49"/>
    <mergeCell ref="T47:T49"/>
    <mergeCell ref="T43:T46"/>
    <mergeCell ref="U43:U46"/>
    <mergeCell ref="J43:J46"/>
    <mergeCell ref="K43:K46"/>
    <mergeCell ref="Q43:Q45"/>
    <mergeCell ref="R43:R45"/>
    <mergeCell ref="S43:S46"/>
  </mergeCells>
  <conditionalFormatting sqref="E4:E29">
    <cfRule type="containsText" dxfId="120" priority="109" operator="containsText" text="Mayor">
      <formula>NOT(ISERROR(SEARCH("Mayor",E4)))</formula>
    </cfRule>
  </conditionalFormatting>
  <conditionalFormatting sqref="J9:J29 U9:U29 J32:J33 J47:J49 U32:U33 U47:U49">
    <cfRule type="containsText" dxfId="119" priority="105" operator="containsText" text="Bajo">
      <formula>NOT(ISERROR(SEARCH("Bajo",J9)))</formula>
    </cfRule>
    <cfRule type="containsText" dxfId="118" priority="106" operator="containsText" text="Moderado">
      <formula>NOT(ISERROR(SEARCH("Moderado",J9)))</formula>
    </cfRule>
    <cfRule type="containsText" dxfId="117" priority="107" operator="containsText" text="Alto">
      <formula>NOT(ISERROR(SEARCH("Alto",J9)))</formula>
    </cfRule>
    <cfRule type="containsText" dxfId="116" priority="108" operator="containsText" text="Extremo">
      <formula>NOT(ISERROR(SEARCH("Extremo",J9)))</formula>
    </cfRule>
  </conditionalFormatting>
  <conditionalFormatting sqref="L48 L18:L31">
    <cfRule type="containsText" dxfId="115" priority="103" operator="containsText" text="Mitigación">
      <formula>NOT(ISERROR(SEARCH("Mitigación",L18)))</formula>
    </cfRule>
    <cfRule type="containsText" dxfId="114" priority="104" operator="containsText" text="Prevención">
      <formula>NOT(ISERROR(SEARCH("Prevención",L18)))</formula>
    </cfRule>
  </conditionalFormatting>
  <conditionalFormatting sqref="J5">
    <cfRule type="containsText" dxfId="113" priority="99" operator="containsText" text="Bajo">
      <formula>NOT(ISERROR(SEARCH("Bajo",J5)))</formula>
    </cfRule>
    <cfRule type="containsText" dxfId="112" priority="100" operator="containsText" text="Moderado">
      <formula>NOT(ISERROR(SEARCH("Moderado",J5)))</formula>
    </cfRule>
    <cfRule type="containsText" dxfId="111" priority="101" operator="containsText" text="Alto">
      <formula>NOT(ISERROR(SEARCH("Alto",J5)))</formula>
    </cfRule>
    <cfRule type="containsText" dxfId="110" priority="102" operator="containsText" text="Extremo">
      <formula>NOT(ISERROR(SEARCH("Extremo",J5)))</formula>
    </cfRule>
  </conditionalFormatting>
  <conditionalFormatting sqref="U5">
    <cfRule type="containsText" dxfId="109" priority="95" operator="containsText" text="Bajo">
      <formula>NOT(ISERROR(SEARCH("Bajo",U5)))</formula>
    </cfRule>
    <cfRule type="containsText" dxfId="108" priority="96" operator="containsText" text="Moderado">
      <formula>NOT(ISERROR(SEARCH("Moderado",U5)))</formula>
    </cfRule>
    <cfRule type="containsText" dxfId="107" priority="97" operator="containsText" text="Alto">
      <formula>NOT(ISERROR(SEARCH("Alto",U5)))</formula>
    </cfRule>
    <cfRule type="containsText" dxfId="106" priority="98" operator="containsText" text="Extremo">
      <formula>NOT(ISERROR(SEARCH("Extremo",U5)))</formula>
    </cfRule>
  </conditionalFormatting>
  <conditionalFormatting sqref="L14">
    <cfRule type="containsText" dxfId="105" priority="93" operator="containsText" text="Mitigación">
      <formula>NOT(ISERROR(SEARCH("Mitigación",L14)))</formula>
    </cfRule>
    <cfRule type="containsText" dxfId="104" priority="94" operator="containsText" text="Prevención">
      <formula>NOT(ISERROR(SEARCH("Prevención",L14)))</formula>
    </cfRule>
  </conditionalFormatting>
  <conditionalFormatting sqref="L15:L16">
    <cfRule type="containsText" dxfId="103" priority="91" operator="containsText" text="Mitigación">
      <formula>NOT(ISERROR(SEARCH("Mitigación",L15)))</formula>
    </cfRule>
    <cfRule type="containsText" dxfId="102" priority="92" operator="containsText" text="Prevención">
      <formula>NOT(ISERROR(SEARCH("Prevención",L15)))</formula>
    </cfRule>
  </conditionalFormatting>
  <conditionalFormatting sqref="L47">
    <cfRule type="containsText" dxfId="101" priority="89" operator="containsText" text="Mitigación">
      <formula>NOT(ISERROR(SEARCH("Mitigación",L47)))</formula>
    </cfRule>
    <cfRule type="containsText" dxfId="100" priority="90" operator="containsText" text="Prevención">
      <formula>NOT(ISERROR(SEARCH("Prevención",L47)))</formula>
    </cfRule>
  </conditionalFormatting>
  <conditionalFormatting sqref="L22">
    <cfRule type="containsText" dxfId="99" priority="87" operator="containsText" text="Mitigación">
      <formula>NOT(ISERROR(SEARCH("Mitigación",L22)))</formula>
    </cfRule>
    <cfRule type="containsText" dxfId="98" priority="88" operator="containsText" text="Prevención">
      <formula>NOT(ISERROR(SEARCH("Prevención",L22)))</formula>
    </cfRule>
  </conditionalFormatting>
  <conditionalFormatting sqref="L5">
    <cfRule type="containsText" dxfId="97" priority="85" operator="containsText" text="Mitigación">
      <formula>NOT(ISERROR(SEARCH("Mitigación",L5)))</formula>
    </cfRule>
    <cfRule type="containsText" dxfId="96" priority="86" operator="containsText" text="Prevención">
      <formula>NOT(ISERROR(SEARCH("Prevención",L5)))</formula>
    </cfRule>
  </conditionalFormatting>
  <conditionalFormatting sqref="L6:L7">
    <cfRule type="containsText" dxfId="95" priority="83" operator="containsText" text="Mitigación">
      <formula>NOT(ISERROR(SEARCH("Mitigación",L6)))</formula>
    </cfRule>
    <cfRule type="containsText" dxfId="94" priority="84" operator="containsText" text="Prevención">
      <formula>NOT(ISERROR(SEARCH("Prevención",L6)))</formula>
    </cfRule>
  </conditionalFormatting>
  <conditionalFormatting sqref="L9">
    <cfRule type="containsText" dxfId="93" priority="81" operator="containsText" text="Mitigación">
      <formula>NOT(ISERROR(SEARCH("Mitigación",L9)))</formula>
    </cfRule>
    <cfRule type="containsText" dxfId="92" priority="82" operator="containsText" text="Prevención">
      <formula>NOT(ISERROR(SEARCH("Prevención",L9)))</formula>
    </cfRule>
  </conditionalFormatting>
  <conditionalFormatting sqref="L32">
    <cfRule type="containsText" dxfId="91" priority="79" operator="containsText" text="Mitigación">
      <formula>NOT(ISERROR(SEARCH("Mitigación",L32)))</formula>
    </cfRule>
    <cfRule type="containsText" dxfId="90" priority="80" operator="containsText" text="Prevención">
      <formula>NOT(ISERROR(SEARCH("Prevención",L32)))</formula>
    </cfRule>
  </conditionalFormatting>
  <conditionalFormatting sqref="L49">
    <cfRule type="containsText" dxfId="89" priority="77" operator="containsText" text="Mitigación">
      <formula>NOT(ISERROR(SEARCH("Mitigación",L49)))</formula>
    </cfRule>
    <cfRule type="containsText" dxfId="88" priority="78" operator="containsText" text="Prevención">
      <formula>NOT(ISERROR(SEARCH("Prevención",L49)))</formula>
    </cfRule>
  </conditionalFormatting>
  <conditionalFormatting sqref="L24:L29">
    <cfRule type="containsText" dxfId="87" priority="75" operator="containsText" text="Mitigación">
      <formula>NOT(ISERROR(SEARCH("Mitigación",L24)))</formula>
    </cfRule>
    <cfRule type="containsText" dxfId="86" priority="76" operator="containsText" text="Prevención">
      <formula>NOT(ISERROR(SEARCH("Prevención",L24)))</formula>
    </cfRule>
  </conditionalFormatting>
  <conditionalFormatting sqref="L25">
    <cfRule type="containsText" dxfId="85" priority="73" operator="containsText" text="Mitigación">
      <formula>NOT(ISERROR(SEARCH("Mitigación",L25)))</formula>
    </cfRule>
    <cfRule type="containsText" dxfId="84" priority="74" operator="containsText" text="Prevención">
      <formula>NOT(ISERROR(SEARCH("Prevención",L25)))</formula>
    </cfRule>
  </conditionalFormatting>
  <conditionalFormatting sqref="J27 U27">
    <cfRule type="containsText" dxfId="83" priority="69" operator="containsText" text="Bajo">
      <formula>NOT(ISERROR(SEARCH("Bajo",J27)))</formula>
    </cfRule>
    <cfRule type="containsText" dxfId="82" priority="70" operator="containsText" text="Moderado">
      <formula>NOT(ISERROR(SEARCH("Moderado",J27)))</formula>
    </cfRule>
    <cfRule type="containsText" dxfId="81" priority="71" operator="containsText" text="Alto">
      <formula>NOT(ISERROR(SEARCH("Alto",J27)))</formula>
    </cfRule>
    <cfRule type="containsText" dxfId="80" priority="72" operator="containsText" text="Extremo">
      <formula>NOT(ISERROR(SEARCH("Extremo",J27)))</formula>
    </cfRule>
  </conditionalFormatting>
  <conditionalFormatting sqref="L27">
    <cfRule type="containsText" dxfId="79" priority="67" operator="containsText" text="Mitigación">
      <formula>NOT(ISERROR(SEARCH("Mitigación",L27)))</formula>
    </cfRule>
    <cfRule type="containsText" dxfId="78" priority="68" operator="containsText" text="Prevención">
      <formula>NOT(ISERROR(SEARCH("Prevención",L27)))</formula>
    </cfRule>
  </conditionalFormatting>
  <conditionalFormatting sqref="L8:L29">
    <cfRule type="containsText" dxfId="77" priority="65" operator="containsText" text="Mitigación">
      <formula>NOT(ISERROR(SEARCH("Mitigación",L8)))</formula>
    </cfRule>
    <cfRule type="containsText" dxfId="76" priority="66" operator="containsText" text="Prevención">
      <formula>NOT(ISERROR(SEARCH("Prevención",L8)))</formula>
    </cfRule>
  </conditionalFormatting>
  <conditionalFormatting sqref="L10:L29">
    <cfRule type="containsText" dxfId="75" priority="63" operator="containsText" text="Mitigación">
      <formula>NOT(ISERROR(SEARCH("Mitigación",L10)))</formula>
    </cfRule>
    <cfRule type="containsText" dxfId="74" priority="64" operator="containsText" text="Prevención">
      <formula>NOT(ISERROR(SEARCH("Prevención",L10)))</formula>
    </cfRule>
  </conditionalFormatting>
  <conditionalFormatting sqref="J30">
    <cfRule type="containsText" dxfId="73" priority="59" operator="containsText" text="Bajo">
      <formula>NOT(ISERROR(SEARCH("Bajo",J30)))</formula>
    </cfRule>
    <cfRule type="containsText" dxfId="72" priority="60" operator="containsText" text="Moderado">
      <formula>NOT(ISERROR(SEARCH("Moderado",J30)))</formula>
    </cfRule>
    <cfRule type="containsText" dxfId="71" priority="61" operator="containsText" text="Alto">
      <formula>NOT(ISERROR(SEARCH("Alto",J30)))</formula>
    </cfRule>
    <cfRule type="containsText" dxfId="70" priority="62" operator="containsText" text="Extremo">
      <formula>NOT(ISERROR(SEARCH("Extremo",J30)))</formula>
    </cfRule>
  </conditionalFormatting>
  <conditionalFormatting sqref="U30">
    <cfRule type="containsText" dxfId="69" priority="55" operator="containsText" text="Bajo">
      <formula>NOT(ISERROR(SEARCH("Bajo",U30)))</formula>
    </cfRule>
    <cfRule type="containsText" dxfId="68" priority="56" operator="containsText" text="Moderado">
      <formula>NOT(ISERROR(SEARCH("Moderado",U30)))</formula>
    </cfRule>
    <cfRule type="containsText" dxfId="67" priority="57" operator="containsText" text="Alto">
      <formula>NOT(ISERROR(SEARCH("Alto",U30)))</formula>
    </cfRule>
    <cfRule type="containsText" dxfId="66" priority="58" operator="containsText" text="Extremo">
      <formula>NOT(ISERROR(SEARCH("Extremo",U30)))</formula>
    </cfRule>
  </conditionalFormatting>
  <conditionalFormatting sqref="U18:U29">
    <cfRule type="containsText" dxfId="65" priority="51" operator="containsText" text="Bajo">
      <formula>NOT(ISERROR(SEARCH("Bajo",U18)))</formula>
    </cfRule>
    <cfRule type="containsText" dxfId="64" priority="52" operator="containsText" text="Moderado">
      <formula>NOT(ISERROR(SEARCH("Moderado",U18)))</formula>
    </cfRule>
    <cfRule type="containsText" dxfId="63" priority="53" operator="containsText" text="Alto">
      <formula>NOT(ISERROR(SEARCH("Alto",U18)))</formula>
    </cfRule>
    <cfRule type="containsText" dxfId="62" priority="54" operator="containsText" text="Extremo">
      <formula>NOT(ISERROR(SEARCH("Extremo",U18)))</formula>
    </cfRule>
  </conditionalFormatting>
  <conditionalFormatting sqref="L26:L29">
    <cfRule type="containsText" dxfId="61" priority="49" operator="containsText" text="Mitigación">
      <formula>NOT(ISERROR(SEARCH("Mitigación",L26)))</formula>
    </cfRule>
    <cfRule type="containsText" dxfId="60" priority="50" operator="containsText" text="Prevención">
      <formula>NOT(ISERROR(SEARCH("Prevención",L26)))</formula>
    </cfRule>
  </conditionalFormatting>
  <conditionalFormatting sqref="J17:J29 U17:U29">
    <cfRule type="containsText" dxfId="59" priority="45" operator="containsText" text="Bajo">
      <formula>NOT(ISERROR(SEARCH("Bajo",J17)))</formula>
    </cfRule>
    <cfRule type="containsText" dxfId="58" priority="46" operator="containsText" text="Moderado">
      <formula>NOT(ISERROR(SEARCH("Moderado",J17)))</formula>
    </cfRule>
    <cfRule type="containsText" dxfId="57" priority="47" operator="containsText" text="Alto">
      <formula>NOT(ISERROR(SEARCH("Alto",J17)))</formula>
    </cfRule>
    <cfRule type="containsText" dxfId="56" priority="48" operator="containsText" text="Extremo">
      <formula>NOT(ISERROR(SEARCH("Extremo",J17)))</formula>
    </cfRule>
  </conditionalFormatting>
  <conditionalFormatting sqref="L17:L29">
    <cfRule type="containsText" dxfId="55" priority="43" operator="containsText" text="Mitigación">
      <formula>NOT(ISERROR(SEARCH("Mitigación",L17)))</formula>
    </cfRule>
    <cfRule type="containsText" dxfId="54" priority="44" operator="containsText" text="Prevención">
      <formula>NOT(ISERROR(SEARCH("Prevención",L17)))</formula>
    </cfRule>
  </conditionalFormatting>
  <conditionalFormatting sqref="L34:L44">
    <cfRule type="containsText" dxfId="53" priority="41" operator="containsText" text="Mitigación">
      <formula>NOT(ISERROR(SEARCH(("Mitigación"),(L34))))</formula>
    </cfRule>
  </conditionalFormatting>
  <conditionalFormatting sqref="L34:L44">
    <cfRule type="containsText" dxfId="52" priority="42" operator="containsText" text="Prevención">
      <formula>NOT(ISERROR(SEARCH(("Prevención"),(L34))))</formula>
    </cfRule>
  </conditionalFormatting>
  <conditionalFormatting sqref="U34 J39:J42 U39:U42">
    <cfRule type="containsText" dxfId="51" priority="37" operator="containsText" text="Bajo">
      <formula>NOT(ISERROR(SEARCH(("Bajo"),(J34))))</formula>
    </cfRule>
  </conditionalFormatting>
  <conditionalFormatting sqref="U34 J39:J42 U39:U42">
    <cfRule type="containsText" dxfId="50" priority="38" operator="containsText" text="Moderado">
      <formula>NOT(ISERROR(SEARCH(("Moderado"),(J34))))</formula>
    </cfRule>
  </conditionalFormatting>
  <conditionalFormatting sqref="U34 J39:J42 U39:U42">
    <cfRule type="containsText" dxfId="49" priority="39" operator="containsText" text="Alto">
      <formula>NOT(ISERROR(SEARCH(("Alto"),(J34))))</formula>
    </cfRule>
  </conditionalFormatting>
  <conditionalFormatting sqref="U34 J39:J42 U39:U42">
    <cfRule type="containsText" dxfId="48" priority="40" operator="containsText" text="Extremo">
      <formula>NOT(ISERROR(SEARCH(("Extremo"),(J34))))</formula>
    </cfRule>
  </conditionalFormatting>
  <conditionalFormatting sqref="J34">
    <cfRule type="containsText" dxfId="47" priority="33" operator="containsText" text="Bajo">
      <formula>NOT(ISERROR(SEARCH(("Bajo"),(J34))))</formula>
    </cfRule>
  </conditionalFormatting>
  <conditionalFormatting sqref="J34">
    <cfRule type="containsText" dxfId="46" priority="34" operator="containsText" text="Moderado">
      <formula>NOT(ISERROR(SEARCH(("Moderado"),(J34))))</formula>
    </cfRule>
  </conditionalFormatting>
  <conditionalFormatting sqref="J34">
    <cfRule type="containsText" dxfId="45" priority="35" operator="containsText" text="Alto">
      <formula>NOT(ISERROR(SEARCH(("Alto"),(J34))))</formula>
    </cfRule>
  </conditionalFormatting>
  <conditionalFormatting sqref="J34">
    <cfRule type="containsText" dxfId="44" priority="36" operator="containsText" text="Extremo">
      <formula>NOT(ISERROR(SEARCH(("Extremo"),(J34))))</formula>
    </cfRule>
  </conditionalFormatting>
  <conditionalFormatting sqref="L45">
    <cfRule type="containsText" dxfId="43" priority="31" operator="containsText" text="Mitigación">
      <formula>NOT(ISERROR(SEARCH(("Mitigación"),(L45))))</formula>
    </cfRule>
  </conditionalFormatting>
  <conditionalFormatting sqref="L45">
    <cfRule type="containsText" dxfId="42" priority="32" operator="containsText" text="Prevención">
      <formula>NOT(ISERROR(SEARCH(("Prevención"),(L45))))</formula>
    </cfRule>
  </conditionalFormatting>
  <conditionalFormatting sqref="L46:L49">
    <cfRule type="containsText" dxfId="41" priority="29" operator="containsText" text="Mitigación">
      <formula>NOT(ISERROR(SEARCH(("Mitigación"),(L46))))</formula>
    </cfRule>
  </conditionalFormatting>
  <conditionalFormatting sqref="L46:L49">
    <cfRule type="containsText" dxfId="40" priority="30" operator="containsText" text="Prevención">
      <formula>NOT(ISERROR(SEARCH(("Prevención"),(L46))))</formula>
    </cfRule>
  </conditionalFormatting>
  <conditionalFormatting sqref="J11:J29">
    <cfRule type="containsText" dxfId="39" priority="25" operator="containsText" text="Bajo">
      <formula>NOT(ISERROR(SEARCH("Bajo",J11)))</formula>
    </cfRule>
    <cfRule type="containsText" dxfId="38" priority="26" operator="containsText" text="Moderado">
      <formula>NOT(ISERROR(SEARCH("Moderado",J11)))</formula>
    </cfRule>
    <cfRule type="containsText" dxfId="37" priority="27" operator="containsText" text="Alto">
      <formula>NOT(ISERROR(SEARCH("Alto",J11)))</formula>
    </cfRule>
    <cfRule type="containsText" dxfId="36" priority="28" operator="containsText" text="Extremo">
      <formula>NOT(ISERROR(SEARCH("Extremo",J11)))</formula>
    </cfRule>
  </conditionalFormatting>
  <conditionalFormatting sqref="L11:L12">
    <cfRule type="containsText" dxfId="35" priority="23" operator="containsText" text="Mitigación">
      <formula>NOT(ISERROR(SEARCH("Mitigación",L11)))</formula>
    </cfRule>
    <cfRule type="containsText" dxfId="34" priority="24" operator="containsText" text="Prevención">
      <formula>NOT(ISERROR(SEARCH("Prevención",L11)))</formula>
    </cfRule>
  </conditionalFormatting>
  <conditionalFormatting sqref="L13:L29">
    <cfRule type="containsText" dxfId="33" priority="21" operator="containsText" text="Mitigación">
      <formula>NOT(ISERROR(SEARCH("Mitigación",L13)))</formula>
    </cfRule>
    <cfRule type="containsText" dxfId="32" priority="22" operator="containsText" text="Prevención">
      <formula>NOT(ISERROR(SEARCH("Prevención",L13)))</formula>
    </cfRule>
  </conditionalFormatting>
  <conditionalFormatting sqref="U11:U29">
    <cfRule type="containsText" dxfId="31" priority="17" operator="containsText" text="Bajo">
      <formula>NOT(ISERROR(SEARCH("Bajo",U11)))</formula>
    </cfRule>
    <cfRule type="containsText" dxfId="30" priority="18" operator="containsText" text="Moderado">
      <formula>NOT(ISERROR(SEARCH("Moderado",U11)))</formula>
    </cfRule>
    <cfRule type="containsText" dxfId="29" priority="19" operator="containsText" text="Alto">
      <formula>NOT(ISERROR(SEARCH("Alto",U11)))</formula>
    </cfRule>
    <cfRule type="containsText" dxfId="28" priority="20" operator="containsText" text="Extremo">
      <formula>NOT(ISERROR(SEARCH("Extremo",U11)))</formula>
    </cfRule>
  </conditionalFormatting>
  <conditionalFormatting sqref="U43:U49">
    <cfRule type="containsText" dxfId="27" priority="13" operator="containsText" text="Bajo">
      <formula>NOT(ISERROR(SEARCH(("Bajo"),(U43))))</formula>
    </cfRule>
  </conditionalFormatting>
  <conditionalFormatting sqref="U43:U49">
    <cfRule type="containsText" dxfId="26" priority="14" operator="containsText" text="Moderado">
      <formula>NOT(ISERROR(SEARCH(("Moderado"),(U43))))</formula>
    </cfRule>
  </conditionalFormatting>
  <conditionalFormatting sqref="U43:U49">
    <cfRule type="containsText" dxfId="25" priority="15" operator="containsText" text="Alto">
      <formula>NOT(ISERROR(SEARCH(("Alto"),(U43))))</formula>
    </cfRule>
  </conditionalFormatting>
  <conditionalFormatting sqref="U43:U49">
    <cfRule type="containsText" dxfId="24" priority="16" operator="containsText" text="Extremo">
      <formula>NOT(ISERROR(SEARCH(("Extremo"),(U43))))</formula>
    </cfRule>
  </conditionalFormatting>
  <conditionalFormatting sqref="J43:J49">
    <cfRule type="containsText" dxfId="23" priority="9" operator="containsText" text="Bajo">
      <formula>NOT(ISERROR(SEARCH(("Bajo"),(J43))))</formula>
    </cfRule>
  </conditionalFormatting>
  <conditionalFormatting sqref="J43:J49">
    <cfRule type="containsText" dxfId="22" priority="10" operator="containsText" text="Moderado">
      <formula>NOT(ISERROR(SEARCH(("Moderado"),(J43))))</formula>
    </cfRule>
  </conditionalFormatting>
  <conditionalFormatting sqref="J43:J49">
    <cfRule type="containsText" dxfId="21" priority="11" operator="containsText" text="Alto">
      <formula>NOT(ISERROR(SEARCH(("Alto"),(J43))))</formula>
    </cfRule>
  </conditionalFormatting>
  <conditionalFormatting sqref="J43:J49">
    <cfRule type="containsText" dxfId="20" priority="12" operator="containsText" text="Extremo">
      <formula>NOT(ISERROR(SEARCH(("Extremo"),(J43))))</formula>
    </cfRule>
  </conditionalFormatting>
  <conditionalFormatting sqref="J18:J20">
    <cfRule type="containsText" dxfId="19" priority="5" operator="containsText" text="Bajo">
      <formula>NOT(ISERROR(SEARCH("Bajo",J18)))</formula>
    </cfRule>
    <cfRule type="containsText" dxfId="18" priority="6" operator="containsText" text="Moderado">
      <formula>NOT(ISERROR(SEARCH("Moderado",J18)))</formula>
    </cfRule>
    <cfRule type="containsText" dxfId="17" priority="7" operator="containsText" text="Alto">
      <formula>NOT(ISERROR(SEARCH("Alto",J18)))</formula>
    </cfRule>
    <cfRule type="containsText" dxfId="16" priority="8" operator="containsText" text="Extremo">
      <formula>NOT(ISERROR(SEARCH("Extremo",J18)))</formula>
    </cfRule>
  </conditionalFormatting>
  <conditionalFormatting sqref="J21:J29">
    <cfRule type="containsText" dxfId="15" priority="1" operator="containsText" text="Bajo">
      <formula>NOT(ISERROR(SEARCH("Bajo",J21)))</formula>
    </cfRule>
    <cfRule type="containsText" dxfId="14" priority="2" operator="containsText" text="Moderado">
      <formula>NOT(ISERROR(SEARCH("Moderado",J21)))</formula>
    </cfRule>
    <cfRule type="containsText" dxfId="13" priority="3" operator="containsText" text="Alto">
      <formula>NOT(ISERROR(SEARCH("Alto",J21)))</formula>
    </cfRule>
    <cfRule type="containsText" dxfId="12" priority="4" operator="containsText" text="Extremo">
      <formula>NOT(ISERROR(SEARCH("Extremo",J21)))</formula>
    </cfRule>
  </conditionalFormatting>
  <dataValidations count="1">
    <dataValidation allowBlank="1" showErrorMessage="1" sqref="E5:N5 V39:V40 N1:O2 V1:V30 P1:P5 E6:P29 V43:V49 W1:XFD13 S1:U13 A1:E13 Q1:R31 F1:M31 K34:K43 W30:XFD31 A34:J49 W34:XFD49 A9:XFD29 V34 A47:XFD1048576 A32:XFD33 N4:O31 A30:E31 S30:U31 P30:P31 L34:U49" xr:uid="{9A5E821F-588D-464C-BAD2-B9D7C02F3F8C}"/>
  </dataValidations>
  <hyperlinks>
    <hyperlink ref="O25" r:id="rId1" location="search=politica" display="Acuerdo AOG No. 045 de 2019" xr:uid="{3D26BD85-E937-4316-9616-D51A47161C34}"/>
    <hyperlink ref="O27" r:id="rId2" location="search=politica" display="Acuerdo AOG No. 045 de 2019" xr:uid="{FA27F594-BD41-4D90-9A0A-D0DF1D4869C3}"/>
  </hyperlinks>
  <printOptions horizontalCentered="1" verticalCentered="1"/>
  <pageMargins left="0.11811023622047245" right="0.11811023622047245" top="0.15748031496062992" bottom="0.15748031496062992" header="0.31496062992125984" footer="0.31496062992125984"/>
  <pageSetup scale="29" orientation="portrait" r:id="rId3"/>
  <drawing r:id="rId4"/>
  <legacy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0A1BE9-76D0-44AC-B9FF-CA743018D0B9}">
  <dimension ref="A1:S38"/>
  <sheetViews>
    <sheetView topLeftCell="A32" workbookViewId="0">
      <selection activeCell="B38" sqref="B38:C38"/>
    </sheetView>
  </sheetViews>
  <sheetFormatPr baseColWidth="10" defaultColWidth="14.44140625" defaultRowHeight="15" customHeight="1"/>
  <cols>
    <col min="1" max="1" width="2.6640625" style="55" customWidth="1"/>
    <col min="2" max="3" width="12.33203125" style="55" customWidth="1"/>
    <col min="4" max="4" width="27.44140625" style="55" customWidth="1"/>
    <col min="5" max="5" width="75.88671875" style="55" customWidth="1"/>
    <col min="6" max="6" width="49.109375" style="55" customWidth="1"/>
    <col min="7" max="19" width="12.44140625" style="55" customWidth="1"/>
    <col min="20" max="16384" width="14.44140625" style="55"/>
  </cols>
  <sheetData>
    <row r="1" spans="1:19" ht="14.4">
      <c r="A1" s="54"/>
      <c r="B1" s="54"/>
      <c r="C1" s="54"/>
      <c r="D1" s="54"/>
      <c r="E1" s="54"/>
      <c r="F1" s="54"/>
      <c r="G1" s="54"/>
      <c r="H1" s="54"/>
      <c r="I1" s="54"/>
      <c r="J1" s="54"/>
      <c r="K1" s="54"/>
      <c r="L1" s="54"/>
      <c r="M1" s="54"/>
      <c r="N1" s="54"/>
      <c r="O1" s="54"/>
      <c r="P1" s="54"/>
      <c r="Q1" s="54"/>
      <c r="R1" s="54"/>
      <c r="S1" s="54"/>
    </row>
    <row r="2" spans="1:19" ht="14.4">
      <c r="A2" s="54"/>
      <c r="B2" s="54"/>
      <c r="C2" s="54"/>
      <c r="D2" s="54"/>
      <c r="E2" s="54"/>
      <c r="F2" s="54"/>
      <c r="G2" s="54"/>
      <c r="H2" s="54"/>
      <c r="I2" s="54"/>
      <c r="J2" s="54"/>
      <c r="K2" s="54"/>
      <c r="L2" s="54"/>
      <c r="M2" s="54"/>
      <c r="N2" s="54"/>
      <c r="O2" s="54"/>
      <c r="P2" s="54"/>
      <c r="Q2" s="54"/>
      <c r="R2" s="54"/>
      <c r="S2" s="54"/>
    </row>
    <row r="3" spans="1:19" thickBot="1">
      <c r="A3" s="108"/>
      <c r="B3" s="108"/>
      <c r="C3" s="108"/>
      <c r="D3" s="108"/>
      <c r="E3" s="108"/>
      <c r="F3" s="108"/>
      <c r="G3" s="108"/>
      <c r="H3" s="108"/>
      <c r="I3" s="108"/>
      <c r="J3" s="108"/>
      <c r="K3" s="108"/>
      <c r="L3" s="108"/>
      <c r="M3" s="108"/>
      <c r="N3" s="108"/>
      <c r="O3" s="108"/>
      <c r="P3" s="108"/>
      <c r="Q3" s="108"/>
      <c r="R3" s="108"/>
      <c r="S3" s="108"/>
    </row>
    <row r="4" spans="1:19" thickBot="1">
      <c r="A4" s="108"/>
      <c r="B4" s="476" t="s">
        <v>239</v>
      </c>
      <c r="C4" s="477"/>
      <c r="D4" s="477"/>
      <c r="E4" s="477"/>
      <c r="F4" s="478"/>
      <c r="G4" s="56"/>
      <c r="H4" s="56"/>
      <c r="I4" s="56"/>
      <c r="J4" s="56"/>
      <c r="K4" s="56"/>
      <c r="L4" s="56"/>
      <c r="M4" s="56"/>
      <c r="N4" s="56"/>
      <c r="O4" s="56"/>
      <c r="P4" s="56"/>
      <c r="Q4" s="56"/>
      <c r="R4" s="56"/>
      <c r="S4" s="56"/>
    </row>
    <row r="5" spans="1:19" ht="10.5" customHeight="1">
      <c r="A5" s="108"/>
      <c r="B5" s="57"/>
      <c r="C5" s="57"/>
      <c r="D5" s="57"/>
      <c r="E5" s="57"/>
      <c r="F5" s="57"/>
      <c r="G5" s="56"/>
      <c r="H5" s="56"/>
      <c r="I5" s="56"/>
      <c r="J5" s="56"/>
      <c r="K5" s="56"/>
      <c r="L5" s="56"/>
      <c r="M5" s="56"/>
      <c r="N5" s="56"/>
      <c r="O5" s="56"/>
      <c r="P5" s="56"/>
      <c r="Q5" s="56"/>
      <c r="R5" s="56"/>
      <c r="S5" s="56"/>
    </row>
    <row r="6" spans="1:19" ht="14.4">
      <c r="A6" s="108"/>
      <c r="B6" s="479" t="s">
        <v>240</v>
      </c>
      <c r="C6" s="480"/>
      <c r="D6" s="480"/>
      <c r="E6" s="480"/>
      <c r="F6" s="480"/>
      <c r="G6" s="56"/>
      <c r="H6" s="56"/>
      <c r="I6" s="56"/>
      <c r="J6" s="56"/>
      <c r="K6" s="56"/>
      <c r="L6" s="56"/>
      <c r="M6" s="56"/>
      <c r="N6" s="56"/>
      <c r="O6" s="56"/>
      <c r="P6" s="56"/>
      <c r="Q6" s="56"/>
      <c r="R6" s="56"/>
      <c r="S6" s="56"/>
    </row>
    <row r="7" spans="1:19" ht="10.5" customHeight="1">
      <c r="A7" s="108"/>
      <c r="B7" s="108"/>
      <c r="C7" s="108"/>
      <c r="D7" s="108"/>
      <c r="E7" s="108"/>
      <c r="F7" s="108"/>
      <c r="G7" s="108"/>
      <c r="H7" s="108"/>
      <c r="I7" s="108"/>
      <c r="J7" s="108"/>
      <c r="K7" s="108"/>
      <c r="L7" s="108"/>
      <c r="M7" s="108"/>
      <c r="N7" s="108"/>
      <c r="O7" s="108"/>
      <c r="P7" s="108"/>
      <c r="Q7" s="108"/>
      <c r="R7" s="108"/>
      <c r="S7" s="108"/>
    </row>
    <row r="8" spans="1:19" ht="15.75" customHeight="1">
      <c r="A8" s="108"/>
      <c r="B8" s="481" t="s">
        <v>241</v>
      </c>
      <c r="C8" s="482"/>
      <c r="D8" s="485" t="s">
        <v>242</v>
      </c>
      <c r="E8" s="485" t="s">
        <v>243</v>
      </c>
      <c r="F8" s="485" t="s">
        <v>244</v>
      </c>
      <c r="G8" s="108"/>
      <c r="H8" s="108"/>
      <c r="I8" s="108"/>
      <c r="J8" s="108"/>
      <c r="K8" s="108"/>
      <c r="L8" s="108"/>
      <c r="M8" s="108"/>
      <c r="N8" s="108"/>
      <c r="O8" s="108"/>
      <c r="P8" s="108"/>
      <c r="Q8" s="108"/>
      <c r="R8" s="108"/>
      <c r="S8" s="108"/>
    </row>
    <row r="9" spans="1:19" ht="15.75" customHeight="1">
      <c r="A9" s="108"/>
      <c r="B9" s="483"/>
      <c r="C9" s="484"/>
      <c r="D9" s="486"/>
      <c r="E9" s="486"/>
      <c r="F9" s="486"/>
      <c r="G9" s="108"/>
      <c r="H9" s="108"/>
      <c r="I9" s="108"/>
      <c r="J9" s="108"/>
      <c r="K9" s="108"/>
      <c r="L9" s="108"/>
      <c r="M9" s="108"/>
      <c r="N9" s="108"/>
      <c r="O9" s="108"/>
      <c r="P9" s="108"/>
      <c r="Q9" s="108"/>
      <c r="R9" s="108"/>
      <c r="S9" s="108"/>
    </row>
    <row r="10" spans="1:19" ht="14.4">
      <c r="A10" s="108"/>
      <c r="B10" s="465" t="s">
        <v>245</v>
      </c>
      <c r="C10" s="466"/>
      <c r="D10" s="58" t="s">
        <v>246</v>
      </c>
      <c r="E10" s="59" t="s">
        <v>247</v>
      </c>
      <c r="F10" s="60">
        <v>1</v>
      </c>
      <c r="G10" s="108"/>
      <c r="H10" s="108"/>
      <c r="I10" s="108"/>
      <c r="J10" s="108"/>
      <c r="K10" s="108"/>
      <c r="L10" s="108"/>
      <c r="M10" s="108"/>
      <c r="N10" s="108"/>
      <c r="O10" s="108"/>
      <c r="P10" s="108"/>
      <c r="Q10" s="108"/>
      <c r="R10" s="108"/>
      <c r="S10" s="108"/>
    </row>
    <row r="11" spans="1:19" ht="28.8">
      <c r="A11" s="108"/>
      <c r="B11" s="467" t="s">
        <v>8</v>
      </c>
      <c r="C11" s="468"/>
      <c r="D11" s="61" t="s">
        <v>248</v>
      </c>
      <c r="E11" s="62" t="s">
        <v>249</v>
      </c>
      <c r="F11" s="63" t="s">
        <v>92</v>
      </c>
      <c r="G11" s="108"/>
      <c r="H11" s="108"/>
      <c r="I11" s="108"/>
      <c r="J11" s="108"/>
      <c r="K11" s="108"/>
      <c r="L11" s="108"/>
      <c r="M11" s="108"/>
      <c r="N11" s="108"/>
      <c r="O11" s="108"/>
      <c r="P11" s="108"/>
      <c r="Q11" s="108"/>
      <c r="R11" s="108"/>
      <c r="S11" s="108"/>
    </row>
    <row r="12" spans="1:19" ht="86.4">
      <c r="A12" s="108"/>
      <c r="B12" s="469" t="s">
        <v>9</v>
      </c>
      <c r="C12" s="470"/>
      <c r="D12" s="64" t="s">
        <v>250</v>
      </c>
      <c r="E12" s="65" t="s">
        <v>251</v>
      </c>
      <c r="F12" s="66" t="s">
        <v>93</v>
      </c>
      <c r="G12" s="108"/>
      <c r="H12" s="108"/>
      <c r="I12" s="108"/>
      <c r="J12" s="108"/>
      <c r="K12" s="108"/>
      <c r="L12" s="108"/>
      <c r="M12" s="108"/>
      <c r="N12" s="108"/>
      <c r="O12" s="108"/>
      <c r="P12" s="108"/>
      <c r="Q12" s="108"/>
      <c r="R12" s="108"/>
      <c r="S12" s="108"/>
    </row>
    <row r="13" spans="1:19" ht="43.2">
      <c r="A13" s="108"/>
      <c r="B13" s="469" t="s">
        <v>10</v>
      </c>
      <c r="C13" s="470"/>
      <c r="D13" s="64" t="s">
        <v>252</v>
      </c>
      <c r="E13" s="65" t="s">
        <v>253</v>
      </c>
      <c r="F13" s="67" t="s">
        <v>94</v>
      </c>
      <c r="G13" s="108"/>
      <c r="H13" s="108"/>
      <c r="I13" s="108"/>
      <c r="J13" s="108"/>
      <c r="K13" s="108"/>
      <c r="L13" s="108"/>
      <c r="M13" s="108"/>
      <c r="N13" s="108"/>
      <c r="O13" s="108"/>
      <c r="P13" s="108"/>
      <c r="Q13" s="108"/>
      <c r="R13" s="108"/>
      <c r="S13" s="108"/>
    </row>
    <row r="14" spans="1:19" ht="43.2">
      <c r="A14" s="108"/>
      <c r="B14" s="471" t="s">
        <v>11</v>
      </c>
      <c r="C14" s="472"/>
      <c r="D14" s="58" t="s">
        <v>254</v>
      </c>
      <c r="E14" s="62" t="s">
        <v>255</v>
      </c>
      <c r="F14" s="62" t="s">
        <v>256</v>
      </c>
      <c r="G14" s="108"/>
      <c r="H14" s="108"/>
      <c r="I14" s="108"/>
      <c r="J14" s="108"/>
      <c r="K14" s="108"/>
      <c r="L14" s="108"/>
      <c r="M14" s="108"/>
      <c r="N14" s="108"/>
      <c r="O14" s="108"/>
      <c r="P14" s="108"/>
      <c r="Q14" s="108"/>
      <c r="R14" s="108"/>
      <c r="S14" s="108"/>
    </row>
    <row r="15" spans="1:19" ht="43.2">
      <c r="A15" s="108"/>
      <c r="B15" s="471" t="s">
        <v>257</v>
      </c>
      <c r="C15" s="472"/>
      <c r="D15" s="58" t="s">
        <v>254</v>
      </c>
      <c r="E15" s="62" t="s">
        <v>258</v>
      </c>
      <c r="F15" s="62" t="s">
        <v>259</v>
      </c>
      <c r="G15" s="108"/>
      <c r="H15" s="108"/>
      <c r="I15" s="108"/>
      <c r="J15" s="108"/>
      <c r="K15" s="108"/>
      <c r="L15" s="108"/>
      <c r="M15" s="108"/>
      <c r="N15" s="108"/>
      <c r="O15" s="108"/>
      <c r="P15" s="108"/>
      <c r="Q15" s="108"/>
      <c r="R15" s="108"/>
      <c r="S15" s="108"/>
    </row>
    <row r="16" spans="1:19" ht="28.8">
      <c r="A16" s="108"/>
      <c r="B16" s="471" t="s">
        <v>260</v>
      </c>
      <c r="C16" s="472"/>
      <c r="D16" s="58" t="s">
        <v>254</v>
      </c>
      <c r="E16" s="62" t="s">
        <v>261</v>
      </c>
      <c r="F16" s="62" t="s">
        <v>262</v>
      </c>
      <c r="G16" s="108"/>
      <c r="H16" s="108"/>
      <c r="I16" s="108"/>
      <c r="J16" s="108"/>
      <c r="K16" s="108"/>
      <c r="L16" s="108"/>
      <c r="M16" s="108"/>
      <c r="N16" s="108"/>
      <c r="O16" s="108"/>
      <c r="P16" s="108"/>
      <c r="Q16" s="108"/>
      <c r="R16" s="108"/>
      <c r="S16" s="108"/>
    </row>
    <row r="17" spans="2:6" ht="86.4">
      <c r="B17" s="473" t="s">
        <v>2</v>
      </c>
      <c r="C17" s="58" t="s">
        <v>14</v>
      </c>
      <c r="D17" s="58" t="s">
        <v>254</v>
      </c>
      <c r="E17" s="62" t="s">
        <v>263</v>
      </c>
      <c r="F17" s="67">
        <v>4</v>
      </c>
    </row>
    <row r="18" spans="2:6" ht="57.6">
      <c r="B18" s="474"/>
      <c r="C18" s="58" t="s">
        <v>15</v>
      </c>
      <c r="D18" s="58" t="s">
        <v>254</v>
      </c>
      <c r="E18" s="62" t="s">
        <v>264</v>
      </c>
      <c r="F18" s="67">
        <v>5</v>
      </c>
    </row>
    <row r="19" spans="2:6" ht="43.2">
      <c r="B19" s="475"/>
      <c r="C19" s="68" t="s">
        <v>16</v>
      </c>
      <c r="D19" s="64" t="s">
        <v>265</v>
      </c>
      <c r="E19" s="62" t="s">
        <v>266</v>
      </c>
      <c r="F19" s="63" t="s">
        <v>267</v>
      </c>
    </row>
    <row r="20" spans="2:6" ht="144">
      <c r="B20" s="460" t="s">
        <v>17</v>
      </c>
      <c r="C20" s="461"/>
      <c r="D20" s="61" t="s">
        <v>248</v>
      </c>
      <c r="E20" s="62" t="s">
        <v>268</v>
      </c>
      <c r="F20" s="63" t="s">
        <v>43</v>
      </c>
    </row>
    <row r="21" spans="2:6" ht="72">
      <c r="B21" s="460" t="s">
        <v>18</v>
      </c>
      <c r="C21" s="461"/>
      <c r="D21" s="61" t="s">
        <v>248</v>
      </c>
      <c r="E21" s="62" t="s">
        <v>269</v>
      </c>
      <c r="F21" s="62" t="s">
        <v>44</v>
      </c>
    </row>
    <row r="22" spans="2:6" ht="28.8">
      <c r="B22" s="69" t="s">
        <v>270</v>
      </c>
      <c r="C22" s="70" t="s">
        <v>3</v>
      </c>
      <c r="D22" s="58" t="s">
        <v>254</v>
      </c>
      <c r="E22" s="62" t="s">
        <v>271</v>
      </c>
      <c r="F22" s="62" t="s">
        <v>272</v>
      </c>
    </row>
    <row r="23" spans="2:6" ht="86.4">
      <c r="B23" s="462" t="s">
        <v>273</v>
      </c>
      <c r="C23" s="58" t="s">
        <v>274</v>
      </c>
      <c r="D23" s="58" t="s">
        <v>254</v>
      </c>
      <c r="E23" s="62" t="s">
        <v>275</v>
      </c>
      <c r="F23" s="71">
        <v>40</v>
      </c>
    </row>
    <row r="24" spans="2:6" ht="86.4">
      <c r="B24" s="463"/>
      <c r="C24" s="58" t="s">
        <v>276</v>
      </c>
      <c r="D24" s="58" t="s">
        <v>254</v>
      </c>
      <c r="E24" s="62" t="s">
        <v>277</v>
      </c>
      <c r="F24" s="72">
        <v>0</v>
      </c>
    </row>
    <row r="25" spans="2:6" ht="57">
      <c r="B25" s="463"/>
      <c r="C25" s="64" t="s">
        <v>278</v>
      </c>
      <c r="D25" s="64" t="s">
        <v>265</v>
      </c>
      <c r="E25" s="62" t="s">
        <v>279</v>
      </c>
      <c r="F25" s="71">
        <v>40</v>
      </c>
    </row>
    <row r="26" spans="2:6" ht="57">
      <c r="B26" s="463"/>
      <c r="C26" s="64" t="s">
        <v>280</v>
      </c>
      <c r="D26" s="64" t="s">
        <v>265</v>
      </c>
      <c r="E26" s="62" t="s">
        <v>281</v>
      </c>
      <c r="F26" s="72">
        <v>0</v>
      </c>
    </row>
    <row r="27" spans="2:6" ht="56.4">
      <c r="B27" s="463"/>
      <c r="C27" s="64" t="s">
        <v>282</v>
      </c>
      <c r="D27" s="64" t="s">
        <v>265</v>
      </c>
      <c r="E27" s="62" t="s">
        <v>283</v>
      </c>
      <c r="F27" s="67" t="s">
        <v>284</v>
      </c>
    </row>
    <row r="28" spans="2:6" ht="42.6">
      <c r="B28" s="464"/>
      <c r="C28" s="64" t="s">
        <v>285</v>
      </c>
      <c r="D28" s="64" t="s">
        <v>265</v>
      </c>
      <c r="E28" s="62" t="s">
        <v>286</v>
      </c>
      <c r="F28" s="67" t="s">
        <v>284</v>
      </c>
    </row>
    <row r="29" spans="2:6" ht="28.8">
      <c r="B29" s="457" t="s">
        <v>5</v>
      </c>
      <c r="C29" s="64" t="s">
        <v>14</v>
      </c>
      <c r="D29" s="64" t="s">
        <v>265</v>
      </c>
      <c r="E29" s="62" t="s">
        <v>287</v>
      </c>
      <c r="F29" s="67">
        <v>4</v>
      </c>
    </row>
    <row r="30" spans="2:6" ht="28.8">
      <c r="B30" s="458"/>
      <c r="C30" s="64" t="s">
        <v>15</v>
      </c>
      <c r="D30" s="64" t="s">
        <v>265</v>
      </c>
      <c r="E30" s="62" t="s">
        <v>288</v>
      </c>
      <c r="F30" s="67">
        <v>5</v>
      </c>
    </row>
    <row r="31" spans="2:6" ht="43.2">
      <c r="B31" s="459"/>
      <c r="C31" s="64" t="s">
        <v>25</v>
      </c>
      <c r="D31" s="64" t="s">
        <v>265</v>
      </c>
      <c r="E31" s="62" t="s">
        <v>266</v>
      </c>
      <c r="F31" s="63" t="s">
        <v>267</v>
      </c>
    </row>
    <row r="32" spans="2:6" ht="144">
      <c r="B32" s="460" t="s">
        <v>17</v>
      </c>
      <c r="C32" s="461"/>
      <c r="D32" s="61" t="s">
        <v>248</v>
      </c>
      <c r="E32" s="62" t="s">
        <v>289</v>
      </c>
      <c r="F32" s="63" t="s">
        <v>43</v>
      </c>
    </row>
    <row r="33" spans="2:6" ht="51" customHeight="1">
      <c r="B33" s="455" t="s">
        <v>290</v>
      </c>
      <c r="C33" s="456"/>
      <c r="D33" s="58" t="s">
        <v>254</v>
      </c>
      <c r="E33" s="62" t="s">
        <v>291</v>
      </c>
      <c r="F33" s="73" t="s">
        <v>292</v>
      </c>
    </row>
    <row r="34" spans="2:6" ht="39.75" customHeight="1">
      <c r="B34" s="455" t="s">
        <v>293</v>
      </c>
      <c r="C34" s="456"/>
      <c r="D34" s="58" t="s">
        <v>254</v>
      </c>
      <c r="E34" s="62" t="s">
        <v>294</v>
      </c>
      <c r="F34" s="74">
        <v>43831</v>
      </c>
    </row>
    <row r="35" spans="2:6" ht="39.75" customHeight="1">
      <c r="B35" s="455" t="s">
        <v>295</v>
      </c>
      <c r="C35" s="456"/>
      <c r="D35" s="58" t="s">
        <v>254</v>
      </c>
      <c r="E35" s="62" t="s">
        <v>296</v>
      </c>
      <c r="F35" s="74">
        <v>44114</v>
      </c>
    </row>
    <row r="36" spans="2:6" ht="14.4">
      <c r="B36" s="455" t="s">
        <v>29</v>
      </c>
      <c r="C36" s="456"/>
      <c r="D36" s="58" t="s">
        <v>254</v>
      </c>
      <c r="E36" s="62" t="s">
        <v>297</v>
      </c>
      <c r="F36" s="75" t="s">
        <v>298</v>
      </c>
    </row>
    <row r="37" spans="2:6" ht="15" customHeight="1">
      <c r="B37" s="455" t="s">
        <v>30</v>
      </c>
      <c r="C37" s="456"/>
      <c r="D37" s="58" t="s">
        <v>254</v>
      </c>
      <c r="E37" s="62" t="s">
        <v>299</v>
      </c>
      <c r="F37" s="75" t="s">
        <v>300</v>
      </c>
    </row>
    <row r="38" spans="2:6" ht="14.4">
      <c r="B38" s="455" t="s">
        <v>31</v>
      </c>
      <c r="C38" s="456"/>
      <c r="D38" s="58" t="s">
        <v>254</v>
      </c>
      <c r="E38" s="62" t="s">
        <v>301</v>
      </c>
      <c r="F38" s="75" t="s">
        <v>302</v>
      </c>
    </row>
  </sheetData>
  <mergeCells count="25">
    <mergeCell ref="B4:F4"/>
    <mergeCell ref="B6:F6"/>
    <mergeCell ref="B8:C9"/>
    <mergeCell ref="D8:D9"/>
    <mergeCell ref="E8:E9"/>
    <mergeCell ref="F8:F9"/>
    <mergeCell ref="B23:B28"/>
    <mergeCell ref="B10:C10"/>
    <mergeCell ref="B11:C11"/>
    <mergeCell ref="B12:C12"/>
    <mergeCell ref="B13:C13"/>
    <mergeCell ref="B14:C14"/>
    <mergeCell ref="B15:C15"/>
    <mergeCell ref="B16:C16"/>
    <mergeCell ref="B17:B19"/>
    <mergeCell ref="B20:C20"/>
    <mergeCell ref="B21:C21"/>
    <mergeCell ref="B37:C37"/>
    <mergeCell ref="B38:C38"/>
    <mergeCell ref="B29:B31"/>
    <mergeCell ref="B32:C32"/>
    <mergeCell ref="B33:C33"/>
    <mergeCell ref="B34:C34"/>
    <mergeCell ref="B35:C35"/>
    <mergeCell ref="B36:C36"/>
  </mergeCells>
  <conditionalFormatting sqref="B14">
    <cfRule type="containsText" dxfId="11" priority="1" operator="containsText" text="Mayor">
      <formula>NOT(ISERROR(SEARCH(("Mayor"),(B14))))</formula>
    </cfRule>
  </conditionalFormatting>
  <conditionalFormatting sqref="F19">
    <cfRule type="containsText" dxfId="10" priority="2" operator="containsText" text="Bajo">
      <formula>NOT(ISERROR(SEARCH(("Bajo"),(F19))))</formula>
    </cfRule>
  </conditionalFormatting>
  <conditionalFormatting sqref="F19">
    <cfRule type="containsText" dxfId="9" priority="3" operator="containsText" text="Moderado">
      <formula>NOT(ISERROR(SEARCH(("Moderado"),(F19))))</formula>
    </cfRule>
  </conditionalFormatting>
  <conditionalFormatting sqref="F19">
    <cfRule type="containsText" dxfId="8" priority="4" operator="containsText" text="Alto">
      <formula>NOT(ISERROR(SEARCH(("Alto"),(F19))))</formula>
    </cfRule>
  </conditionalFormatting>
  <conditionalFormatting sqref="F19">
    <cfRule type="containsText" dxfId="7" priority="5" operator="containsText" text="Extremo">
      <formula>NOT(ISERROR(SEARCH(("Extremo"),(F19))))</formula>
    </cfRule>
  </conditionalFormatting>
  <conditionalFormatting sqref="F31">
    <cfRule type="containsText" dxfId="6" priority="6" operator="containsText" text="Bajo">
      <formula>NOT(ISERROR(SEARCH(("Bajo"),(F31))))</formula>
    </cfRule>
  </conditionalFormatting>
  <conditionalFormatting sqref="F31">
    <cfRule type="containsText" dxfId="5" priority="7" operator="containsText" text="Moderado">
      <formula>NOT(ISERROR(SEARCH(("Moderado"),(F31))))</formula>
    </cfRule>
  </conditionalFormatting>
  <conditionalFormatting sqref="F31">
    <cfRule type="containsText" dxfId="4" priority="8" operator="containsText" text="Alto">
      <formula>NOT(ISERROR(SEARCH(("Alto"),(F31))))</formula>
    </cfRule>
  </conditionalFormatting>
  <conditionalFormatting sqref="F31">
    <cfRule type="containsText" dxfId="3" priority="9" operator="containsText" text="Extremo">
      <formula>NOT(ISERROR(SEARCH(("Extremo"),(F31))))</formula>
    </cfRule>
  </conditionalFormatting>
  <pageMargins left="0.7" right="0.7" top="0.75" bottom="0.75" header="0" footer="0"/>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5A9B9-2A49-4812-9256-611839C5244E}">
  <dimension ref="A1:Q100"/>
  <sheetViews>
    <sheetView showGridLines="0" topLeftCell="A3" zoomScaleNormal="100" workbookViewId="0">
      <selection activeCell="E8" sqref="E8"/>
    </sheetView>
  </sheetViews>
  <sheetFormatPr baseColWidth="10" defaultColWidth="14.44140625" defaultRowHeight="15" customHeight="1"/>
  <cols>
    <col min="1" max="1" width="5.44140625" style="77" customWidth="1"/>
    <col min="2" max="2" width="6.33203125" style="77" customWidth="1"/>
    <col min="3" max="3" width="10.6640625" style="77" customWidth="1"/>
    <col min="4" max="4" width="23" style="77" customWidth="1"/>
    <col min="5" max="5" width="60.44140625" style="77" customWidth="1"/>
    <col min="6" max="6" width="36.44140625" style="77" customWidth="1"/>
    <col min="7" max="8" width="6.88671875" style="77" customWidth="1"/>
    <col min="9" max="9" width="18.88671875" style="77" customWidth="1"/>
    <col min="10" max="11" width="67" style="77" customWidth="1"/>
    <col min="12" max="13" width="6.88671875" style="77" customWidth="1"/>
    <col min="14" max="14" width="5.109375" style="77" customWidth="1"/>
    <col min="15" max="15" width="86.44140625" style="77" customWidth="1"/>
    <col min="16" max="17" width="12.44140625" style="77" customWidth="1"/>
    <col min="18" max="16384" width="14.44140625" style="77"/>
  </cols>
  <sheetData>
    <row r="1" spans="1:17" ht="18" customHeight="1">
      <c r="A1" s="76"/>
      <c r="B1" s="76"/>
      <c r="C1" s="76"/>
      <c r="D1" s="76"/>
      <c r="E1" s="76"/>
      <c r="F1" s="76"/>
      <c r="G1" s="76"/>
      <c r="H1" s="76"/>
      <c r="I1" s="76"/>
      <c r="J1" s="76"/>
      <c r="K1" s="76"/>
      <c r="L1" s="76"/>
      <c r="M1" s="76"/>
      <c r="N1" s="76"/>
      <c r="O1" s="76"/>
      <c r="P1" s="76"/>
      <c r="Q1" s="76"/>
    </row>
    <row r="2" spans="1:17" ht="18" customHeight="1">
      <c r="A2" s="76"/>
      <c r="B2" s="76"/>
      <c r="C2" s="76"/>
      <c r="D2" s="76"/>
      <c r="E2" s="76"/>
      <c r="F2" s="76"/>
      <c r="G2" s="76"/>
      <c r="H2" s="76"/>
      <c r="I2" s="76"/>
      <c r="J2" s="76"/>
      <c r="K2" s="76"/>
      <c r="L2" s="76"/>
      <c r="M2" s="76"/>
      <c r="N2" s="76"/>
      <c r="O2" s="76"/>
      <c r="P2" s="76"/>
      <c r="Q2" s="76"/>
    </row>
    <row r="3" spans="1:17" ht="18" customHeight="1">
      <c r="A3" s="78"/>
      <c r="B3" s="78"/>
      <c r="C3" s="495" t="s">
        <v>14</v>
      </c>
      <c r="D3" s="496"/>
      <c r="E3" s="496"/>
      <c r="F3" s="496"/>
      <c r="G3" s="78"/>
      <c r="H3" s="78"/>
      <c r="I3" s="497" t="s">
        <v>303</v>
      </c>
      <c r="J3" s="496"/>
      <c r="K3" s="496"/>
      <c r="L3" s="78"/>
      <c r="M3" s="78"/>
      <c r="N3" s="497" t="s">
        <v>304</v>
      </c>
      <c r="O3" s="496"/>
      <c r="P3" s="496"/>
      <c r="Q3" s="496"/>
    </row>
    <row r="4" spans="1:17" ht="18" customHeight="1" thickBot="1">
      <c r="A4" s="78"/>
      <c r="B4" s="78"/>
      <c r="C4" s="78"/>
      <c r="D4" s="78"/>
      <c r="E4" s="78"/>
      <c r="F4" s="78"/>
      <c r="G4" s="78"/>
      <c r="H4" s="78"/>
      <c r="I4" s="78"/>
      <c r="J4" s="78"/>
      <c r="K4" s="78"/>
      <c r="L4" s="78"/>
      <c r="M4" s="78"/>
      <c r="N4" s="78"/>
      <c r="O4" s="78"/>
      <c r="P4" s="78"/>
      <c r="Q4" s="78"/>
    </row>
    <row r="5" spans="1:17" ht="18" customHeight="1" thickBot="1">
      <c r="A5" s="78"/>
      <c r="B5" s="78"/>
      <c r="C5" s="79" t="s">
        <v>305</v>
      </c>
      <c r="D5" s="80" t="s">
        <v>306</v>
      </c>
      <c r="E5" s="80" t="s">
        <v>307</v>
      </c>
      <c r="F5" s="80" t="s">
        <v>308</v>
      </c>
      <c r="G5" s="78"/>
      <c r="H5" s="78"/>
      <c r="I5" s="498" t="s">
        <v>305</v>
      </c>
      <c r="J5" s="81" t="s">
        <v>309</v>
      </c>
      <c r="K5" s="81" t="s">
        <v>309</v>
      </c>
      <c r="L5" s="78"/>
      <c r="M5" s="78"/>
      <c r="N5" s="499" t="s">
        <v>7</v>
      </c>
      <c r="O5" s="500" t="s">
        <v>310</v>
      </c>
      <c r="P5" s="501" t="s">
        <v>311</v>
      </c>
      <c r="Q5" s="492"/>
    </row>
    <row r="6" spans="1:17" ht="27" customHeight="1" thickBot="1">
      <c r="A6" s="78"/>
      <c r="B6" s="78"/>
      <c r="C6" s="82">
        <v>5</v>
      </c>
      <c r="D6" s="83" t="s">
        <v>312</v>
      </c>
      <c r="E6" s="115" t="s">
        <v>313</v>
      </c>
      <c r="F6" s="115" t="s">
        <v>314</v>
      </c>
      <c r="G6" s="78"/>
      <c r="H6" s="78"/>
      <c r="I6" s="489"/>
      <c r="J6" s="85" t="s">
        <v>315</v>
      </c>
      <c r="K6" s="85" t="s">
        <v>316</v>
      </c>
      <c r="L6" s="78"/>
      <c r="M6" s="78"/>
      <c r="N6" s="489"/>
      <c r="O6" s="489"/>
      <c r="P6" s="86" t="s">
        <v>317</v>
      </c>
      <c r="Q6" s="86" t="s">
        <v>318</v>
      </c>
    </row>
    <row r="7" spans="1:17" ht="27" customHeight="1">
      <c r="A7" s="78"/>
      <c r="B7" s="78"/>
      <c r="C7" s="82">
        <v>4</v>
      </c>
      <c r="D7" s="83" t="s">
        <v>319</v>
      </c>
      <c r="E7" s="115" t="s">
        <v>320</v>
      </c>
      <c r="F7" s="115" t="s">
        <v>321</v>
      </c>
      <c r="G7" s="78"/>
      <c r="H7" s="78"/>
      <c r="I7" s="487" t="s">
        <v>322</v>
      </c>
      <c r="J7" s="87" t="s">
        <v>323</v>
      </c>
      <c r="K7" s="87" t="s">
        <v>324</v>
      </c>
      <c r="L7" s="78"/>
      <c r="M7" s="78"/>
      <c r="N7" s="82">
        <v>1</v>
      </c>
      <c r="O7" s="84" t="s">
        <v>325</v>
      </c>
      <c r="P7" s="83"/>
      <c r="Q7" s="83" t="s">
        <v>326</v>
      </c>
    </row>
    <row r="8" spans="1:17" ht="27" customHeight="1" thickBot="1">
      <c r="A8" s="78"/>
      <c r="B8" s="78"/>
      <c r="C8" s="82">
        <v>3</v>
      </c>
      <c r="D8" s="83" t="s">
        <v>327</v>
      </c>
      <c r="E8" s="115" t="s">
        <v>328</v>
      </c>
      <c r="F8" s="115" t="s">
        <v>329</v>
      </c>
      <c r="G8" s="78"/>
      <c r="H8" s="78"/>
      <c r="I8" s="488"/>
      <c r="J8" s="87" t="s">
        <v>330</v>
      </c>
      <c r="K8" s="87" t="s">
        <v>331</v>
      </c>
      <c r="L8" s="78"/>
      <c r="M8" s="78"/>
      <c r="N8" s="82">
        <v>2</v>
      </c>
      <c r="O8" s="84" t="s">
        <v>332</v>
      </c>
      <c r="P8" s="83" t="s">
        <v>326</v>
      </c>
      <c r="Q8" s="83"/>
    </row>
    <row r="9" spans="1:17" ht="27" customHeight="1" thickBot="1">
      <c r="A9" s="78"/>
      <c r="B9" s="78"/>
      <c r="C9" s="82">
        <v>2</v>
      </c>
      <c r="D9" s="83" t="s">
        <v>333</v>
      </c>
      <c r="E9" s="115" t="s">
        <v>334</v>
      </c>
      <c r="F9" s="115" t="s">
        <v>335</v>
      </c>
      <c r="G9" s="78"/>
      <c r="H9" s="78"/>
      <c r="I9" s="488"/>
      <c r="J9" s="87" t="s">
        <v>336</v>
      </c>
      <c r="K9" s="87" t="s">
        <v>337</v>
      </c>
      <c r="L9" s="78"/>
      <c r="M9" s="78"/>
      <c r="N9" s="82">
        <v>3</v>
      </c>
      <c r="O9" s="84" t="s">
        <v>338</v>
      </c>
      <c r="P9" s="83" t="s">
        <v>326</v>
      </c>
      <c r="Q9" s="83"/>
    </row>
    <row r="10" spans="1:17" ht="27" customHeight="1" thickBot="1">
      <c r="A10" s="78"/>
      <c r="B10" s="78"/>
      <c r="C10" s="82">
        <v>1</v>
      </c>
      <c r="D10" s="83" t="s">
        <v>339</v>
      </c>
      <c r="E10" s="115" t="s">
        <v>340</v>
      </c>
      <c r="F10" s="115" t="s">
        <v>341</v>
      </c>
      <c r="G10" s="78"/>
      <c r="H10" s="78"/>
      <c r="I10" s="488"/>
      <c r="J10" s="87" t="s">
        <v>342</v>
      </c>
      <c r="K10" s="87" t="s">
        <v>343</v>
      </c>
      <c r="L10" s="78"/>
      <c r="M10" s="78"/>
      <c r="N10" s="82">
        <v>4</v>
      </c>
      <c r="O10" s="84" t="s">
        <v>344</v>
      </c>
      <c r="P10" s="83" t="s">
        <v>326</v>
      </c>
      <c r="Q10" s="83"/>
    </row>
    <row r="11" spans="1:17" ht="23.25" customHeight="1" thickBot="1">
      <c r="A11" s="78"/>
      <c r="B11" s="78"/>
      <c r="C11" s="78"/>
      <c r="D11" s="78"/>
      <c r="E11" s="78"/>
      <c r="F11" s="78"/>
      <c r="G11" s="78"/>
      <c r="H11" s="78"/>
      <c r="I11" s="489"/>
      <c r="J11" s="88"/>
      <c r="K11" s="84" t="s">
        <v>345</v>
      </c>
      <c r="L11" s="78"/>
      <c r="M11" s="78"/>
      <c r="N11" s="82">
        <v>5</v>
      </c>
      <c r="O11" s="84" t="s">
        <v>346</v>
      </c>
      <c r="P11" s="83" t="s">
        <v>326</v>
      </c>
      <c r="Q11" s="83"/>
    </row>
    <row r="12" spans="1:17" ht="18" customHeight="1" thickBot="1">
      <c r="A12" s="78"/>
      <c r="B12" s="78"/>
      <c r="C12" s="78"/>
      <c r="D12" s="78"/>
      <c r="E12" s="78"/>
      <c r="F12" s="78"/>
      <c r="G12" s="78"/>
      <c r="H12" s="78"/>
      <c r="I12" s="487" t="s">
        <v>347</v>
      </c>
      <c r="J12" s="89" t="s">
        <v>348</v>
      </c>
      <c r="K12" s="89" t="s">
        <v>349</v>
      </c>
      <c r="L12" s="78"/>
      <c r="M12" s="78"/>
      <c r="N12" s="82">
        <v>6</v>
      </c>
      <c r="O12" s="84" t="s">
        <v>350</v>
      </c>
      <c r="P12" s="83" t="s">
        <v>326</v>
      </c>
      <c r="Q12" s="83"/>
    </row>
    <row r="13" spans="1:17" ht="54.75" customHeight="1" thickBot="1">
      <c r="A13" s="78"/>
      <c r="B13" s="78"/>
      <c r="C13" s="78"/>
      <c r="D13" s="78"/>
      <c r="E13" s="78"/>
      <c r="F13" s="78"/>
      <c r="G13" s="78"/>
      <c r="H13" s="78"/>
      <c r="I13" s="488"/>
      <c r="J13" s="87" t="s">
        <v>351</v>
      </c>
      <c r="K13" s="87" t="s">
        <v>352</v>
      </c>
      <c r="L13" s="78"/>
      <c r="M13" s="78"/>
      <c r="N13" s="82">
        <v>7</v>
      </c>
      <c r="O13" s="84" t="s">
        <v>353</v>
      </c>
      <c r="P13" s="83" t="s">
        <v>326</v>
      </c>
      <c r="Q13" s="83"/>
    </row>
    <row r="14" spans="1:17" ht="18" customHeight="1">
      <c r="A14" s="78"/>
      <c r="B14" s="78"/>
      <c r="C14" s="78"/>
      <c r="D14" s="78"/>
      <c r="E14" s="78"/>
      <c r="F14" s="78"/>
      <c r="G14" s="78"/>
      <c r="H14" s="78"/>
      <c r="I14" s="488"/>
      <c r="J14" s="87" t="s">
        <v>354</v>
      </c>
      <c r="K14" s="87" t="s">
        <v>355</v>
      </c>
      <c r="L14" s="78"/>
      <c r="M14" s="78"/>
      <c r="N14" s="82">
        <v>8</v>
      </c>
      <c r="O14" s="84" t="s">
        <v>356</v>
      </c>
      <c r="P14" s="83" t="s">
        <v>326</v>
      </c>
      <c r="Q14" s="83"/>
    </row>
    <row r="15" spans="1:17" ht="18" customHeight="1" thickBot="1">
      <c r="A15" s="78"/>
      <c r="B15" s="78"/>
      <c r="C15" s="78"/>
      <c r="D15" s="78"/>
      <c r="E15" s="78"/>
      <c r="F15" s="78"/>
      <c r="G15" s="78"/>
      <c r="H15" s="78"/>
      <c r="I15" s="488"/>
      <c r="J15" s="87" t="s">
        <v>357</v>
      </c>
      <c r="K15" s="87" t="s">
        <v>358</v>
      </c>
      <c r="L15" s="78"/>
      <c r="M15" s="78"/>
      <c r="N15" s="82">
        <v>9</v>
      </c>
      <c r="O15" s="84" t="s">
        <v>359</v>
      </c>
      <c r="P15" s="83" t="s">
        <v>326</v>
      </c>
      <c r="Q15" s="83"/>
    </row>
    <row r="16" spans="1:17" ht="18" customHeight="1" thickBot="1">
      <c r="A16" s="78"/>
      <c r="B16" s="78"/>
      <c r="C16" s="78"/>
      <c r="D16" s="78"/>
      <c r="E16" s="78"/>
      <c r="F16" s="78"/>
      <c r="G16" s="78"/>
      <c r="H16" s="78"/>
      <c r="I16" s="489"/>
      <c r="J16" s="88"/>
      <c r="K16" s="84" t="s">
        <v>360</v>
      </c>
      <c r="L16" s="78"/>
      <c r="M16" s="78"/>
      <c r="N16" s="82">
        <v>10</v>
      </c>
      <c r="O16" s="84" t="s">
        <v>361</v>
      </c>
      <c r="P16" s="83" t="s">
        <v>326</v>
      </c>
      <c r="Q16" s="83"/>
    </row>
    <row r="17" spans="1:17" ht="18" customHeight="1" thickBot="1">
      <c r="A17" s="78"/>
      <c r="B17" s="78"/>
      <c r="C17" s="78"/>
      <c r="D17" s="78"/>
      <c r="E17" s="78"/>
      <c r="F17" s="78"/>
      <c r="G17" s="78"/>
      <c r="H17" s="78"/>
      <c r="I17" s="490" t="s">
        <v>362</v>
      </c>
      <c r="J17" s="87" t="s">
        <v>363</v>
      </c>
      <c r="K17" s="87" t="s">
        <v>364</v>
      </c>
      <c r="L17" s="78"/>
      <c r="M17" s="78"/>
      <c r="N17" s="82">
        <v>11</v>
      </c>
      <c r="O17" s="84" t="s">
        <v>365</v>
      </c>
      <c r="P17" s="83"/>
      <c r="Q17" s="83" t="s">
        <v>326</v>
      </c>
    </row>
    <row r="18" spans="1:17" ht="18" customHeight="1" thickBot="1">
      <c r="A18" s="78"/>
      <c r="B18" s="78"/>
      <c r="C18" s="78"/>
      <c r="D18" s="78"/>
      <c r="E18" s="78"/>
      <c r="F18" s="78"/>
      <c r="G18" s="78"/>
      <c r="H18" s="78"/>
      <c r="I18" s="488"/>
      <c r="J18" s="87" t="s">
        <v>366</v>
      </c>
      <c r="K18" s="87" t="s">
        <v>367</v>
      </c>
      <c r="L18" s="78"/>
      <c r="M18" s="78"/>
      <c r="N18" s="82">
        <v>12</v>
      </c>
      <c r="O18" s="84" t="s">
        <v>368</v>
      </c>
      <c r="P18" s="83" t="s">
        <v>326</v>
      </c>
      <c r="Q18" s="83"/>
    </row>
    <row r="19" spans="1:17" ht="18" customHeight="1" thickBot="1">
      <c r="A19" s="78"/>
      <c r="B19" s="78"/>
      <c r="C19" s="78"/>
      <c r="D19" s="78"/>
      <c r="E19" s="78"/>
      <c r="F19" s="78"/>
      <c r="G19" s="78"/>
      <c r="H19" s="78"/>
      <c r="I19" s="488"/>
      <c r="J19" s="87" t="s">
        <v>369</v>
      </c>
      <c r="K19" s="87" t="s">
        <v>370</v>
      </c>
      <c r="L19" s="78"/>
      <c r="M19" s="78"/>
      <c r="N19" s="82">
        <v>13</v>
      </c>
      <c r="O19" s="90" t="s">
        <v>371</v>
      </c>
      <c r="P19" s="83"/>
      <c r="Q19" s="83" t="s">
        <v>326</v>
      </c>
    </row>
    <row r="20" spans="1:17" ht="18" customHeight="1" thickBot="1">
      <c r="A20" s="78"/>
      <c r="B20" s="78"/>
      <c r="C20" s="78"/>
      <c r="D20" s="78"/>
      <c r="E20" s="78"/>
      <c r="F20" s="78"/>
      <c r="G20" s="78"/>
      <c r="H20" s="78"/>
      <c r="I20" s="488"/>
      <c r="J20" s="87" t="s">
        <v>372</v>
      </c>
      <c r="K20" s="87" t="s">
        <v>373</v>
      </c>
      <c r="L20" s="78"/>
      <c r="M20" s="78"/>
      <c r="N20" s="491" t="s">
        <v>374</v>
      </c>
      <c r="O20" s="492"/>
      <c r="P20" s="493">
        <f>COUNTIF(P7:P19,"X")</f>
        <v>10</v>
      </c>
      <c r="Q20" s="494"/>
    </row>
    <row r="21" spans="1:17" ht="18" customHeight="1" thickBot="1">
      <c r="A21" s="78"/>
      <c r="B21" s="78"/>
      <c r="C21" s="78"/>
      <c r="D21" s="78"/>
      <c r="E21" s="78"/>
      <c r="F21" s="78"/>
      <c r="G21" s="78"/>
      <c r="H21" s="78"/>
      <c r="I21" s="488"/>
      <c r="J21" s="91"/>
      <c r="K21" s="87" t="s">
        <v>375</v>
      </c>
      <c r="L21" s="78"/>
      <c r="M21" s="78"/>
      <c r="N21" s="491" t="s">
        <v>376</v>
      </c>
      <c r="O21" s="492"/>
      <c r="P21" s="491" t="str">
        <f>IF(P20&lt;=4,"Moderado",IF(AND(P20&gt;=5,P20&lt;=8),"Mayor",IF(P20&gt;=9,"Catastrófico")))</f>
        <v>Catastrófico</v>
      </c>
      <c r="Q21" s="492"/>
    </row>
    <row r="22" spans="1:17" ht="18" customHeight="1" thickBot="1">
      <c r="A22" s="78"/>
      <c r="B22" s="78"/>
      <c r="C22" s="78"/>
      <c r="D22" s="78"/>
      <c r="E22" s="78"/>
      <c r="F22" s="78"/>
      <c r="G22" s="78"/>
      <c r="H22" s="78"/>
      <c r="I22" s="489"/>
      <c r="J22" s="88"/>
      <c r="K22" s="84" t="s">
        <v>377</v>
      </c>
      <c r="L22" s="78"/>
      <c r="M22" s="78"/>
      <c r="N22" s="78"/>
      <c r="O22" s="78"/>
      <c r="P22" s="78"/>
      <c r="Q22" s="78"/>
    </row>
    <row r="23" spans="1:17" ht="18" customHeight="1">
      <c r="A23" s="78"/>
      <c r="B23" s="78"/>
      <c r="C23" s="78"/>
      <c r="D23" s="78"/>
      <c r="E23" s="78"/>
      <c r="F23" s="78"/>
      <c r="G23" s="78"/>
      <c r="H23" s="78"/>
      <c r="I23" s="487" t="s">
        <v>378</v>
      </c>
      <c r="J23" s="87" t="s">
        <v>379</v>
      </c>
      <c r="K23" s="87" t="s">
        <v>380</v>
      </c>
      <c r="L23" s="78"/>
      <c r="M23" s="78"/>
      <c r="N23" s="78"/>
      <c r="O23" s="78"/>
      <c r="P23" s="78"/>
      <c r="Q23" s="78"/>
    </row>
    <row r="24" spans="1:17" ht="18" customHeight="1">
      <c r="A24" s="78"/>
      <c r="B24" s="78"/>
      <c r="C24" s="78"/>
      <c r="D24" s="78"/>
      <c r="E24" s="78"/>
      <c r="F24" s="78"/>
      <c r="G24" s="78"/>
      <c r="H24" s="78"/>
      <c r="I24" s="488"/>
      <c r="J24" s="87" t="s">
        <v>381</v>
      </c>
      <c r="K24" s="87" t="s">
        <v>382</v>
      </c>
      <c r="L24" s="78"/>
      <c r="M24" s="78"/>
      <c r="N24" s="78"/>
      <c r="O24" s="78"/>
      <c r="P24" s="78"/>
      <c r="Q24" s="78"/>
    </row>
    <row r="25" spans="1:17" ht="18" customHeight="1">
      <c r="A25" s="78"/>
      <c r="B25" s="78"/>
      <c r="C25" s="78"/>
      <c r="D25" s="78"/>
      <c r="E25" s="78"/>
      <c r="F25" s="78"/>
      <c r="G25" s="78"/>
      <c r="H25" s="78"/>
      <c r="I25" s="488"/>
      <c r="J25" s="87" t="s">
        <v>383</v>
      </c>
      <c r="K25" s="87" t="s">
        <v>384</v>
      </c>
      <c r="L25" s="78"/>
      <c r="M25" s="78"/>
      <c r="N25" s="78"/>
      <c r="O25" s="78"/>
      <c r="P25" s="78"/>
      <c r="Q25" s="78"/>
    </row>
    <row r="26" spans="1:17" ht="18" customHeight="1" thickBot="1">
      <c r="A26" s="78"/>
      <c r="B26" s="78"/>
      <c r="C26" s="78"/>
      <c r="D26" s="78"/>
      <c r="E26" s="78"/>
      <c r="F26" s="78"/>
      <c r="G26" s="78"/>
      <c r="H26" s="78"/>
      <c r="I26" s="489"/>
      <c r="J26" s="84" t="s">
        <v>385</v>
      </c>
      <c r="K26" s="84"/>
      <c r="L26" s="78"/>
      <c r="M26" s="78"/>
      <c r="N26" s="78"/>
      <c r="O26" s="78"/>
      <c r="P26" s="78"/>
      <c r="Q26" s="78"/>
    </row>
    <row r="27" spans="1:17" ht="18" customHeight="1">
      <c r="A27" s="78"/>
      <c r="B27" s="78"/>
      <c r="C27" s="78"/>
      <c r="D27" s="78"/>
      <c r="E27" s="78"/>
      <c r="F27" s="78"/>
      <c r="G27" s="78"/>
      <c r="H27" s="78"/>
      <c r="I27" s="487" t="s">
        <v>386</v>
      </c>
      <c r="J27" s="87" t="s">
        <v>387</v>
      </c>
      <c r="K27" s="87" t="s">
        <v>388</v>
      </c>
      <c r="L27" s="78"/>
      <c r="M27" s="78"/>
      <c r="N27" s="78"/>
      <c r="O27" s="78"/>
      <c r="P27" s="78"/>
      <c r="Q27" s="78"/>
    </row>
    <row r="28" spans="1:17" ht="18" customHeight="1">
      <c r="A28" s="78"/>
      <c r="B28" s="78"/>
      <c r="C28" s="78"/>
      <c r="D28" s="78"/>
      <c r="E28" s="78"/>
      <c r="F28" s="78"/>
      <c r="G28" s="78"/>
      <c r="H28" s="78"/>
      <c r="I28" s="488"/>
      <c r="J28" s="87" t="s">
        <v>389</v>
      </c>
      <c r="K28" s="87" t="s">
        <v>390</v>
      </c>
      <c r="L28" s="78"/>
      <c r="M28" s="78"/>
      <c r="N28" s="78"/>
      <c r="O28" s="78"/>
      <c r="P28" s="78"/>
      <c r="Q28" s="78"/>
    </row>
    <row r="29" spans="1:17" ht="18" customHeight="1">
      <c r="A29" s="78"/>
      <c r="B29" s="78"/>
      <c r="C29" s="78"/>
      <c r="D29" s="78"/>
      <c r="E29" s="78"/>
      <c r="F29" s="78"/>
      <c r="G29" s="78"/>
      <c r="H29" s="78"/>
      <c r="I29" s="488"/>
      <c r="J29" s="87" t="s">
        <v>391</v>
      </c>
      <c r="K29" s="87" t="s">
        <v>392</v>
      </c>
      <c r="L29" s="78"/>
      <c r="M29" s="78"/>
      <c r="N29" s="78"/>
      <c r="O29" s="78"/>
      <c r="P29" s="78"/>
      <c r="Q29" s="78"/>
    </row>
    <row r="30" spans="1:17" ht="18" customHeight="1" thickBot="1">
      <c r="A30" s="78"/>
      <c r="B30" s="78"/>
      <c r="C30" s="78"/>
      <c r="D30" s="78"/>
      <c r="E30" s="78"/>
      <c r="F30" s="78"/>
      <c r="G30" s="78"/>
      <c r="H30" s="78"/>
      <c r="I30" s="489"/>
      <c r="J30" s="84" t="s">
        <v>393</v>
      </c>
      <c r="K30" s="88"/>
      <c r="L30" s="78"/>
      <c r="M30" s="78"/>
      <c r="N30" s="78"/>
      <c r="O30" s="78"/>
      <c r="P30" s="78"/>
      <c r="Q30" s="78"/>
    </row>
    <row r="31" spans="1:17" ht="18" customHeight="1">
      <c r="A31" s="78"/>
      <c r="B31" s="78"/>
      <c r="C31" s="78"/>
      <c r="D31" s="78"/>
      <c r="E31" s="78"/>
      <c r="F31" s="78"/>
      <c r="G31" s="78"/>
      <c r="H31" s="78"/>
      <c r="I31" s="78"/>
      <c r="J31" s="78"/>
      <c r="K31" s="78"/>
      <c r="L31" s="78"/>
      <c r="M31" s="78"/>
      <c r="N31" s="78"/>
      <c r="O31" s="78"/>
      <c r="P31" s="78"/>
      <c r="Q31" s="78"/>
    </row>
    <row r="32" spans="1:17" ht="18" customHeight="1">
      <c r="A32" s="78"/>
      <c r="B32" s="78"/>
      <c r="C32" s="78"/>
      <c r="D32" s="78"/>
      <c r="E32" s="78"/>
      <c r="F32" s="78"/>
      <c r="G32" s="78"/>
      <c r="H32" s="78"/>
      <c r="I32" s="78"/>
      <c r="J32" s="78"/>
      <c r="K32" s="78"/>
      <c r="L32" s="78"/>
      <c r="M32" s="78"/>
      <c r="N32" s="78"/>
      <c r="O32" s="78"/>
      <c r="P32" s="78"/>
      <c r="Q32" s="78"/>
    </row>
    <row r="33" spans="1:17" ht="18" customHeight="1">
      <c r="A33" s="78"/>
      <c r="B33" s="78"/>
      <c r="C33" s="78"/>
      <c r="D33" s="78"/>
      <c r="E33" s="78"/>
      <c r="F33" s="78"/>
      <c r="G33" s="78"/>
      <c r="H33" s="78"/>
      <c r="I33" s="78"/>
      <c r="J33" s="78"/>
      <c r="K33" s="78"/>
      <c r="L33" s="78"/>
      <c r="M33" s="78"/>
      <c r="N33" s="78"/>
      <c r="O33" s="78"/>
      <c r="P33" s="78"/>
      <c r="Q33" s="78"/>
    </row>
    <row r="34" spans="1:17" ht="18" customHeight="1">
      <c r="A34" s="78"/>
      <c r="B34" s="78"/>
      <c r="C34" s="78"/>
      <c r="D34" s="78"/>
      <c r="E34" s="78"/>
      <c r="F34" s="78"/>
      <c r="G34" s="78"/>
      <c r="H34" s="78"/>
      <c r="I34" s="78"/>
      <c r="J34" s="78"/>
      <c r="K34" s="78"/>
      <c r="L34" s="78"/>
      <c r="M34" s="78"/>
      <c r="N34" s="78"/>
      <c r="O34" s="78"/>
      <c r="P34" s="78"/>
      <c r="Q34" s="78"/>
    </row>
    <row r="35" spans="1:17" ht="18" customHeight="1">
      <c r="A35" s="78"/>
      <c r="B35" s="78"/>
      <c r="C35" s="78"/>
      <c r="D35" s="78"/>
      <c r="E35" s="78"/>
      <c r="F35" s="78"/>
      <c r="G35" s="78"/>
      <c r="H35" s="78"/>
      <c r="I35" s="78"/>
      <c r="J35" s="78"/>
      <c r="K35" s="78"/>
      <c r="L35" s="78"/>
      <c r="M35" s="78"/>
      <c r="N35" s="78"/>
      <c r="O35" s="78"/>
      <c r="P35" s="78"/>
      <c r="Q35" s="78"/>
    </row>
    <row r="36" spans="1:17" ht="18" customHeight="1">
      <c r="A36" s="78"/>
      <c r="B36" s="78"/>
      <c r="C36" s="78"/>
      <c r="D36" s="78"/>
      <c r="E36" s="78"/>
      <c r="F36" s="78"/>
      <c r="G36" s="78"/>
      <c r="H36" s="78"/>
      <c r="I36" s="78"/>
      <c r="J36" s="78"/>
      <c r="K36" s="78"/>
      <c r="L36" s="78"/>
      <c r="M36" s="78"/>
      <c r="N36" s="78"/>
      <c r="O36" s="78"/>
      <c r="P36" s="78"/>
      <c r="Q36" s="78"/>
    </row>
    <row r="37" spans="1:17" ht="18" customHeight="1">
      <c r="A37" s="78"/>
      <c r="B37" s="78"/>
      <c r="C37" s="78"/>
      <c r="D37" s="78"/>
      <c r="E37" s="78"/>
      <c r="F37" s="78"/>
      <c r="G37" s="78"/>
      <c r="H37" s="78"/>
      <c r="I37" s="78"/>
      <c r="J37" s="78"/>
      <c r="K37" s="78"/>
      <c r="L37" s="78"/>
      <c r="M37" s="78"/>
      <c r="N37" s="78"/>
      <c r="O37" s="78"/>
      <c r="P37" s="78"/>
      <c r="Q37" s="78"/>
    </row>
    <row r="38" spans="1:17" ht="18" customHeight="1">
      <c r="A38" s="78"/>
      <c r="B38" s="78"/>
      <c r="C38" s="78"/>
      <c r="D38" s="78"/>
      <c r="E38" s="78"/>
      <c r="F38" s="78"/>
      <c r="G38" s="78"/>
      <c r="H38" s="78"/>
      <c r="I38" s="78"/>
      <c r="J38" s="78"/>
      <c r="K38" s="78"/>
      <c r="L38" s="78"/>
      <c r="M38" s="78"/>
      <c r="N38" s="78"/>
      <c r="O38" s="78"/>
      <c r="P38" s="78"/>
      <c r="Q38" s="78"/>
    </row>
    <row r="39" spans="1:17" ht="18" customHeight="1">
      <c r="A39" s="78"/>
      <c r="B39" s="78"/>
      <c r="C39" s="78"/>
      <c r="D39" s="78"/>
      <c r="E39" s="78"/>
      <c r="F39" s="78"/>
      <c r="G39" s="78"/>
      <c r="H39" s="78"/>
      <c r="I39" s="78"/>
      <c r="J39" s="78"/>
      <c r="K39" s="78"/>
      <c r="L39" s="78"/>
      <c r="M39" s="78"/>
      <c r="N39" s="78"/>
      <c r="O39" s="78"/>
      <c r="P39" s="78"/>
      <c r="Q39" s="78"/>
    </row>
    <row r="40" spans="1:17" ht="18" customHeight="1">
      <c r="A40" s="78"/>
      <c r="B40" s="78"/>
      <c r="C40" s="78"/>
      <c r="D40" s="78"/>
      <c r="E40" s="78"/>
      <c r="F40" s="78"/>
      <c r="G40" s="78"/>
      <c r="H40" s="78"/>
      <c r="I40" s="78"/>
      <c r="J40" s="78"/>
      <c r="K40" s="78"/>
      <c r="L40" s="78"/>
      <c r="M40" s="78"/>
      <c r="N40" s="78"/>
      <c r="O40" s="78"/>
      <c r="P40" s="78"/>
      <c r="Q40" s="78"/>
    </row>
    <row r="41" spans="1:17" ht="18" customHeight="1">
      <c r="A41" s="78"/>
      <c r="B41" s="78"/>
      <c r="C41" s="78"/>
      <c r="D41" s="78"/>
      <c r="E41" s="78"/>
      <c r="F41" s="78"/>
      <c r="G41" s="78"/>
      <c r="H41" s="78"/>
      <c r="I41" s="78"/>
      <c r="J41" s="78"/>
      <c r="K41" s="78"/>
      <c r="L41" s="78"/>
      <c r="M41" s="78"/>
      <c r="N41" s="78"/>
      <c r="O41" s="78"/>
      <c r="P41" s="78"/>
      <c r="Q41" s="78"/>
    </row>
    <row r="42" spans="1:17" ht="18" customHeight="1">
      <c r="A42" s="78"/>
      <c r="B42" s="78"/>
      <c r="C42" s="78"/>
      <c r="D42" s="78"/>
      <c r="E42" s="78"/>
      <c r="F42" s="78"/>
      <c r="G42" s="78"/>
      <c r="H42" s="78"/>
      <c r="I42" s="78"/>
      <c r="J42" s="78"/>
      <c r="K42" s="78"/>
      <c r="L42" s="78"/>
      <c r="M42" s="78"/>
      <c r="N42" s="78"/>
      <c r="O42" s="78"/>
      <c r="P42" s="78"/>
      <c r="Q42" s="78"/>
    </row>
    <row r="43" spans="1:17" ht="18" customHeight="1">
      <c r="A43" s="78"/>
      <c r="B43" s="78"/>
      <c r="C43" s="78"/>
      <c r="D43" s="78"/>
      <c r="E43" s="78"/>
      <c r="F43" s="78"/>
      <c r="G43" s="78"/>
      <c r="H43" s="78"/>
      <c r="I43" s="78"/>
      <c r="J43" s="78"/>
      <c r="K43" s="78"/>
      <c r="L43" s="78"/>
      <c r="M43" s="78"/>
      <c r="N43" s="78"/>
      <c r="O43" s="78"/>
      <c r="P43" s="78"/>
      <c r="Q43" s="78"/>
    </row>
    <row r="44" spans="1:17" ht="18" customHeight="1">
      <c r="A44" s="78"/>
      <c r="B44" s="78"/>
      <c r="C44" s="78"/>
      <c r="D44" s="78"/>
      <c r="E44" s="78"/>
      <c r="F44" s="78"/>
      <c r="G44" s="78"/>
      <c r="H44" s="78"/>
      <c r="I44" s="78"/>
      <c r="J44" s="78"/>
      <c r="K44" s="78"/>
      <c r="L44" s="78"/>
      <c r="M44" s="78"/>
      <c r="N44" s="78"/>
      <c r="O44" s="78"/>
      <c r="P44" s="78"/>
      <c r="Q44" s="78"/>
    </row>
    <row r="45" spans="1:17" ht="18" customHeight="1">
      <c r="A45" s="78"/>
      <c r="B45" s="78"/>
      <c r="C45" s="78"/>
      <c r="D45" s="78"/>
      <c r="E45" s="78"/>
      <c r="F45" s="78"/>
      <c r="G45" s="78"/>
      <c r="H45" s="78"/>
      <c r="I45" s="78"/>
      <c r="J45" s="78"/>
      <c r="K45" s="78"/>
      <c r="L45" s="78"/>
      <c r="M45" s="78"/>
      <c r="N45" s="78"/>
      <c r="O45" s="78"/>
      <c r="P45" s="78"/>
      <c r="Q45" s="78"/>
    </row>
    <row r="46" spans="1:17" ht="18" customHeight="1">
      <c r="A46" s="78"/>
      <c r="B46" s="78"/>
      <c r="C46" s="78"/>
      <c r="D46" s="78"/>
      <c r="E46" s="78"/>
      <c r="F46" s="78"/>
      <c r="G46" s="78"/>
      <c r="H46" s="78"/>
      <c r="I46" s="78"/>
      <c r="J46" s="78"/>
      <c r="K46" s="78"/>
      <c r="L46" s="78"/>
      <c r="M46" s="78"/>
      <c r="N46" s="78"/>
      <c r="O46" s="78"/>
      <c r="P46" s="78"/>
      <c r="Q46" s="78"/>
    </row>
    <row r="47" spans="1:17" ht="18" customHeight="1">
      <c r="A47" s="78"/>
      <c r="B47" s="78"/>
      <c r="C47" s="78"/>
      <c r="D47" s="78"/>
      <c r="E47" s="78"/>
      <c r="F47" s="78"/>
      <c r="G47" s="78"/>
      <c r="H47" s="78"/>
      <c r="I47" s="78"/>
      <c r="J47" s="78"/>
      <c r="K47" s="78"/>
      <c r="L47" s="78"/>
      <c r="M47" s="78"/>
      <c r="N47" s="78"/>
      <c r="O47" s="78"/>
      <c r="P47" s="78"/>
      <c r="Q47" s="78"/>
    </row>
    <row r="48" spans="1:17" ht="18" customHeight="1">
      <c r="A48" s="78"/>
      <c r="B48" s="78"/>
      <c r="C48" s="78"/>
      <c r="D48" s="78"/>
      <c r="E48" s="78"/>
      <c r="F48" s="78"/>
      <c r="G48" s="78"/>
      <c r="H48" s="78"/>
      <c r="I48" s="78"/>
      <c r="J48" s="78"/>
      <c r="K48" s="78"/>
      <c r="L48" s="78"/>
      <c r="M48" s="78"/>
      <c r="N48" s="78"/>
      <c r="O48" s="78"/>
      <c r="P48" s="78"/>
      <c r="Q48" s="78"/>
    </row>
    <row r="49" spans="1:17" ht="18" customHeight="1">
      <c r="A49" s="78"/>
      <c r="B49" s="78"/>
      <c r="C49" s="78"/>
      <c r="D49" s="78"/>
      <c r="E49" s="78"/>
      <c r="F49" s="78"/>
      <c r="G49" s="78"/>
      <c r="H49" s="78"/>
      <c r="I49" s="78"/>
      <c r="J49" s="78"/>
      <c r="K49" s="78"/>
      <c r="L49" s="78"/>
      <c r="M49" s="78"/>
      <c r="N49" s="78"/>
      <c r="O49" s="78"/>
      <c r="P49" s="78"/>
      <c r="Q49" s="78"/>
    </row>
    <row r="50" spans="1:17" ht="18" customHeight="1">
      <c r="A50" s="78"/>
      <c r="B50" s="78"/>
      <c r="C50" s="78"/>
      <c r="D50" s="78"/>
      <c r="E50" s="78"/>
      <c r="F50" s="78"/>
      <c r="G50" s="78"/>
      <c r="H50" s="78"/>
      <c r="I50" s="78"/>
      <c r="J50" s="78"/>
      <c r="K50" s="78"/>
      <c r="L50" s="78"/>
      <c r="M50" s="78"/>
      <c r="N50" s="78"/>
      <c r="O50" s="78"/>
      <c r="P50" s="78"/>
      <c r="Q50" s="78"/>
    </row>
    <row r="51" spans="1:17" ht="18" customHeight="1">
      <c r="A51" s="78"/>
      <c r="B51" s="78"/>
      <c r="C51" s="78"/>
      <c r="D51" s="78"/>
      <c r="E51" s="78"/>
      <c r="F51" s="78"/>
      <c r="G51" s="78"/>
      <c r="H51" s="78"/>
      <c r="I51" s="78"/>
      <c r="J51" s="78"/>
      <c r="K51" s="78"/>
      <c r="L51" s="78"/>
      <c r="M51" s="78"/>
      <c r="N51" s="78"/>
      <c r="O51" s="78"/>
      <c r="P51" s="78"/>
      <c r="Q51" s="78"/>
    </row>
    <row r="52" spans="1:17" ht="18" customHeight="1">
      <c r="A52" s="78"/>
      <c r="B52" s="78"/>
      <c r="C52" s="78"/>
      <c r="D52" s="78"/>
      <c r="E52" s="78"/>
      <c r="F52" s="78"/>
      <c r="G52" s="78"/>
      <c r="H52" s="78"/>
      <c r="I52" s="78"/>
      <c r="J52" s="78"/>
      <c r="K52" s="78"/>
      <c r="L52" s="78"/>
      <c r="M52" s="78"/>
      <c r="N52" s="78"/>
      <c r="O52" s="78"/>
      <c r="P52" s="78"/>
      <c r="Q52" s="78"/>
    </row>
    <row r="53" spans="1:17" ht="18" customHeight="1">
      <c r="A53" s="78"/>
      <c r="B53" s="78"/>
      <c r="C53" s="78"/>
      <c r="D53" s="78"/>
      <c r="E53" s="78"/>
      <c r="F53" s="78"/>
      <c r="G53" s="78"/>
      <c r="H53" s="78"/>
      <c r="I53" s="78"/>
      <c r="J53" s="78"/>
      <c r="K53" s="78"/>
      <c r="L53" s="78"/>
      <c r="M53" s="78"/>
      <c r="N53" s="78"/>
      <c r="O53" s="78"/>
      <c r="P53" s="78"/>
      <c r="Q53" s="78"/>
    </row>
    <row r="54" spans="1:17" ht="18" customHeight="1">
      <c r="A54" s="78"/>
      <c r="B54" s="78"/>
      <c r="C54" s="78"/>
      <c r="D54" s="78"/>
      <c r="E54" s="78"/>
      <c r="F54" s="78"/>
      <c r="G54" s="78"/>
      <c r="H54" s="78"/>
      <c r="I54" s="78"/>
      <c r="J54" s="78"/>
      <c r="K54" s="78"/>
      <c r="L54" s="78"/>
      <c r="M54" s="78"/>
      <c r="N54" s="78"/>
      <c r="O54" s="78"/>
      <c r="P54" s="78"/>
      <c r="Q54" s="78"/>
    </row>
    <row r="55" spans="1:17" ht="18" customHeight="1">
      <c r="A55" s="78"/>
      <c r="B55" s="78"/>
      <c r="C55" s="78"/>
      <c r="D55" s="78"/>
      <c r="E55" s="78"/>
      <c r="F55" s="78"/>
      <c r="G55" s="78"/>
      <c r="H55" s="78"/>
      <c r="I55" s="78"/>
      <c r="J55" s="78"/>
      <c r="K55" s="78"/>
      <c r="L55" s="78"/>
      <c r="M55" s="78"/>
      <c r="N55" s="78"/>
      <c r="O55" s="78"/>
      <c r="P55" s="78"/>
      <c r="Q55" s="78"/>
    </row>
    <row r="56" spans="1:17" ht="18" customHeight="1">
      <c r="A56" s="78"/>
      <c r="B56" s="78"/>
      <c r="C56" s="78"/>
      <c r="D56" s="78"/>
      <c r="E56" s="78"/>
      <c r="F56" s="78"/>
      <c r="G56" s="78"/>
      <c r="H56" s="78"/>
      <c r="I56" s="78"/>
      <c r="J56" s="78"/>
      <c r="K56" s="78"/>
      <c r="L56" s="78"/>
      <c r="M56" s="78"/>
      <c r="N56" s="78"/>
      <c r="O56" s="78"/>
      <c r="P56" s="78"/>
      <c r="Q56" s="78"/>
    </row>
    <row r="57" spans="1:17" ht="18" customHeight="1">
      <c r="A57" s="78"/>
      <c r="B57" s="78"/>
      <c r="C57" s="78"/>
      <c r="D57" s="78"/>
      <c r="E57" s="78"/>
      <c r="F57" s="78"/>
      <c r="G57" s="78"/>
      <c r="H57" s="78"/>
      <c r="I57" s="78"/>
      <c r="J57" s="78"/>
      <c r="K57" s="78"/>
      <c r="L57" s="78"/>
      <c r="M57" s="78"/>
      <c r="N57" s="78"/>
      <c r="O57" s="78"/>
      <c r="P57" s="78"/>
      <c r="Q57" s="78"/>
    </row>
    <row r="58" spans="1:17" ht="18" customHeight="1">
      <c r="A58" s="78"/>
      <c r="B58" s="78"/>
      <c r="C58" s="78"/>
      <c r="D58" s="78"/>
      <c r="E58" s="78"/>
      <c r="F58" s="78"/>
      <c r="G58" s="78"/>
      <c r="H58" s="78"/>
      <c r="I58" s="78"/>
      <c r="J58" s="78"/>
      <c r="K58" s="78"/>
      <c r="L58" s="78"/>
      <c r="M58" s="78"/>
      <c r="N58" s="78"/>
      <c r="O58" s="78"/>
      <c r="P58" s="78"/>
      <c r="Q58" s="78"/>
    </row>
    <row r="59" spans="1:17" ht="18" customHeight="1">
      <c r="A59" s="78"/>
      <c r="B59" s="78"/>
      <c r="C59" s="78"/>
      <c r="D59" s="78"/>
      <c r="E59" s="78"/>
      <c r="F59" s="78"/>
      <c r="G59" s="78"/>
      <c r="H59" s="78"/>
      <c r="I59" s="78"/>
      <c r="J59" s="78"/>
      <c r="K59" s="78"/>
      <c r="L59" s="78"/>
      <c r="M59" s="78"/>
      <c r="N59" s="78"/>
      <c r="O59" s="78"/>
      <c r="P59" s="78"/>
      <c r="Q59" s="78"/>
    </row>
    <row r="60" spans="1:17" ht="18" customHeight="1">
      <c r="A60" s="78"/>
      <c r="B60" s="78"/>
      <c r="C60" s="78"/>
      <c r="D60" s="78"/>
      <c r="E60" s="78"/>
      <c r="F60" s="78"/>
      <c r="G60" s="78"/>
      <c r="H60" s="78"/>
      <c r="I60" s="78"/>
      <c r="J60" s="78"/>
      <c r="K60" s="78"/>
      <c r="L60" s="78"/>
      <c r="M60" s="78"/>
      <c r="N60" s="78"/>
      <c r="O60" s="78"/>
      <c r="P60" s="78"/>
      <c r="Q60" s="78"/>
    </row>
    <row r="61" spans="1:17" ht="18" customHeight="1">
      <c r="A61" s="78"/>
      <c r="B61" s="78"/>
      <c r="C61" s="78"/>
      <c r="D61" s="78"/>
      <c r="E61" s="78"/>
      <c r="F61" s="78"/>
      <c r="G61" s="78"/>
      <c r="H61" s="78"/>
      <c r="I61" s="78"/>
      <c r="J61" s="78"/>
      <c r="K61" s="78"/>
      <c r="L61" s="78"/>
      <c r="M61" s="78"/>
      <c r="N61" s="78"/>
      <c r="O61" s="78"/>
      <c r="P61" s="78"/>
      <c r="Q61" s="78"/>
    </row>
    <row r="62" spans="1:17" ht="18" customHeight="1">
      <c r="A62" s="78"/>
      <c r="B62" s="78"/>
      <c r="C62" s="78"/>
      <c r="D62" s="78"/>
      <c r="E62" s="78"/>
      <c r="F62" s="78"/>
      <c r="G62" s="78"/>
      <c r="H62" s="78"/>
      <c r="I62" s="78"/>
      <c r="J62" s="78"/>
      <c r="K62" s="78"/>
      <c r="L62" s="78"/>
      <c r="M62" s="78"/>
      <c r="N62" s="78"/>
      <c r="O62" s="78"/>
      <c r="P62" s="78"/>
      <c r="Q62" s="78"/>
    </row>
    <row r="63" spans="1:17" ht="18" customHeight="1">
      <c r="A63" s="78"/>
      <c r="B63" s="78"/>
      <c r="C63" s="78"/>
      <c r="D63" s="78"/>
      <c r="E63" s="78"/>
      <c r="F63" s="78"/>
      <c r="G63" s="78"/>
      <c r="H63" s="78"/>
      <c r="I63" s="78"/>
      <c r="J63" s="78"/>
      <c r="K63" s="78"/>
      <c r="L63" s="78"/>
      <c r="M63" s="78"/>
      <c r="N63" s="78"/>
      <c r="O63" s="78"/>
      <c r="P63" s="78"/>
      <c r="Q63" s="78"/>
    </row>
    <row r="64" spans="1:17" ht="18" customHeight="1">
      <c r="A64" s="78"/>
      <c r="B64" s="78"/>
      <c r="C64" s="78"/>
      <c r="D64" s="78"/>
      <c r="E64" s="78"/>
      <c r="F64" s="78"/>
      <c r="G64" s="78"/>
      <c r="H64" s="78"/>
      <c r="I64" s="78"/>
      <c r="J64" s="78"/>
      <c r="K64" s="78"/>
      <c r="L64" s="78"/>
      <c r="M64" s="78"/>
      <c r="N64" s="78"/>
      <c r="O64" s="78"/>
      <c r="P64" s="78"/>
      <c r="Q64" s="78"/>
    </row>
    <row r="65" spans="1:17" ht="18" customHeight="1">
      <c r="A65" s="78"/>
      <c r="B65" s="78"/>
      <c r="C65" s="78"/>
      <c r="D65" s="78"/>
      <c r="E65" s="78"/>
      <c r="F65" s="78"/>
      <c r="G65" s="78"/>
      <c r="H65" s="78"/>
      <c r="I65" s="78"/>
      <c r="J65" s="78"/>
      <c r="K65" s="78"/>
      <c r="L65" s="78"/>
      <c r="M65" s="78"/>
      <c r="N65" s="78"/>
      <c r="O65" s="78"/>
      <c r="P65" s="78"/>
      <c r="Q65" s="78"/>
    </row>
    <row r="66" spans="1:17" ht="18" customHeight="1">
      <c r="A66" s="78"/>
      <c r="B66" s="78"/>
      <c r="C66" s="78"/>
      <c r="D66" s="78"/>
      <c r="E66" s="78"/>
      <c r="F66" s="78"/>
      <c r="G66" s="78"/>
      <c r="H66" s="78"/>
      <c r="I66" s="78"/>
      <c r="J66" s="78"/>
      <c r="K66" s="78"/>
      <c r="L66" s="78"/>
      <c r="M66" s="78"/>
      <c r="N66" s="78"/>
      <c r="O66" s="78"/>
      <c r="P66" s="78"/>
      <c r="Q66" s="78"/>
    </row>
    <row r="67" spans="1:17" ht="18" customHeight="1">
      <c r="A67" s="78"/>
      <c r="B67" s="78"/>
      <c r="C67" s="78"/>
      <c r="D67" s="78"/>
      <c r="E67" s="78"/>
      <c r="F67" s="78"/>
      <c r="G67" s="78"/>
      <c r="H67" s="78"/>
      <c r="I67" s="78"/>
      <c r="J67" s="78"/>
      <c r="K67" s="78"/>
      <c r="L67" s="78"/>
      <c r="M67" s="78"/>
      <c r="N67" s="78"/>
      <c r="O67" s="78"/>
      <c r="P67" s="78"/>
      <c r="Q67" s="78"/>
    </row>
    <row r="68" spans="1:17" ht="18" customHeight="1">
      <c r="A68" s="78"/>
      <c r="B68" s="78"/>
      <c r="C68" s="78"/>
      <c r="D68" s="78"/>
      <c r="E68" s="78"/>
      <c r="F68" s="78"/>
      <c r="G68" s="78"/>
      <c r="H68" s="78"/>
      <c r="I68" s="78"/>
      <c r="J68" s="78"/>
      <c r="K68" s="78"/>
      <c r="L68" s="78"/>
      <c r="M68" s="78"/>
      <c r="N68" s="78"/>
      <c r="O68" s="78"/>
      <c r="P68" s="78"/>
      <c r="Q68" s="78"/>
    </row>
    <row r="69" spans="1:17" ht="18" customHeight="1">
      <c r="A69" s="78"/>
      <c r="B69" s="78"/>
      <c r="C69" s="78"/>
      <c r="D69" s="78"/>
      <c r="E69" s="78"/>
      <c r="F69" s="78"/>
      <c r="G69" s="78"/>
      <c r="H69" s="78"/>
      <c r="I69" s="78"/>
      <c r="J69" s="78"/>
      <c r="K69" s="78"/>
      <c r="L69" s="78"/>
      <c r="M69" s="78"/>
      <c r="N69" s="78"/>
      <c r="O69" s="78"/>
      <c r="P69" s="78"/>
      <c r="Q69" s="78"/>
    </row>
    <row r="70" spans="1:17" ht="18" customHeight="1">
      <c r="A70" s="78"/>
      <c r="B70" s="78"/>
      <c r="C70" s="78"/>
      <c r="D70" s="78"/>
      <c r="E70" s="78"/>
      <c r="F70" s="78"/>
      <c r="G70" s="78"/>
      <c r="H70" s="78"/>
      <c r="I70" s="78"/>
      <c r="J70" s="78"/>
      <c r="K70" s="78"/>
      <c r="L70" s="78"/>
      <c r="M70" s="78"/>
      <c r="N70" s="78"/>
      <c r="O70" s="78"/>
      <c r="P70" s="78"/>
      <c r="Q70" s="78"/>
    </row>
    <row r="71" spans="1:17" ht="18" customHeight="1">
      <c r="A71" s="78"/>
      <c r="B71" s="78"/>
      <c r="C71" s="78"/>
      <c r="D71" s="78"/>
      <c r="E71" s="78"/>
      <c r="F71" s="78"/>
      <c r="G71" s="78"/>
      <c r="H71" s="78"/>
      <c r="I71" s="78"/>
      <c r="J71" s="78"/>
      <c r="K71" s="78"/>
      <c r="L71" s="78"/>
      <c r="M71" s="78"/>
      <c r="N71" s="78"/>
      <c r="O71" s="78"/>
      <c r="P71" s="78"/>
      <c r="Q71" s="78"/>
    </row>
    <row r="72" spans="1:17" ht="18" customHeight="1">
      <c r="A72" s="78"/>
      <c r="B72" s="78"/>
      <c r="C72" s="78"/>
      <c r="D72" s="78"/>
      <c r="E72" s="78"/>
      <c r="F72" s="78"/>
      <c r="G72" s="78"/>
      <c r="H72" s="78"/>
      <c r="I72" s="78"/>
      <c r="J72" s="78"/>
      <c r="K72" s="78"/>
      <c r="L72" s="78"/>
      <c r="M72" s="78"/>
      <c r="N72" s="78"/>
      <c r="O72" s="78"/>
      <c r="P72" s="78"/>
      <c r="Q72" s="78"/>
    </row>
    <row r="73" spans="1:17" ht="18" customHeight="1">
      <c r="A73" s="78"/>
      <c r="B73" s="78"/>
      <c r="C73" s="78"/>
      <c r="D73" s="78"/>
      <c r="E73" s="78"/>
      <c r="F73" s="78"/>
      <c r="G73" s="78"/>
      <c r="H73" s="78"/>
      <c r="I73" s="78"/>
      <c r="J73" s="78"/>
      <c r="K73" s="78"/>
      <c r="L73" s="78"/>
      <c r="M73" s="78"/>
      <c r="N73" s="78"/>
      <c r="O73" s="78"/>
      <c r="P73" s="78"/>
      <c r="Q73" s="78"/>
    </row>
    <row r="74" spans="1:17" ht="18" customHeight="1">
      <c r="A74" s="78"/>
      <c r="B74" s="78"/>
      <c r="C74" s="78"/>
      <c r="D74" s="78"/>
      <c r="E74" s="78"/>
      <c r="F74" s="78"/>
      <c r="G74" s="78"/>
      <c r="H74" s="78"/>
      <c r="I74" s="78"/>
      <c r="J74" s="78"/>
      <c r="K74" s="78"/>
      <c r="L74" s="78"/>
      <c r="M74" s="78"/>
      <c r="N74" s="78"/>
      <c r="O74" s="78"/>
      <c r="P74" s="78"/>
      <c r="Q74" s="78"/>
    </row>
    <row r="75" spans="1:17" ht="18" customHeight="1">
      <c r="A75" s="78"/>
      <c r="B75" s="78"/>
      <c r="C75" s="78"/>
      <c r="D75" s="78"/>
      <c r="E75" s="78"/>
      <c r="F75" s="78"/>
      <c r="G75" s="78"/>
      <c r="H75" s="78"/>
      <c r="I75" s="78"/>
      <c r="J75" s="78"/>
      <c r="K75" s="78"/>
      <c r="L75" s="78"/>
      <c r="M75" s="78"/>
      <c r="N75" s="78"/>
      <c r="O75" s="78"/>
      <c r="P75" s="78"/>
      <c r="Q75" s="78"/>
    </row>
    <row r="76" spans="1:17" ht="18" customHeight="1">
      <c r="A76" s="78"/>
      <c r="B76" s="78"/>
      <c r="C76" s="78"/>
      <c r="D76" s="78"/>
      <c r="E76" s="78"/>
      <c r="F76" s="78"/>
      <c r="G76" s="78"/>
      <c r="H76" s="78"/>
      <c r="I76" s="78"/>
      <c r="J76" s="78"/>
      <c r="K76" s="78"/>
      <c r="L76" s="78"/>
      <c r="M76" s="78"/>
      <c r="N76" s="78"/>
      <c r="O76" s="78"/>
      <c r="P76" s="78"/>
      <c r="Q76" s="78"/>
    </row>
    <row r="77" spans="1:17" ht="18" customHeight="1">
      <c r="A77" s="78"/>
      <c r="B77" s="78"/>
      <c r="C77" s="78"/>
      <c r="D77" s="78"/>
      <c r="E77" s="78"/>
      <c r="F77" s="78"/>
      <c r="G77" s="78"/>
      <c r="H77" s="78"/>
      <c r="I77" s="78"/>
      <c r="J77" s="78"/>
      <c r="K77" s="78"/>
      <c r="L77" s="78"/>
      <c r="M77" s="78"/>
      <c r="N77" s="78"/>
      <c r="O77" s="78"/>
      <c r="P77" s="78"/>
      <c r="Q77" s="78"/>
    </row>
    <row r="78" spans="1:17" ht="18" customHeight="1">
      <c r="A78" s="78"/>
      <c r="B78" s="78"/>
      <c r="C78" s="78"/>
      <c r="D78" s="78"/>
      <c r="E78" s="78"/>
      <c r="F78" s="78"/>
      <c r="G78" s="78"/>
      <c r="H78" s="78"/>
      <c r="I78" s="78"/>
      <c r="J78" s="78"/>
      <c r="K78" s="78"/>
      <c r="L78" s="78"/>
      <c r="M78" s="78"/>
      <c r="N78" s="78"/>
      <c r="O78" s="78"/>
      <c r="P78" s="78"/>
      <c r="Q78" s="78"/>
    </row>
    <row r="79" spans="1:17" ht="18" customHeight="1">
      <c r="A79" s="78"/>
      <c r="B79" s="78"/>
      <c r="C79" s="78"/>
      <c r="D79" s="78"/>
      <c r="E79" s="78"/>
      <c r="F79" s="78"/>
      <c r="G79" s="78"/>
      <c r="H79" s="78"/>
      <c r="I79" s="78"/>
      <c r="J79" s="78"/>
      <c r="K79" s="78"/>
      <c r="L79" s="78"/>
      <c r="M79" s="78"/>
      <c r="N79" s="78"/>
      <c r="O79" s="78"/>
      <c r="P79" s="78"/>
      <c r="Q79" s="78"/>
    </row>
    <row r="80" spans="1:17" ht="18" customHeight="1">
      <c r="A80" s="78"/>
      <c r="B80" s="78"/>
      <c r="C80" s="78"/>
      <c r="D80" s="78"/>
      <c r="E80" s="78"/>
      <c r="F80" s="78"/>
      <c r="G80" s="78"/>
      <c r="H80" s="78"/>
      <c r="I80" s="78"/>
      <c r="J80" s="78"/>
      <c r="K80" s="78"/>
      <c r="L80" s="78"/>
      <c r="M80" s="78"/>
      <c r="N80" s="78"/>
      <c r="O80" s="78"/>
      <c r="P80" s="78"/>
      <c r="Q80" s="78"/>
    </row>
    <row r="81" spans="1:17" ht="18" customHeight="1">
      <c r="A81" s="78"/>
      <c r="B81" s="78"/>
      <c r="C81" s="78"/>
      <c r="D81" s="78"/>
      <c r="E81" s="78"/>
      <c r="F81" s="78"/>
      <c r="G81" s="78"/>
      <c r="H81" s="78"/>
      <c r="I81" s="78"/>
      <c r="J81" s="78"/>
      <c r="K81" s="78"/>
      <c r="L81" s="78"/>
      <c r="M81" s="78"/>
      <c r="N81" s="78"/>
      <c r="O81" s="78"/>
      <c r="P81" s="78"/>
      <c r="Q81" s="78"/>
    </row>
    <row r="82" spans="1:17" ht="18" customHeight="1">
      <c r="A82" s="78"/>
      <c r="B82" s="78"/>
      <c r="C82" s="78"/>
      <c r="D82" s="78"/>
      <c r="E82" s="78"/>
      <c r="F82" s="78"/>
      <c r="G82" s="78"/>
      <c r="H82" s="78"/>
      <c r="I82" s="78"/>
      <c r="J82" s="78"/>
      <c r="K82" s="78"/>
      <c r="L82" s="78"/>
      <c r="M82" s="78"/>
      <c r="N82" s="78"/>
      <c r="O82" s="78"/>
      <c r="P82" s="78"/>
      <c r="Q82" s="78"/>
    </row>
    <row r="83" spans="1:17" ht="18" customHeight="1">
      <c r="A83" s="78"/>
      <c r="B83" s="78"/>
      <c r="C83" s="78"/>
      <c r="D83" s="78"/>
      <c r="E83" s="78"/>
      <c r="F83" s="78"/>
      <c r="G83" s="78"/>
      <c r="H83" s="78"/>
      <c r="I83" s="78"/>
      <c r="J83" s="78"/>
      <c r="K83" s="78"/>
      <c r="L83" s="78"/>
      <c r="M83" s="78"/>
      <c r="N83" s="78"/>
      <c r="O83" s="78"/>
      <c r="P83" s="78"/>
      <c r="Q83" s="78"/>
    </row>
    <row r="84" spans="1:17" ht="18" customHeight="1">
      <c r="A84" s="78"/>
      <c r="B84" s="78"/>
      <c r="C84" s="78"/>
      <c r="D84" s="78"/>
      <c r="E84" s="78"/>
      <c r="F84" s="78"/>
      <c r="G84" s="78"/>
      <c r="H84" s="78"/>
      <c r="I84" s="78"/>
      <c r="J84" s="78"/>
      <c r="K84" s="78"/>
      <c r="L84" s="78"/>
      <c r="M84" s="78"/>
      <c r="N84" s="78"/>
      <c r="O84" s="78"/>
      <c r="P84" s="78"/>
      <c r="Q84" s="78"/>
    </row>
    <row r="85" spans="1:17" ht="18" customHeight="1">
      <c r="A85" s="78"/>
      <c r="B85" s="78"/>
      <c r="C85" s="78"/>
      <c r="D85" s="78"/>
      <c r="E85" s="78"/>
      <c r="F85" s="78"/>
      <c r="G85" s="78"/>
      <c r="H85" s="78"/>
      <c r="I85" s="78"/>
      <c r="J85" s="78"/>
      <c r="K85" s="78"/>
      <c r="L85" s="78"/>
      <c r="M85" s="78"/>
      <c r="N85" s="78"/>
      <c r="O85" s="78"/>
      <c r="P85" s="78"/>
      <c r="Q85" s="78"/>
    </row>
    <row r="86" spans="1:17" ht="18" customHeight="1">
      <c r="A86" s="78"/>
      <c r="B86" s="78"/>
      <c r="C86" s="78"/>
      <c r="D86" s="78"/>
      <c r="E86" s="78"/>
      <c r="F86" s="78"/>
      <c r="G86" s="78"/>
      <c r="H86" s="78"/>
      <c r="I86" s="78"/>
      <c r="J86" s="78"/>
      <c r="K86" s="78"/>
      <c r="L86" s="78"/>
      <c r="M86" s="78"/>
      <c r="N86" s="78"/>
      <c r="O86" s="78"/>
      <c r="P86" s="78"/>
      <c r="Q86" s="78"/>
    </row>
    <row r="87" spans="1:17" ht="18" customHeight="1">
      <c r="A87" s="78"/>
      <c r="B87" s="78"/>
      <c r="C87" s="78"/>
      <c r="D87" s="78"/>
      <c r="E87" s="78"/>
      <c r="F87" s="78"/>
      <c r="G87" s="78"/>
      <c r="H87" s="78"/>
      <c r="I87" s="78"/>
      <c r="J87" s="78"/>
      <c r="K87" s="78"/>
      <c r="L87" s="78"/>
      <c r="M87" s="78"/>
      <c r="N87" s="78"/>
      <c r="O87" s="78"/>
      <c r="P87" s="78"/>
      <c r="Q87" s="78"/>
    </row>
    <row r="88" spans="1:17" ht="18" customHeight="1">
      <c r="A88" s="78"/>
      <c r="B88" s="78"/>
      <c r="C88" s="78"/>
      <c r="D88" s="78"/>
      <c r="E88" s="78"/>
      <c r="F88" s="78"/>
      <c r="G88" s="78"/>
      <c r="H88" s="78"/>
      <c r="I88" s="78"/>
      <c r="J88" s="78"/>
      <c r="K88" s="78"/>
      <c r="L88" s="78"/>
      <c r="M88" s="78"/>
      <c r="N88" s="78"/>
      <c r="O88" s="78"/>
      <c r="P88" s="78"/>
      <c r="Q88" s="78"/>
    </row>
    <row r="89" spans="1:17" ht="18" customHeight="1">
      <c r="A89" s="78"/>
      <c r="B89" s="78"/>
      <c r="C89" s="78"/>
      <c r="D89" s="78"/>
      <c r="E89" s="78"/>
      <c r="F89" s="78"/>
      <c r="G89" s="78"/>
      <c r="H89" s="78"/>
      <c r="I89" s="78"/>
      <c r="J89" s="78"/>
      <c r="K89" s="78"/>
      <c r="L89" s="78"/>
      <c r="M89" s="78"/>
      <c r="N89" s="78"/>
      <c r="O89" s="78"/>
      <c r="P89" s="78"/>
      <c r="Q89" s="78"/>
    </row>
    <row r="90" spans="1:17" ht="18" customHeight="1">
      <c r="A90" s="78"/>
      <c r="B90" s="78"/>
      <c r="C90" s="78"/>
      <c r="D90" s="78"/>
      <c r="E90" s="78"/>
      <c r="F90" s="78"/>
      <c r="G90" s="78"/>
      <c r="H90" s="78"/>
      <c r="I90" s="78"/>
      <c r="J90" s="78"/>
      <c r="K90" s="78"/>
      <c r="L90" s="78"/>
      <c r="M90" s="78"/>
      <c r="N90" s="78"/>
      <c r="O90" s="78"/>
      <c r="P90" s="78"/>
      <c r="Q90" s="78"/>
    </row>
    <row r="91" spans="1:17" ht="18" customHeight="1">
      <c r="A91" s="78"/>
      <c r="B91" s="78"/>
      <c r="C91" s="78"/>
      <c r="D91" s="78"/>
      <c r="E91" s="78"/>
      <c r="F91" s="78"/>
      <c r="G91" s="78"/>
      <c r="H91" s="78"/>
      <c r="I91" s="78"/>
      <c r="J91" s="78"/>
      <c r="K91" s="78"/>
      <c r="L91" s="78"/>
      <c r="M91" s="78"/>
      <c r="N91" s="78"/>
      <c r="O91" s="78"/>
      <c r="P91" s="78"/>
      <c r="Q91" s="78"/>
    </row>
    <row r="92" spans="1:17" ht="18" customHeight="1">
      <c r="A92" s="78"/>
      <c r="B92" s="78"/>
      <c r="C92" s="78"/>
      <c r="D92" s="78"/>
      <c r="E92" s="78"/>
      <c r="F92" s="78"/>
      <c r="G92" s="78"/>
      <c r="H92" s="78"/>
      <c r="I92" s="78"/>
      <c r="J92" s="78"/>
      <c r="K92" s="78"/>
      <c r="L92" s="78"/>
      <c r="M92" s="78"/>
      <c r="N92" s="78"/>
      <c r="O92" s="78"/>
      <c r="P92" s="78"/>
      <c r="Q92" s="78"/>
    </row>
    <row r="93" spans="1:17" ht="18" customHeight="1">
      <c r="A93" s="78"/>
      <c r="B93" s="78"/>
      <c r="C93" s="78"/>
      <c r="D93" s="78"/>
      <c r="E93" s="78"/>
      <c r="F93" s="78"/>
      <c r="G93" s="78"/>
      <c r="H93" s="78"/>
      <c r="I93" s="78"/>
      <c r="J93" s="78"/>
      <c r="K93" s="78"/>
      <c r="L93" s="78"/>
      <c r="M93" s="78"/>
      <c r="N93" s="78"/>
      <c r="O93" s="78"/>
      <c r="P93" s="78"/>
      <c r="Q93" s="78"/>
    </row>
    <row r="94" spans="1:17" ht="18" customHeight="1">
      <c r="A94" s="78"/>
      <c r="B94" s="78"/>
      <c r="C94" s="78"/>
      <c r="D94" s="78"/>
      <c r="E94" s="78"/>
      <c r="F94" s="78"/>
      <c r="G94" s="78"/>
      <c r="H94" s="78"/>
      <c r="I94" s="78"/>
      <c r="J94" s="78"/>
      <c r="K94" s="78"/>
      <c r="L94" s="78"/>
      <c r="M94" s="78"/>
      <c r="N94" s="78"/>
      <c r="O94" s="78"/>
      <c r="P94" s="78"/>
      <c r="Q94" s="78"/>
    </row>
    <row r="95" spans="1:17" ht="18" customHeight="1">
      <c r="A95" s="78"/>
      <c r="B95" s="78"/>
      <c r="C95" s="78"/>
      <c r="D95" s="78"/>
      <c r="E95" s="78"/>
      <c r="F95" s="78"/>
      <c r="G95" s="78"/>
      <c r="H95" s="78"/>
      <c r="I95" s="78"/>
      <c r="J95" s="78"/>
      <c r="K95" s="78"/>
      <c r="L95" s="78"/>
      <c r="M95" s="78"/>
      <c r="N95" s="78"/>
      <c r="O95" s="78"/>
      <c r="P95" s="78"/>
      <c r="Q95" s="78"/>
    </row>
    <row r="96" spans="1:17" ht="18" customHeight="1">
      <c r="A96" s="78"/>
      <c r="B96" s="78"/>
      <c r="C96" s="78"/>
      <c r="D96" s="78"/>
      <c r="E96" s="78"/>
      <c r="F96" s="78"/>
      <c r="G96" s="78"/>
      <c r="H96" s="78"/>
      <c r="I96" s="78"/>
      <c r="J96" s="78"/>
      <c r="K96" s="78"/>
      <c r="L96" s="78"/>
      <c r="M96" s="78"/>
      <c r="N96" s="78"/>
      <c r="O96" s="78"/>
      <c r="P96" s="78"/>
      <c r="Q96" s="78"/>
    </row>
    <row r="97" spans="1:17" ht="18" customHeight="1">
      <c r="A97" s="78"/>
      <c r="B97" s="78"/>
      <c r="C97" s="78"/>
      <c r="D97" s="78"/>
      <c r="E97" s="78"/>
      <c r="F97" s="78"/>
      <c r="G97" s="78"/>
      <c r="H97" s="78"/>
      <c r="I97" s="78"/>
      <c r="J97" s="78"/>
      <c r="K97" s="78"/>
      <c r="L97" s="78"/>
      <c r="M97" s="78"/>
      <c r="N97" s="78"/>
      <c r="O97" s="78"/>
      <c r="P97" s="78"/>
      <c r="Q97" s="78"/>
    </row>
    <row r="98" spans="1:17" ht="18" customHeight="1">
      <c r="A98" s="78"/>
      <c r="B98" s="78"/>
      <c r="C98" s="78"/>
      <c r="D98" s="78"/>
      <c r="E98" s="78"/>
      <c r="F98" s="78"/>
      <c r="G98" s="78"/>
      <c r="H98" s="78"/>
      <c r="I98" s="78"/>
      <c r="J98" s="78"/>
      <c r="K98" s="78"/>
      <c r="L98" s="78"/>
      <c r="M98" s="78"/>
      <c r="N98" s="78"/>
      <c r="O98" s="78"/>
      <c r="P98" s="78"/>
      <c r="Q98" s="78"/>
    </row>
    <row r="99" spans="1:17" ht="18" customHeight="1">
      <c r="A99" s="78"/>
      <c r="B99" s="78"/>
      <c r="C99" s="78"/>
      <c r="D99" s="78"/>
      <c r="E99" s="78"/>
      <c r="F99" s="78"/>
      <c r="G99" s="78"/>
      <c r="H99" s="78"/>
      <c r="I99" s="78"/>
      <c r="J99" s="78"/>
      <c r="K99" s="78"/>
      <c r="L99" s="78"/>
      <c r="M99" s="78"/>
      <c r="N99" s="78"/>
      <c r="O99" s="78"/>
      <c r="P99" s="78"/>
      <c r="Q99" s="78"/>
    </row>
    <row r="100" spans="1:17" ht="18" customHeight="1">
      <c r="A100" s="78"/>
      <c r="B100" s="78"/>
      <c r="C100" s="78"/>
      <c r="D100" s="78"/>
      <c r="E100" s="78"/>
      <c r="F100" s="78"/>
      <c r="G100" s="78"/>
      <c r="H100" s="78"/>
      <c r="I100" s="78"/>
      <c r="J100" s="78"/>
      <c r="K100" s="78"/>
      <c r="L100" s="78"/>
      <c r="M100" s="78"/>
      <c r="N100" s="78"/>
      <c r="O100" s="78"/>
      <c r="P100" s="78"/>
      <c r="Q100" s="78"/>
    </row>
  </sheetData>
  <mergeCells count="16">
    <mergeCell ref="N20:O20"/>
    <mergeCell ref="P20:Q20"/>
    <mergeCell ref="N21:O21"/>
    <mergeCell ref="P21:Q21"/>
    <mergeCell ref="C3:F3"/>
    <mergeCell ref="I3:K3"/>
    <mergeCell ref="N3:Q3"/>
    <mergeCell ref="I5:I6"/>
    <mergeCell ref="N5:N6"/>
    <mergeCell ref="O5:O6"/>
    <mergeCell ref="P5:Q5"/>
    <mergeCell ref="I23:I26"/>
    <mergeCell ref="I27:I30"/>
    <mergeCell ref="I7:I11"/>
    <mergeCell ref="I12:I16"/>
    <mergeCell ref="I17:I22"/>
  </mergeCells>
  <conditionalFormatting sqref="P21:Q21">
    <cfRule type="containsText" dxfId="2" priority="1" operator="containsText" text="Moderado">
      <formula>NOT(ISERROR(SEARCH(("Moderado"),(P21))))</formula>
    </cfRule>
  </conditionalFormatting>
  <conditionalFormatting sqref="P21:Q21">
    <cfRule type="containsText" dxfId="1" priority="2" operator="containsText" text="Mayor">
      <formula>NOT(ISERROR(SEARCH(("Mayor"),(P21))))</formula>
    </cfRule>
  </conditionalFormatting>
  <conditionalFormatting sqref="P21:Q21">
    <cfRule type="containsText" dxfId="0" priority="3" operator="containsText" text="Catastrófico">
      <formula>NOT(ISERROR(SEARCH(("Catastrófico"),(P21))))</formula>
    </cfRule>
  </conditionalFormatting>
  <dataValidations count="1">
    <dataValidation type="list" allowBlank="1" showInputMessage="1" showErrorMessage="1" sqref="P7:Q19" xr:uid="{1112EDA0-47E0-4C7F-A5FD-37F56B7AF304}">
      <formula1>"X"</formula1>
    </dataValidation>
  </dataValidations>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CA591-BEEA-4363-A7CF-187B9B91CD0B}">
  <dimension ref="A1:K100"/>
  <sheetViews>
    <sheetView showGridLines="0" topLeftCell="A6" zoomScale="119" zoomScaleNormal="90" workbookViewId="0">
      <selection activeCell="D6" sqref="D6:E10"/>
    </sheetView>
  </sheetViews>
  <sheetFormatPr baseColWidth="10" defaultColWidth="14.44140625" defaultRowHeight="15" customHeight="1"/>
  <cols>
    <col min="1" max="2" width="5.88671875" style="77" customWidth="1"/>
    <col min="3" max="3" width="74.33203125" style="77" customWidth="1"/>
    <col min="4" max="5" width="15.44140625" style="77" customWidth="1"/>
    <col min="6" max="6" width="17.33203125" style="77" customWidth="1"/>
    <col min="7" max="7" width="23.44140625" style="77" customWidth="1"/>
    <col min="8" max="8" width="29.44140625" style="77" customWidth="1"/>
    <col min="9" max="9" width="21.109375" style="77" customWidth="1"/>
    <col min="10" max="11" width="74.33203125" style="77" customWidth="1"/>
    <col min="12" max="16384" width="14.44140625" style="77"/>
  </cols>
  <sheetData>
    <row r="1" spans="1:11" ht="18" customHeight="1">
      <c r="A1" s="76"/>
      <c r="B1" s="76"/>
      <c r="C1" s="76"/>
      <c r="D1" s="76"/>
      <c r="E1" s="76"/>
      <c r="F1" s="76"/>
      <c r="G1" s="76"/>
      <c r="H1" s="76"/>
      <c r="I1" s="76"/>
      <c r="J1" s="76"/>
      <c r="K1" s="76"/>
    </row>
    <row r="2" spans="1:11" ht="18" customHeight="1" thickBot="1">
      <c r="A2" s="76"/>
      <c r="B2" s="76"/>
      <c r="C2" s="76"/>
      <c r="D2" s="76"/>
      <c r="E2" s="76"/>
      <c r="F2" s="76"/>
      <c r="G2" s="76"/>
      <c r="H2" s="76"/>
      <c r="I2" s="76"/>
      <c r="J2" s="76"/>
      <c r="K2" s="76"/>
    </row>
    <row r="3" spans="1:11" ht="36" customHeight="1">
      <c r="A3" s="78"/>
      <c r="B3" s="78"/>
      <c r="C3" s="502" t="s">
        <v>394</v>
      </c>
      <c r="D3" s="503"/>
      <c r="E3" s="503"/>
      <c r="F3" s="492"/>
      <c r="G3" s="78"/>
      <c r="H3" s="92" t="s">
        <v>395</v>
      </c>
      <c r="I3" s="93" t="s">
        <v>396</v>
      </c>
      <c r="J3" s="78"/>
      <c r="K3" s="78"/>
    </row>
    <row r="4" spans="1:11" ht="18" customHeight="1">
      <c r="A4" s="78"/>
      <c r="B4" s="78"/>
      <c r="C4" s="94" t="s">
        <v>397</v>
      </c>
      <c r="D4" s="504" t="s">
        <v>398</v>
      </c>
      <c r="E4" s="505"/>
      <c r="F4" s="506"/>
      <c r="G4" s="78"/>
      <c r="H4" s="95" t="s">
        <v>399</v>
      </c>
      <c r="I4" s="96">
        <v>0</v>
      </c>
      <c r="J4" s="78"/>
      <c r="K4" s="78"/>
    </row>
    <row r="5" spans="1:11" ht="40.5" customHeight="1" thickBot="1">
      <c r="A5" s="78"/>
      <c r="B5" s="78"/>
      <c r="C5" s="97" t="s">
        <v>400</v>
      </c>
      <c r="D5" s="98" t="s">
        <v>317</v>
      </c>
      <c r="E5" s="98" t="s">
        <v>318</v>
      </c>
      <c r="F5" s="98" t="s">
        <v>401</v>
      </c>
      <c r="G5" s="78"/>
      <c r="H5" s="95" t="s">
        <v>402</v>
      </c>
      <c r="I5" s="96">
        <v>1</v>
      </c>
      <c r="J5" s="78"/>
      <c r="K5" s="78"/>
    </row>
    <row r="6" spans="1:11" ht="48.75" customHeight="1">
      <c r="A6" s="78"/>
      <c r="B6" s="78"/>
      <c r="C6" s="99" t="s">
        <v>403</v>
      </c>
      <c r="D6" s="83" t="s">
        <v>326</v>
      </c>
      <c r="E6" s="83"/>
      <c r="F6" s="83">
        <f>IF(D6="X",15,0)</f>
        <v>15</v>
      </c>
      <c r="G6" s="78"/>
      <c r="H6" s="95" t="s">
        <v>404</v>
      </c>
      <c r="I6" s="96">
        <v>2</v>
      </c>
      <c r="J6" s="78"/>
      <c r="K6" s="78"/>
    </row>
    <row r="7" spans="1:11" ht="45" customHeight="1">
      <c r="A7" s="78"/>
      <c r="B7" s="78"/>
      <c r="C7" s="99" t="s">
        <v>405</v>
      </c>
      <c r="D7" s="83" t="s">
        <v>326</v>
      </c>
      <c r="E7" s="83"/>
      <c r="F7" s="83">
        <f>IF(D7="X",5,0)</f>
        <v>5</v>
      </c>
      <c r="G7" s="78"/>
      <c r="H7" s="78"/>
      <c r="I7" s="78"/>
      <c r="J7" s="78"/>
      <c r="K7" s="78"/>
    </row>
    <row r="8" spans="1:11" ht="18" customHeight="1">
      <c r="A8" s="78"/>
      <c r="B8" s="78"/>
      <c r="C8" s="99" t="s">
        <v>406</v>
      </c>
      <c r="D8" s="83"/>
      <c r="E8" s="83" t="s">
        <v>326</v>
      </c>
      <c r="F8" s="83">
        <f>IF(D8="X",15,0)</f>
        <v>0</v>
      </c>
      <c r="G8" s="78"/>
      <c r="H8" s="78"/>
      <c r="I8" s="78"/>
      <c r="J8" s="78"/>
      <c r="K8" s="78"/>
    </row>
    <row r="9" spans="1:11" ht="18" customHeight="1">
      <c r="A9" s="78"/>
      <c r="B9" s="78"/>
      <c r="C9" s="99" t="s">
        <v>407</v>
      </c>
      <c r="D9" s="83" t="s">
        <v>326</v>
      </c>
      <c r="E9" s="83"/>
      <c r="F9" s="83">
        <f>IF(D9="X",10,0)</f>
        <v>10</v>
      </c>
      <c r="G9" s="78"/>
      <c r="H9" s="78"/>
      <c r="I9" s="78"/>
      <c r="J9" s="78"/>
      <c r="K9" s="78"/>
    </row>
    <row r="10" spans="1:11" ht="18" customHeight="1">
      <c r="A10" s="78"/>
      <c r="B10" s="78"/>
      <c r="C10" s="99" t="s">
        <v>408</v>
      </c>
      <c r="D10" s="83" t="s">
        <v>326</v>
      </c>
      <c r="E10" s="83"/>
      <c r="F10" s="83">
        <f>IF(D10="X",15,0)</f>
        <v>15</v>
      </c>
      <c r="G10" s="78"/>
      <c r="H10" s="78"/>
      <c r="I10" s="78"/>
      <c r="J10" s="78"/>
      <c r="K10" s="78"/>
    </row>
    <row r="11" spans="1:11" ht="48.75" customHeight="1">
      <c r="A11" s="78"/>
      <c r="B11" s="78"/>
      <c r="C11" s="99" t="s">
        <v>409</v>
      </c>
      <c r="D11" s="83" t="s">
        <v>326</v>
      </c>
      <c r="E11" s="83"/>
      <c r="F11" s="83">
        <f>IF(D11="X",10,0)</f>
        <v>10</v>
      </c>
      <c r="G11" s="78"/>
      <c r="H11" s="78"/>
      <c r="I11" s="78"/>
      <c r="J11" s="78"/>
      <c r="K11" s="78"/>
    </row>
    <row r="12" spans="1:11" ht="49.5" customHeight="1">
      <c r="A12" s="78"/>
      <c r="B12" s="78"/>
      <c r="C12" s="99" t="s">
        <v>410</v>
      </c>
      <c r="D12" s="83" t="s">
        <v>326</v>
      </c>
      <c r="E12" s="83"/>
      <c r="F12" s="83">
        <f>IF(D12="X",30,0)</f>
        <v>30</v>
      </c>
      <c r="G12" s="78"/>
      <c r="H12" s="78"/>
      <c r="I12" s="78"/>
      <c r="J12" s="78"/>
      <c r="K12" s="78"/>
    </row>
    <row r="13" spans="1:11" ht="18" customHeight="1">
      <c r="A13" s="78"/>
      <c r="B13" s="78"/>
      <c r="C13" s="94" t="s">
        <v>411</v>
      </c>
      <c r="D13" s="507">
        <f>SUM(F6:F12)</f>
        <v>85</v>
      </c>
      <c r="E13" s="503"/>
      <c r="F13" s="492"/>
      <c r="G13" s="78"/>
      <c r="H13" s="78"/>
      <c r="I13" s="78"/>
      <c r="J13" s="78"/>
      <c r="K13" s="78"/>
    </row>
    <row r="14" spans="1:11" ht="18" customHeight="1">
      <c r="A14" s="78"/>
      <c r="B14" s="78"/>
      <c r="C14" s="78"/>
      <c r="D14" s="78"/>
      <c r="E14" s="78"/>
      <c r="F14" s="78"/>
      <c r="G14" s="78"/>
      <c r="H14" s="78"/>
      <c r="I14" s="78"/>
      <c r="J14" s="78"/>
      <c r="K14" s="78"/>
    </row>
    <row r="15" spans="1:11" ht="18" customHeight="1">
      <c r="A15" s="78"/>
      <c r="B15" s="78"/>
      <c r="C15" s="78"/>
      <c r="D15" s="78"/>
      <c r="E15" s="78"/>
      <c r="F15" s="78"/>
      <c r="G15" s="78"/>
      <c r="H15" s="78"/>
      <c r="I15" s="78"/>
      <c r="J15" s="78"/>
      <c r="K15" s="78"/>
    </row>
    <row r="16" spans="1:11" ht="18" customHeight="1">
      <c r="A16" s="78"/>
      <c r="B16" s="78"/>
      <c r="C16" s="78"/>
      <c r="D16" s="78"/>
      <c r="E16" s="78"/>
      <c r="F16" s="78"/>
      <c r="G16" s="78"/>
      <c r="H16" s="78"/>
      <c r="I16" s="78"/>
      <c r="J16" s="78"/>
      <c r="K16" s="78"/>
    </row>
    <row r="17" spans="1:11" ht="18" customHeight="1">
      <c r="A17" s="78"/>
      <c r="B17" s="78"/>
      <c r="C17" s="78"/>
      <c r="D17" s="78"/>
      <c r="E17" s="78"/>
      <c r="F17" s="78"/>
      <c r="G17" s="78"/>
      <c r="H17" s="78"/>
      <c r="I17" s="78"/>
      <c r="J17" s="78"/>
      <c r="K17" s="78"/>
    </row>
    <row r="18" spans="1:11" ht="18" customHeight="1">
      <c r="A18" s="78"/>
      <c r="B18" s="78"/>
      <c r="C18" s="78"/>
      <c r="D18" s="78"/>
      <c r="E18" s="78"/>
      <c r="F18" s="78"/>
      <c r="G18" s="78"/>
      <c r="H18" s="78"/>
      <c r="I18" s="78"/>
      <c r="J18" s="78"/>
      <c r="K18" s="78"/>
    </row>
    <row r="19" spans="1:11" ht="18" customHeight="1">
      <c r="A19" s="78"/>
      <c r="B19" s="78"/>
      <c r="C19" s="78"/>
      <c r="D19" s="78"/>
      <c r="E19" s="78"/>
      <c r="F19" s="78"/>
      <c r="G19" s="78"/>
      <c r="H19" s="78"/>
      <c r="I19" s="78"/>
      <c r="J19" s="78"/>
      <c r="K19" s="78"/>
    </row>
    <row r="20" spans="1:11" ht="18" customHeight="1">
      <c r="A20" s="78"/>
      <c r="B20" s="78"/>
      <c r="C20" s="78"/>
      <c r="D20" s="78"/>
      <c r="E20" s="78"/>
      <c r="F20" s="78"/>
      <c r="G20" s="78"/>
      <c r="H20" s="78"/>
      <c r="I20" s="78"/>
      <c r="J20" s="78"/>
      <c r="K20" s="78"/>
    </row>
    <row r="21" spans="1:11" ht="18" customHeight="1">
      <c r="A21" s="78"/>
      <c r="B21" s="78"/>
      <c r="C21" s="78"/>
      <c r="D21" s="78"/>
      <c r="E21" s="78"/>
      <c r="F21" s="78"/>
      <c r="G21" s="78"/>
      <c r="H21" s="78"/>
      <c r="I21" s="78"/>
      <c r="J21" s="78"/>
      <c r="K21" s="78"/>
    </row>
    <row r="22" spans="1:11" ht="18" customHeight="1">
      <c r="A22" s="78"/>
      <c r="B22" s="78"/>
      <c r="C22" s="78"/>
      <c r="D22" s="78"/>
      <c r="E22" s="78"/>
      <c r="F22" s="78"/>
      <c r="G22" s="78"/>
      <c r="H22" s="78"/>
      <c r="I22" s="78"/>
      <c r="J22" s="78"/>
      <c r="K22" s="78"/>
    </row>
    <row r="23" spans="1:11" ht="18" customHeight="1">
      <c r="A23" s="78"/>
      <c r="B23" s="78"/>
      <c r="C23" s="78"/>
      <c r="D23" s="78"/>
      <c r="E23" s="78"/>
      <c r="F23" s="78"/>
      <c r="G23" s="78"/>
      <c r="H23" s="78"/>
      <c r="I23" s="78"/>
      <c r="J23" s="78"/>
      <c r="K23" s="78"/>
    </row>
    <row r="24" spans="1:11" ht="18" customHeight="1">
      <c r="A24" s="78"/>
      <c r="B24" s="78"/>
      <c r="C24" s="78"/>
      <c r="D24" s="78"/>
      <c r="E24" s="78"/>
      <c r="F24" s="78"/>
      <c r="G24" s="78"/>
      <c r="H24" s="78"/>
      <c r="I24" s="78"/>
      <c r="J24" s="78"/>
      <c r="K24" s="78"/>
    </row>
    <row r="25" spans="1:11" ht="18" customHeight="1">
      <c r="A25" s="78"/>
      <c r="B25" s="78"/>
      <c r="C25" s="78"/>
      <c r="D25" s="78"/>
      <c r="E25" s="78"/>
      <c r="F25" s="78"/>
      <c r="G25" s="78"/>
      <c r="H25" s="78"/>
      <c r="I25" s="78"/>
      <c r="J25" s="78"/>
      <c r="K25" s="78"/>
    </row>
    <row r="26" spans="1:11" ht="18" customHeight="1">
      <c r="A26" s="78"/>
      <c r="B26" s="78"/>
      <c r="C26" s="78"/>
      <c r="D26" s="78"/>
      <c r="E26" s="78"/>
      <c r="F26" s="78"/>
      <c r="G26" s="78"/>
      <c r="H26" s="78"/>
      <c r="I26" s="78"/>
      <c r="J26" s="78"/>
      <c r="K26" s="78"/>
    </row>
    <row r="27" spans="1:11" ht="18" customHeight="1">
      <c r="A27" s="78"/>
      <c r="B27" s="78"/>
      <c r="C27" s="78"/>
      <c r="D27" s="78"/>
      <c r="E27" s="78"/>
      <c r="F27" s="78"/>
      <c r="G27" s="78"/>
      <c r="H27" s="78"/>
      <c r="I27" s="78"/>
      <c r="J27" s="78"/>
      <c r="K27" s="78"/>
    </row>
    <row r="28" spans="1:11" ht="18" customHeight="1">
      <c r="A28" s="78"/>
      <c r="B28" s="78"/>
      <c r="C28" s="78"/>
      <c r="D28" s="78"/>
      <c r="E28" s="78"/>
      <c r="F28" s="78"/>
      <c r="G28" s="78"/>
      <c r="H28" s="78"/>
      <c r="I28" s="78"/>
      <c r="J28" s="78"/>
      <c r="K28" s="78"/>
    </row>
    <row r="29" spans="1:11" ht="18" customHeight="1">
      <c r="A29" s="78"/>
      <c r="B29" s="78"/>
      <c r="C29" s="78"/>
      <c r="D29" s="78"/>
      <c r="E29" s="78"/>
      <c r="F29" s="78"/>
      <c r="G29" s="78"/>
      <c r="H29" s="78"/>
      <c r="I29" s="78"/>
      <c r="J29" s="78"/>
      <c r="K29" s="78"/>
    </row>
    <row r="30" spans="1:11" ht="18" customHeight="1">
      <c r="A30" s="78"/>
      <c r="B30" s="78"/>
      <c r="C30" s="78"/>
      <c r="D30" s="78"/>
      <c r="E30" s="78"/>
      <c r="F30" s="78"/>
      <c r="G30" s="78"/>
      <c r="H30" s="78"/>
      <c r="I30" s="78"/>
      <c r="J30" s="78"/>
      <c r="K30" s="78"/>
    </row>
    <row r="31" spans="1:11" ht="18" customHeight="1">
      <c r="A31" s="78"/>
      <c r="B31" s="78"/>
      <c r="C31" s="78"/>
      <c r="D31" s="78"/>
      <c r="E31" s="78"/>
      <c r="F31" s="78"/>
      <c r="G31" s="78"/>
      <c r="H31" s="78"/>
      <c r="I31" s="78"/>
      <c r="J31" s="78"/>
      <c r="K31" s="78"/>
    </row>
    <row r="32" spans="1:11" ht="18" customHeight="1">
      <c r="A32" s="78"/>
      <c r="B32" s="78"/>
      <c r="C32" s="78"/>
      <c r="D32" s="78"/>
      <c r="E32" s="78"/>
      <c r="F32" s="78"/>
      <c r="G32" s="78"/>
      <c r="H32" s="78"/>
      <c r="I32" s="78"/>
      <c r="J32" s="78"/>
      <c r="K32" s="78"/>
    </row>
    <row r="33" spans="1:11" ht="18" customHeight="1">
      <c r="A33" s="78"/>
      <c r="B33" s="78"/>
      <c r="C33" s="78"/>
      <c r="D33" s="78"/>
      <c r="E33" s="78"/>
      <c r="F33" s="78"/>
      <c r="G33" s="78"/>
      <c r="H33" s="78"/>
      <c r="I33" s="78"/>
      <c r="J33" s="78"/>
      <c r="K33" s="78"/>
    </row>
    <row r="34" spans="1:11" ht="18" customHeight="1">
      <c r="A34" s="78"/>
      <c r="B34" s="78"/>
      <c r="C34" s="78"/>
      <c r="D34" s="78"/>
      <c r="E34" s="78"/>
      <c r="F34" s="78"/>
      <c r="G34" s="78"/>
      <c r="H34" s="78"/>
      <c r="I34" s="78"/>
      <c r="J34" s="78"/>
      <c r="K34" s="78"/>
    </row>
    <row r="35" spans="1:11" ht="18" customHeight="1">
      <c r="A35" s="78"/>
      <c r="B35" s="78"/>
      <c r="C35" s="78"/>
      <c r="D35" s="78"/>
      <c r="E35" s="78"/>
      <c r="F35" s="78"/>
      <c r="G35" s="78"/>
      <c r="H35" s="78"/>
      <c r="I35" s="78"/>
      <c r="J35" s="78"/>
      <c r="K35" s="78"/>
    </row>
    <row r="36" spans="1:11" ht="18" customHeight="1">
      <c r="A36" s="78"/>
      <c r="B36" s="78"/>
      <c r="C36" s="78"/>
      <c r="D36" s="78"/>
      <c r="E36" s="78"/>
      <c r="F36" s="78"/>
      <c r="G36" s="78"/>
      <c r="H36" s="78"/>
      <c r="I36" s="78"/>
      <c r="J36" s="78"/>
      <c r="K36" s="78"/>
    </row>
    <row r="37" spans="1:11" ht="18" customHeight="1">
      <c r="A37" s="78"/>
      <c r="B37" s="78"/>
      <c r="C37" s="78"/>
      <c r="D37" s="78"/>
      <c r="E37" s="78"/>
      <c r="F37" s="78"/>
      <c r="G37" s="78"/>
      <c r="H37" s="78"/>
      <c r="I37" s="78"/>
      <c r="J37" s="78"/>
      <c r="K37" s="78"/>
    </row>
    <row r="38" spans="1:11" ht="18" customHeight="1">
      <c r="A38" s="78"/>
      <c r="B38" s="78"/>
      <c r="C38" s="78"/>
      <c r="D38" s="78"/>
      <c r="E38" s="78"/>
      <c r="F38" s="78"/>
      <c r="G38" s="78"/>
      <c r="H38" s="78"/>
      <c r="I38" s="78"/>
      <c r="J38" s="78"/>
      <c r="K38" s="78"/>
    </row>
    <row r="39" spans="1:11" ht="18" customHeight="1">
      <c r="A39" s="78"/>
      <c r="B39" s="78"/>
      <c r="C39" s="78"/>
      <c r="D39" s="78"/>
      <c r="E39" s="78"/>
      <c r="F39" s="78"/>
      <c r="G39" s="78"/>
      <c r="H39" s="78"/>
      <c r="I39" s="78"/>
      <c r="J39" s="78"/>
      <c r="K39" s="78"/>
    </row>
    <row r="40" spans="1:11" ht="18" customHeight="1">
      <c r="A40" s="78"/>
      <c r="B40" s="78"/>
      <c r="C40" s="78"/>
      <c r="D40" s="78"/>
      <c r="E40" s="78"/>
      <c r="F40" s="78"/>
      <c r="G40" s="78"/>
      <c r="H40" s="78"/>
      <c r="I40" s="78"/>
      <c r="J40" s="78"/>
      <c r="K40" s="78"/>
    </row>
    <row r="41" spans="1:11" ht="18" customHeight="1">
      <c r="A41" s="78"/>
      <c r="B41" s="78"/>
      <c r="C41" s="78"/>
      <c r="D41" s="78"/>
      <c r="E41" s="78"/>
      <c r="F41" s="78"/>
      <c r="G41" s="78"/>
      <c r="H41" s="78"/>
      <c r="I41" s="78"/>
      <c r="J41" s="78"/>
      <c r="K41" s="78"/>
    </row>
    <row r="42" spans="1:11" ht="18" customHeight="1">
      <c r="A42" s="78"/>
      <c r="B42" s="78"/>
      <c r="C42" s="78"/>
      <c r="D42" s="78"/>
      <c r="E42" s="78"/>
      <c r="F42" s="78"/>
      <c r="G42" s="78"/>
      <c r="H42" s="78"/>
      <c r="I42" s="78"/>
      <c r="J42" s="78"/>
      <c r="K42" s="78"/>
    </row>
    <row r="43" spans="1:11" ht="18" customHeight="1">
      <c r="A43" s="78"/>
      <c r="B43" s="78"/>
      <c r="C43" s="78"/>
      <c r="D43" s="78"/>
      <c r="E43" s="78"/>
      <c r="F43" s="78"/>
      <c r="G43" s="78"/>
      <c r="H43" s="78"/>
      <c r="I43" s="78"/>
      <c r="J43" s="78"/>
      <c r="K43" s="78"/>
    </row>
    <row r="44" spans="1:11" ht="18" customHeight="1">
      <c r="A44" s="78"/>
      <c r="B44" s="78"/>
      <c r="C44" s="78"/>
      <c r="D44" s="78"/>
      <c r="E44" s="78"/>
      <c r="F44" s="78"/>
      <c r="G44" s="78"/>
      <c r="H44" s="78"/>
      <c r="I44" s="78"/>
      <c r="J44" s="78"/>
      <c r="K44" s="78"/>
    </row>
    <row r="45" spans="1:11" ht="18" customHeight="1">
      <c r="A45" s="78"/>
      <c r="B45" s="78"/>
      <c r="C45" s="78"/>
      <c r="D45" s="78"/>
      <c r="E45" s="78"/>
      <c r="F45" s="78"/>
      <c r="G45" s="78"/>
      <c r="H45" s="78"/>
      <c r="I45" s="78"/>
      <c r="J45" s="78"/>
      <c r="K45" s="78"/>
    </row>
    <row r="46" spans="1:11" ht="18" customHeight="1">
      <c r="A46" s="78"/>
      <c r="B46" s="78"/>
      <c r="C46" s="78"/>
      <c r="D46" s="78"/>
      <c r="E46" s="78"/>
      <c r="F46" s="78"/>
      <c r="G46" s="78"/>
      <c r="H46" s="78"/>
      <c r="I46" s="78"/>
      <c r="J46" s="78"/>
      <c r="K46" s="78"/>
    </row>
    <row r="47" spans="1:11" ht="18" customHeight="1">
      <c r="A47" s="78"/>
      <c r="B47" s="78"/>
      <c r="C47" s="78"/>
      <c r="D47" s="78"/>
      <c r="E47" s="78"/>
      <c r="F47" s="78"/>
      <c r="G47" s="78"/>
      <c r="H47" s="78"/>
      <c r="I47" s="78"/>
      <c r="J47" s="78"/>
      <c r="K47" s="78"/>
    </row>
    <row r="48" spans="1:11" ht="18" customHeight="1">
      <c r="A48" s="78"/>
      <c r="B48" s="78"/>
      <c r="C48" s="78"/>
      <c r="D48" s="78"/>
      <c r="E48" s="78"/>
      <c r="F48" s="78"/>
      <c r="G48" s="78"/>
      <c r="H48" s="78"/>
      <c r="I48" s="78"/>
      <c r="J48" s="78"/>
      <c r="K48" s="78"/>
    </row>
    <row r="49" spans="1:11" ht="18" customHeight="1">
      <c r="A49" s="78"/>
      <c r="B49" s="78"/>
      <c r="C49" s="78"/>
      <c r="D49" s="78"/>
      <c r="E49" s="78"/>
      <c r="F49" s="78"/>
      <c r="G49" s="78"/>
      <c r="H49" s="78"/>
      <c r="I49" s="78"/>
      <c r="J49" s="78"/>
      <c r="K49" s="78"/>
    </row>
    <row r="50" spans="1:11" ht="18" customHeight="1">
      <c r="A50" s="78"/>
      <c r="B50" s="78"/>
      <c r="C50" s="78"/>
      <c r="D50" s="78"/>
      <c r="E50" s="78"/>
      <c r="F50" s="78"/>
      <c r="G50" s="78"/>
      <c r="H50" s="78"/>
      <c r="I50" s="78"/>
      <c r="J50" s="78"/>
      <c r="K50" s="78"/>
    </row>
    <row r="51" spans="1:11" ht="18" customHeight="1">
      <c r="A51" s="78"/>
      <c r="B51" s="78"/>
      <c r="C51" s="78"/>
      <c r="D51" s="78"/>
      <c r="E51" s="78"/>
      <c r="F51" s="78"/>
      <c r="G51" s="78"/>
      <c r="H51" s="78"/>
      <c r="I51" s="78"/>
      <c r="J51" s="78"/>
      <c r="K51" s="78"/>
    </row>
    <row r="52" spans="1:11" ht="18" customHeight="1">
      <c r="A52" s="78"/>
      <c r="B52" s="78"/>
      <c r="C52" s="78"/>
      <c r="D52" s="78"/>
      <c r="E52" s="78"/>
      <c r="F52" s="78"/>
      <c r="G52" s="78"/>
      <c r="H52" s="78"/>
      <c r="I52" s="78"/>
      <c r="J52" s="78"/>
      <c r="K52" s="78"/>
    </row>
    <row r="53" spans="1:11" ht="18" customHeight="1">
      <c r="A53" s="78"/>
      <c r="B53" s="78"/>
      <c r="C53" s="78"/>
      <c r="D53" s="78"/>
      <c r="E53" s="78"/>
      <c r="F53" s="78"/>
      <c r="G53" s="78"/>
      <c r="H53" s="78"/>
      <c r="I53" s="78"/>
      <c r="J53" s="78"/>
      <c r="K53" s="78"/>
    </row>
    <row r="54" spans="1:11" ht="18" customHeight="1">
      <c r="A54" s="78"/>
      <c r="B54" s="78"/>
      <c r="C54" s="78"/>
      <c r="D54" s="78"/>
      <c r="E54" s="78"/>
      <c r="F54" s="78"/>
      <c r="G54" s="78"/>
      <c r="H54" s="78"/>
      <c r="I54" s="78"/>
      <c r="J54" s="78"/>
      <c r="K54" s="78"/>
    </row>
    <row r="55" spans="1:11" ht="18" customHeight="1">
      <c r="A55" s="78"/>
      <c r="B55" s="78"/>
      <c r="C55" s="78"/>
      <c r="D55" s="78"/>
      <c r="E55" s="78"/>
      <c r="F55" s="78"/>
      <c r="G55" s="78"/>
      <c r="H55" s="78"/>
      <c r="I55" s="78"/>
      <c r="J55" s="78"/>
      <c r="K55" s="78"/>
    </row>
    <row r="56" spans="1:11" ht="18" customHeight="1">
      <c r="A56" s="78"/>
      <c r="B56" s="78"/>
      <c r="C56" s="78"/>
      <c r="D56" s="78"/>
      <c r="E56" s="78"/>
      <c r="F56" s="78"/>
      <c r="G56" s="78"/>
      <c r="H56" s="78"/>
      <c r="I56" s="78"/>
      <c r="J56" s="78"/>
      <c r="K56" s="78"/>
    </row>
    <row r="57" spans="1:11" ht="18" customHeight="1">
      <c r="A57" s="78"/>
      <c r="B57" s="78"/>
      <c r="C57" s="78"/>
      <c r="D57" s="78"/>
      <c r="E57" s="78"/>
      <c r="F57" s="78"/>
      <c r="G57" s="78"/>
      <c r="H57" s="78"/>
      <c r="I57" s="78"/>
      <c r="J57" s="78"/>
      <c r="K57" s="78"/>
    </row>
    <row r="58" spans="1:11" ht="18" customHeight="1">
      <c r="A58" s="78"/>
      <c r="B58" s="78"/>
      <c r="C58" s="78"/>
      <c r="D58" s="78"/>
      <c r="E58" s="78"/>
      <c r="F58" s="78"/>
      <c r="G58" s="78"/>
      <c r="H58" s="78"/>
      <c r="I58" s="78"/>
      <c r="J58" s="78"/>
      <c r="K58" s="78"/>
    </row>
    <row r="59" spans="1:11" ht="18" customHeight="1">
      <c r="A59" s="78"/>
      <c r="B59" s="78"/>
      <c r="C59" s="78"/>
      <c r="D59" s="78"/>
      <c r="E59" s="78"/>
      <c r="F59" s="78"/>
      <c r="G59" s="78"/>
      <c r="H59" s="78"/>
      <c r="I59" s="78"/>
      <c r="J59" s="78"/>
      <c r="K59" s="78"/>
    </row>
    <row r="60" spans="1:11" ht="18" customHeight="1">
      <c r="A60" s="78"/>
      <c r="B60" s="78"/>
      <c r="C60" s="78"/>
      <c r="D60" s="78"/>
      <c r="E60" s="78"/>
      <c r="F60" s="78"/>
      <c r="G60" s="78"/>
      <c r="H60" s="78"/>
      <c r="I60" s="78"/>
      <c r="J60" s="78"/>
      <c r="K60" s="78"/>
    </row>
    <row r="61" spans="1:11" ht="18" customHeight="1">
      <c r="A61" s="78"/>
      <c r="B61" s="78"/>
      <c r="C61" s="78"/>
      <c r="D61" s="78"/>
      <c r="E61" s="78"/>
      <c r="F61" s="78"/>
      <c r="G61" s="78"/>
      <c r="H61" s="78"/>
      <c r="I61" s="78"/>
      <c r="J61" s="78"/>
      <c r="K61" s="78"/>
    </row>
    <row r="62" spans="1:11" ht="18" customHeight="1">
      <c r="A62" s="78"/>
      <c r="B62" s="78"/>
      <c r="C62" s="78"/>
      <c r="D62" s="78"/>
      <c r="E62" s="78"/>
      <c r="F62" s="78"/>
      <c r="G62" s="78"/>
      <c r="H62" s="78"/>
      <c r="I62" s="78"/>
      <c r="J62" s="78"/>
      <c r="K62" s="78"/>
    </row>
    <row r="63" spans="1:11" ht="18" customHeight="1">
      <c r="A63" s="78"/>
      <c r="B63" s="78"/>
      <c r="C63" s="78"/>
      <c r="D63" s="78"/>
      <c r="E63" s="78"/>
      <c r="F63" s="78"/>
      <c r="G63" s="78"/>
      <c r="H63" s="78"/>
      <c r="I63" s="78"/>
      <c r="J63" s="78"/>
      <c r="K63" s="78"/>
    </row>
    <row r="64" spans="1:11" ht="18" customHeight="1">
      <c r="A64" s="78"/>
      <c r="B64" s="78"/>
      <c r="C64" s="78"/>
      <c r="D64" s="78"/>
      <c r="E64" s="78"/>
      <c r="F64" s="78"/>
      <c r="G64" s="78"/>
      <c r="H64" s="78"/>
      <c r="I64" s="78"/>
      <c r="J64" s="78"/>
      <c r="K64" s="78"/>
    </row>
    <row r="65" spans="1:11" ht="18" customHeight="1">
      <c r="A65" s="78"/>
      <c r="B65" s="78"/>
      <c r="C65" s="78"/>
      <c r="D65" s="78"/>
      <c r="E65" s="78"/>
      <c r="F65" s="78"/>
      <c r="G65" s="78"/>
      <c r="H65" s="78"/>
      <c r="I65" s="78"/>
      <c r="J65" s="78"/>
      <c r="K65" s="78"/>
    </row>
    <row r="66" spans="1:11" ht="18" customHeight="1">
      <c r="A66" s="78"/>
      <c r="B66" s="78"/>
      <c r="C66" s="78"/>
      <c r="D66" s="78"/>
      <c r="E66" s="78"/>
      <c r="F66" s="78"/>
      <c r="G66" s="78"/>
      <c r="H66" s="78"/>
      <c r="I66" s="78"/>
      <c r="J66" s="78"/>
      <c r="K66" s="78"/>
    </row>
    <row r="67" spans="1:11" ht="18" customHeight="1">
      <c r="A67" s="78"/>
      <c r="B67" s="78"/>
      <c r="C67" s="78"/>
      <c r="D67" s="78"/>
      <c r="E67" s="78"/>
      <c r="F67" s="78"/>
      <c r="G67" s="78"/>
      <c r="H67" s="78"/>
      <c r="I67" s="78"/>
      <c r="J67" s="78"/>
      <c r="K67" s="78"/>
    </row>
    <row r="68" spans="1:11" ht="18" customHeight="1">
      <c r="A68" s="78"/>
      <c r="B68" s="78"/>
      <c r="C68" s="78"/>
      <c r="D68" s="78"/>
      <c r="E68" s="78"/>
      <c r="F68" s="78"/>
      <c r="G68" s="78"/>
      <c r="H68" s="78"/>
      <c r="I68" s="78"/>
      <c r="J68" s="78"/>
      <c r="K68" s="78"/>
    </row>
    <row r="69" spans="1:11" ht="18" customHeight="1">
      <c r="A69" s="78"/>
      <c r="B69" s="78"/>
      <c r="C69" s="78"/>
      <c r="D69" s="78"/>
      <c r="E69" s="78"/>
      <c r="F69" s="78"/>
      <c r="G69" s="78"/>
      <c r="H69" s="78"/>
      <c r="I69" s="78"/>
      <c r="J69" s="78"/>
      <c r="K69" s="78"/>
    </row>
    <row r="70" spans="1:11" ht="18" customHeight="1">
      <c r="A70" s="78"/>
      <c r="B70" s="78"/>
      <c r="C70" s="78"/>
      <c r="D70" s="78"/>
      <c r="E70" s="78"/>
      <c r="F70" s="78"/>
      <c r="G70" s="78"/>
      <c r="H70" s="78"/>
      <c r="I70" s="78"/>
      <c r="J70" s="78"/>
      <c r="K70" s="78"/>
    </row>
    <row r="71" spans="1:11" ht="18" customHeight="1">
      <c r="A71" s="78"/>
      <c r="B71" s="78"/>
      <c r="C71" s="78"/>
      <c r="D71" s="78"/>
      <c r="E71" s="78"/>
      <c r="F71" s="78"/>
      <c r="G71" s="78"/>
      <c r="H71" s="78"/>
      <c r="I71" s="78"/>
      <c r="J71" s="78"/>
      <c r="K71" s="78"/>
    </row>
    <row r="72" spans="1:11" ht="18" customHeight="1">
      <c r="A72" s="78"/>
      <c r="B72" s="78"/>
      <c r="C72" s="78"/>
      <c r="D72" s="78"/>
      <c r="E72" s="78"/>
      <c r="F72" s="78"/>
      <c r="G72" s="78"/>
      <c r="H72" s="78"/>
      <c r="I72" s="78"/>
      <c r="J72" s="78"/>
      <c r="K72" s="78"/>
    </row>
    <row r="73" spans="1:11" ht="18" customHeight="1">
      <c r="A73" s="78"/>
      <c r="B73" s="78"/>
      <c r="C73" s="78"/>
      <c r="D73" s="78"/>
      <c r="E73" s="78"/>
      <c r="F73" s="78"/>
      <c r="G73" s="78"/>
      <c r="H73" s="78"/>
      <c r="I73" s="78"/>
      <c r="J73" s="78"/>
      <c r="K73" s="78"/>
    </row>
    <row r="74" spans="1:11" ht="18" customHeight="1">
      <c r="A74" s="78"/>
      <c r="B74" s="78"/>
      <c r="C74" s="78"/>
      <c r="D74" s="78"/>
      <c r="E74" s="78"/>
      <c r="F74" s="78"/>
      <c r="G74" s="78"/>
      <c r="H74" s="78"/>
      <c r="I74" s="78"/>
      <c r="J74" s="78"/>
      <c r="K74" s="78"/>
    </row>
    <row r="75" spans="1:11" ht="18" customHeight="1">
      <c r="A75" s="78"/>
      <c r="B75" s="78"/>
      <c r="C75" s="78"/>
      <c r="D75" s="78"/>
      <c r="E75" s="78"/>
      <c r="F75" s="78"/>
      <c r="G75" s="78"/>
      <c r="H75" s="78"/>
      <c r="I75" s="78"/>
      <c r="J75" s="78"/>
      <c r="K75" s="78"/>
    </row>
    <row r="76" spans="1:11" ht="18" customHeight="1">
      <c r="A76" s="78"/>
      <c r="B76" s="78"/>
      <c r="C76" s="78"/>
      <c r="D76" s="78"/>
      <c r="E76" s="78"/>
      <c r="F76" s="78"/>
      <c r="G76" s="78"/>
      <c r="H76" s="78"/>
      <c r="I76" s="78"/>
      <c r="J76" s="78"/>
      <c r="K76" s="78"/>
    </row>
    <row r="77" spans="1:11" ht="18" customHeight="1">
      <c r="A77" s="78"/>
      <c r="B77" s="78"/>
      <c r="C77" s="78"/>
      <c r="D77" s="78"/>
      <c r="E77" s="78"/>
      <c r="F77" s="78"/>
      <c r="G77" s="78"/>
      <c r="H77" s="78"/>
      <c r="I77" s="78"/>
      <c r="J77" s="78"/>
      <c r="K77" s="78"/>
    </row>
    <row r="78" spans="1:11" ht="18" customHeight="1">
      <c r="A78" s="78"/>
      <c r="B78" s="78"/>
      <c r="C78" s="78"/>
      <c r="D78" s="78"/>
      <c r="E78" s="78"/>
      <c r="F78" s="78"/>
      <c r="G78" s="78"/>
      <c r="H78" s="78"/>
      <c r="I78" s="78"/>
      <c r="J78" s="78"/>
      <c r="K78" s="78"/>
    </row>
    <row r="79" spans="1:11" ht="18" customHeight="1">
      <c r="A79" s="78"/>
      <c r="B79" s="78"/>
      <c r="C79" s="78"/>
      <c r="D79" s="78"/>
      <c r="E79" s="78"/>
      <c r="F79" s="78"/>
      <c r="G79" s="78"/>
      <c r="H79" s="78"/>
      <c r="I79" s="78"/>
      <c r="J79" s="78"/>
      <c r="K79" s="78"/>
    </row>
    <row r="80" spans="1:11" ht="18" customHeight="1">
      <c r="A80" s="78"/>
      <c r="B80" s="78"/>
      <c r="C80" s="78"/>
      <c r="D80" s="78"/>
      <c r="E80" s="78"/>
      <c r="F80" s="78"/>
      <c r="G80" s="78"/>
      <c r="H80" s="78"/>
      <c r="I80" s="78"/>
      <c r="J80" s="78"/>
      <c r="K80" s="78"/>
    </row>
    <row r="81" spans="1:11" ht="18" customHeight="1">
      <c r="A81" s="78"/>
      <c r="B81" s="78"/>
      <c r="C81" s="78"/>
      <c r="D81" s="78"/>
      <c r="E81" s="78"/>
      <c r="F81" s="78"/>
      <c r="G81" s="78"/>
      <c r="H81" s="78"/>
      <c r="I81" s="78"/>
      <c r="J81" s="78"/>
      <c r="K81" s="78"/>
    </row>
    <row r="82" spans="1:11" ht="18" customHeight="1">
      <c r="A82" s="78"/>
      <c r="B82" s="78"/>
      <c r="C82" s="78"/>
      <c r="D82" s="78"/>
      <c r="E82" s="78"/>
      <c r="F82" s="78"/>
      <c r="G82" s="78"/>
      <c r="H82" s="78"/>
      <c r="I82" s="78"/>
      <c r="J82" s="78"/>
      <c r="K82" s="78"/>
    </row>
    <row r="83" spans="1:11" ht="18" customHeight="1">
      <c r="A83" s="78"/>
      <c r="B83" s="78"/>
      <c r="C83" s="78"/>
      <c r="D83" s="78"/>
      <c r="E83" s="78"/>
      <c r="F83" s="78"/>
      <c r="G83" s="78"/>
      <c r="H83" s="78"/>
      <c r="I83" s="78"/>
      <c r="J83" s="78"/>
      <c r="K83" s="78"/>
    </row>
    <row r="84" spans="1:11" ht="18" customHeight="1">
      <c r="A84" s="78"/>
      <c r="B84" s="78"/>
      <c r="C84" s="78"/>
      <c r="D84" s="78"/>
      <c r="E84" s="78"/>
      <c r="F84" s="78"/>
      <c r="G84" s="78"/>
      <c r="H84" s="78"/>
      <c r="I84" s="78"/>
      <c r="J84" s="78"/>
      <c r="K84" s="78"/>
    </row>
    <row r="85" spans="1:11" ht="18" customHeight="1">
      <c r="A85" s="78"/>
      <c r="B85" s="78"/>
      <c r="C85" s="78"/>
      <c r="D85" s="78"/>
      <c r="E85" s="78"/>
      <c r="F85" s="78"/>
      <c r="G85" s="78"/>
      <c r="H85" s="78"/>
      <c r="I85" s="78"/>
      <c r="J85" s="78"/>
      <c r="K85" s="78"/>
    </row>
    <row r="86" spans="1:11" ht="18" customHeight="1">
      <c r="A86" s="78"/>
      <c r="B86" s="78"/>
      <c r="C86" s="78"/>
      <c r="D86" s="78"/>
      <c r="E86" s="78"/>
      <c r="F86" s="78"/>
      <c r="G86" s="78"/>
      <c r="H86" s="78"/>
      <c r="I86" s="78"/>
      <c r="J86" s="78"/>
      <c r="K86" s="78"/>
    </row>
    <row r="87" spans="1:11" ht="18" customHeight="1">
      <c r="A87" s="78"/>
      <c r="B87" s="78"/>
      <c r="C87" s="78"/>
      <c r="D87" s="78"/>
      <c r="E87" s="78"/>
      <c r="F87" s="78"/>
      <c r="G87" s="78"/>
      <c r="H87" s="78"/>
      <c r="I87" s="78"/>
      <c r="J87" s="78"/>
      <c r="K87" s="78"/>
    </row>
    <row r="88" spans="1:11" ht="18" customHeight="1">
      <c r="A88" s="78"/>
      <c r="B88" s="78"/>
      <c r="C88" s="78"/>
      <c r="D88" s="78"/>
      <c r="E88" s="78"/>
      <c r="F88" s="78"/>
      <c r="G88" s="78"/>
      <c r="H88" s="78"/>
      <c r="I88" s="78"/>
      <c r="J88" s="78"/>
      <c r="K88" s="78"/>
    </row>
    <row r="89" spans="1:11" ht="18" customHeight="1">
      <c r="A89" s="78"/>
      <c r="B89" s="78"/>
      <c r="C89" s="78"/>
      <c r="D89" s="78"/>
      <c r="E89" s="78"/>
      <c r="F89" s="78"/>
      <c r="G89" s="78"/>
      <c r="H89" s="78"/>
      <c r="I89" s="78"/>
      <c r="J89" s="78"/>
      <c r="K89" s="78"/>
    </row>
    <row r="90" spans="1:11" ht="18" customHeight="1">
      <c r="A90" s="78"/>
      <c r="B90" s="78"/>
      <c r="C90" s="78"/>
      <c r="D90" s="78"/>
      <c r="E90" s="78"/>
      <c r="F90" s="78"/>
      <c r="G90" s="78"/>
      <c r="H90" s="78"/>
      <c r="I90" s="78"/>
      <c r="J90" s="78"/>
      <c r="K90" s="78"/>
    </row>
    <row r="91" spans="1:11" ht="18" customHeight="1">
      <c r="A91" s="78"/>
      <c r="B91" s="78"/>
      <c r="C91" s="78"/>
      <c r="D91" s="78"/>
      <c r="E91" s="78"/>
      <c r="F91" s="78"/>
      <c r="G91" s="78"/>
      <c r="H91" s="78"/>
      <c r="I91" s="78"/>
      <c r="J91" s="78"/>
      <c r="K91" s="78"/>
    </row>
    <row r="92" spans="1:11" ht="18" customHeight="1">
      <c r="A92" s="78"/>
      <c r="B92" s="78"/>
      <c r="C92" s="78"/>
      <c r="D92" s="78"/>
      <c r="E92" s="78"/>
      <c r="F92" s="78"/>
      <c r="G92" s="78"/>
      <c r="H92" s="78"/>
      <c r="I92" s="78"/>
      <c r="J92" s="78"/>
      <c r="K92" s="78"/>
    </row>
    <row r="93" spans="1:11" ht="18" customHeight="1">
      <c r="A93" s="78"/>
      <c r="B93" s="78"/>
      <c r="C93" s="78"/>
      <c r="D93" s="78"/>
      <c r="E93" s="78"/>
      <c r="F93" s="78"/>
      <c r="G93" s="78"/>
      <c r="H93" s="78"/>
      <c r="I93" s="78"/>
      <c r="J93" s="78"/>
      <c r="K93" s="78"/>
    </row>
    <row r="94" spans="1:11" ht="18" customHeight="1">
      <c r="A94" s="78"/>
      <c r="B94" s="78"/>
      <c r="C94" s="78"/>
      <c r="D94" s="78"/>
      <c r="E94" s="78"/>
      <c r="F94" s="78"/>
      <c r="G94" s="78"/>
      <c r="H94" s="78"/>
      <c r="I94" s="78"/>
      <c r="J94" s="78"/>
      <c r="K94" s="78"/>
    </row>
    <row r="95" spans="1:11" ht="18" customHeight="1">
      <c r="A95" s="78"/>
      <c r="B95" s="78"/>
      <c r="C95" s="78"/>
      <c r="D95" s="78"/>
      <c r="E95" s="78"/>
      <c r="F95" s="78"/>
      <c r="G95" s="78"/>
      <c r="H95" s="78"/>
      <c r="I95" s="78"/>
      <c r="J95" s="78"/>
      <c r="K95" s="78"/>
    </row>
    <row r="96" spans="1:11" ht="18" customHeight="1">
      <c r="A96" s="78"/>
      <c r="B96" s="78"/>
      <c r="C96" s="78"/>
      <c r="D96" s="78"/>
      <c r="E96" s="78"/>
      <c r="F96" s="78"/>
      <c r="G96" s="78"/>
      <c r="H96" s="78"/>
      <c r="I96" s="78"/>
      <c r="J96" s="78"/>
      <c r="K96" s="78"/>
    </row>
    <row r="97" spans="1:11" ht="18" customHeight="1">
      <c r="A97" s="78"/>
      <c r="B97" s="78"/>
      <c r="C97" s="78"/>
      <c r="D97" s="78"/>
      <c r="E97" s="78"/>
      <c r="F97" s="78"/>
      <c r="G97" s="78"/>
      <c r="H97" s="78"/>
      <c r="I97" s="78"/>
      <c r="J97" s="78"/>
      <c r="K97" s="78"/>
    </row>
    <row r="98" spans="1:11" ht="18" customHeight="1">
      <c r="A98" s="78"/>
      <c r="B98" s="78"/>
      <c r="C98" s="78"/>
      <c r="D98" s="78"/>
      <c r="E98" s="78"/>
      <c r="F98" s="78"/>
      <c r="G98" s="78"/>
      <c r="H98" s="78"/>
      <c r="I98" s="78"/>
      <c r="J98" s="78"/>
      <c r="K98" s="78"/>
    </row>
    <row r="99" spans="1:11" ht="18" customHeight="1">
      <c r="A99" s="78"/>
      <c r="B99" s="78"/>
      <c r="C99" s="78"/>
      <c r="D99" s="78"/>
      <c r="E99" s="78"/>
      <c r="F99" s="78"/>
      <c r="G99" s="78"/>
      <c r="H99" s="78"/>
      <c r="I99" s="78"/>
      <c r="J99" s="78"/>
      <c r="K99" s="78"/>
    </row>
    <row r="100" spans="1:11" ht="18" customHeight="1">
      <c r="A100" s="78"/>
      <c r="B100" s="78"/>
      <c r="C100" s="78"/>
      <c r="D100" s="78"/>
      <c r="E100" s="78"/>
      <c r="F100" s="78"/>
      <c r="G100" s="78"/>
      <c r="H100" s="78"/>
      <c r="I100" s="78"/>
      <c r="J100" s="78"/>
      <c r="K100" s="78"/>
    </row>
  </sheetData>
  <mergeCells count="3">
    <mergeCell ref="C3:F3"/>
    <mergeCell ref="D4:F4"/>
    <mergeCell ref="D13:F13"/>
  </mergeCells>
  <dataValidations count="1">
    <dataValidation type="list" allowBlank="1" showErrorMessage="1" sqref="D6:E12" xr:uid="{89448874-520D-6048-BA5D-667D8AA6FE05}">
      <formula1>"X"</formula1>
    </dataValidation>
  </dataValidations>
  <pageMargins left="0.7" right="0.7" top="0.75" bottom="0.75" header="0" footer="0"/>
  <pageSetup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0D478-BF92-4B2B-BC2A-3665EE6BE9A3}">
  <dimension ref="A1:K100"/>
  <sheetViews>
    <sheetView showGridLines="0" zoomScale="80" zoomScaleNormal="80" workbookViewId="0">
      <selection activeCell="G8" sqref="G8"/>
    </sheetView>
  </sheetViews>
  <sheetFormatPr baseColWidth="10" defaultColWidth="14.44140625" defaultRowHeight="15" customHeight="1"/>
  <cols>
    <col min="1" max="1" width="12.44140625" style="77" customWidth="1"/>
    <col min="2" max="2" width="5.44140625" style="77" customWidth="1"/>
    <col min="3" max="3" width="20.44140625" style="77" customWidth="1"/>
    <col min="4" max="8" width="26.109375" style="77" customWidth="1"/>
    <col min="9" max="11" width="12.44140625" style="77" customWidth="1"/>
    <col min="12" max="16384" width="14.44140625" style="77"/>
  </cols>
  <sheetData>
    <row r="1" spans="1:11" ht="18" customHeight="1">
      <c r="A1" s="76"/>
      <c r="B1" s="76"/>
      <c r="C1" s="76"/>
      <c r="D1" s="76"/>
      <c r="E1" s="76"/>
      <c r="F1" s="76"/>
      <c r="G1" s="76"/>
      <c r="H1" s="76"/>
      <c r="I1" s="76"/>
      <c r="J1" s="76"/>
      <c r="K1" s="76"/>
    </row>
    <row r="2" spans="1:11" ht="18" customHeight="1">
      <c r="A2" s="76"/>
      <c r="B2" s="76"/>
      <c r="C2" s="76"/>
      <c r="D2" s="76"/>
      <c r="E2" s="76"/>
      <c r="F2" s="76"/>
      <c r="G2" s="76"/>
      <c r="H2" s="76"/>
      <c r="I2" s="76"/>
      <c r="J2" s="76"/>
      <c r="K2" s="76"/>
    </row>
    <row r="3" spans="1:11" ht="18" customHeight="1">
      <c r="A3" s="78"/>
      <c r="B3" s="78"/>
      <c r="C3" s="78"/>
      <c r="D3" s="78"/>
      <c r="E3" s="78"/>
      <c r="F3" s="78"/>
      <c r="G3" s="78"/>
      <c r="H3" s="78"/>
      <c r="I3" s="78"/>
      <c r="J3" s="78"/>
      <c r="K3" s="78"/>
    </row>
    <row r="4" spans="1:11" ht="18" customHeight="1">
      <c r="A4" s="78"/>
      <c r="B4" s="78"/>
      <c r="C4" s="78"/>
      <c r="D4" s="508" t="s">
        <v>412</v>
      </c>
      <c r="E4" s="496"/>
      <c r="F4" s="496"/>
      <c r="G4" s="496"/>
      <c r="H4" s="496"/>
      <c r="I4" s="78"/>
      <c r="J4" s="78"/>
      <c r="K4" s="78"/>
    </row>
    <row r="5" spans="1:11" ht="18" customHeight="1" thickBot="1">
      <c r="A5" s="78"/>
      <c r="B5" s="78"/>
      <c r="C5" s="78"/>
      <c r="D5" s="78"/>
      <c r="E5" s="78"/>
      <c r="F5" s="78"/>
      <c r="G5" s="78"/>
      <c r="H5" s="78"/>
      <c r="I5" s="78"/>
      <c r="J5" s="78"/>
      <c r="K5" s="78"/>
    </row>
    <row r="6" spans="1:11" ht="43.5" customHeight="1" thickBot="1">
      <c r="A6" s="78"/>
      <c r="B6" s="509" t="s">
        <v>413</v>
      </c>
      <c r="C6" s="100" t="s">
        <v>414</v>
      </c>
      <c r="D6" s="101" t="s">
        <v>415</v>
      </c>
      <c r="E6" s="101" t="s">
        <v>415</v>
      </c>
      <c r="F6" s="102" t="s">
        <v>416</v>
      </c>
      <c r="G6" s="102" t="s">
        <v>416</v>
      </c>
      <c r="H6" s="102" t="s">
        <v>416</v>
      </c>
      <c r="I6" s="78"/>
      <c r="J6" s="78"/>
      <c r="K6" s="78"/>
    </row>
    <row r="7" spans="1:11" ht="43.5" customHeight="1" thickBot="1">
      <c r="A7" s="78"/>
      <c r="B7" s="488"/>
      <c r="C7" s="100" t="s">
        <v>417</v>
      </c>
      <c r="D7" s="103" t="s">
        <v>418</v>
      </c>
      <c r="E7" s="104" t="s">
        <v>415</v>
      </c>
      <c r="F7" s="104" t="s">
        <v>415</v>
      </c>
      <c r="G7" s="105" t="s">
        <v>416</v>
      </c>
      <c r="H7" s="105" t="s">
        <v>416</v>
      </c>
      <c r="I7" s="78"/>
      <c r="J7" s="78"/>
      <c r="K7" s="78"/>
    </row>
    <row r="8" spans="1:11" ht="43.5" customHeight="1" thickBot="1">
      <c r="A8" s="78"/>
      <c r="B8" s="488"/>
      <c r="C8" s="100" t="s">
        <v>419</v>
      </c>
      <c r="D8" s="106" t="s">
        <v>420</v>
      </c>
      <c r="E8" s="103" t="s">
        <v>418</v>
      </c>
      <c r="F8" s="104" t="s">
        <v>415</v>
      </c>
      <c r="G8" s="105" t="s">
        <v>416</v>
      </c>
      <c r="H8" s="105" t="s">
        <v>416</v>
      </c>
      <c r="I8" s="78"/>
      <c r="J8" s="78"/>
      <c r="K8" s="78"/>
    </row>
    <row r="9" spans="1:11" ht="43.5" customHeight="1" thickBot="1">
      <c r="A9" s="78"/>
      <c r="B9" s="488"/>
      <c r="C9" s="100" t="s">
        <v>421</v>
      </c>
      <c r="D9" s="106" t="s">
        <v>420</v>
      </c>
      <c r="E9" s="106" t="s">
        <v>420</v>
      </c>
      <c r="F9" s="103" t="s">
        <v>418</v>
      </c>
      <c r="G9" s="104" t="s">
        <v>415</v>
      </c>
      <c r="H9" s="105" t="s">
        <v>416</v>
      </c>
      <c r="I9" s="78"/>
      <c r="J9" s="78"/>
      <c r="K9" s="78"/>
    </row>
    <row r="10" spans="1:11" ht="43.5" customHeight="1" thickBot="1">
      <c r="A10" s="78"/>
      <c r="B10" s="489"/>
      <c r="C10" s="100" t="s">
        <v>422</v>
      </c>
      <c r="D10" s="106" t="s">
        <v>420</v>
      </c>
      <c r="E10" s="106" t="s">
        <v>420</v>
      </c>
      <c r="F10" s="103" t="s">
        <v>418</v>
      </c>
      <c r="G10" s="104" t="s">
        <v>415</v>
      </c>
      <c r="H10" s="105" t="s">
        <v>416</v>
      </c>
      <c r="I10" s="78"/>
      <c r="J10" s="78"/>
      <c r="K10" s="78"/>
    </row>
    <row r="11" spans="1:11" ht="34.5" customHeight="1" thickBot="1">
      <c r="A11" s="78"/>
      <c r="B11" s="78"/>
      <c r="C11" s="107"/>
      <c r="D11" s="107" t="s">
        <v>386</v>
      </c>
      <c r="E11" s="107" t="s">
        <v>378</v>
      </c>
      <c r="F11" s="107" t="s">
        <v>362</v>
      </c>
      <c r="G11" s="107" t="s">
        <v>347</v>
      </c>
      <c r="H11" s="107" t="s">
        <v>322</v>
      </c>
      <c r="I11" s="78"/>
      <c r="J11" s="78"/>
      <c r="K11" s="78"/>
    </row>
    <row r="12" spans="1:11" ht="18" customHeight="1" thickBot="1">
      <c r="A12" s="78"/>
      <c r="B12" s="78"/>
      <c r="C12" s="78"/>
      <c r="D12" s="510" t="s">
        <v>423</v>
      </c>
      <c r="E12" s="503"/>
      <c r="F12" s="503"/>
      <c r="G12" s="503"/>
      <c r="H12" s="492"/>
      <c r="I12" s="78"/>
      <c r="J12" s="78"/>
      <c r="K12" s="78"/>
    </row>
    <row r="13" spans="1:11" ht="18" customHeight="1">
      <c r="A13" s="78"/>
      <c r="B13" s="78"/>
      <c r="C13" s="78"/>
      <c r="D13" s="78"/>
      <c r="E13" s="78"/>
      <c r="F13" s="78"/>
      <c r="G13" s="78"/>
      <c r="H13" s="78"/>
      <c r="I13" s="78"/>
      <c r="J13" s="78"/>
      <c r="K13" s="78"/>
    </row>
    <row r="14" spans="1:11" ht="18" customHeight="1">
      <c r="A14" s="78"/>
      <c r="B14" s="78"/>
      <c r="C14" s="78"/>
      <c r="D14" s="78"/>
      <c r="E14" s="78"/>
      <c r="F14" s="78"/>
      <c r="G14" s="78"/>
      <c r="H14" s="78"/>
      <c r="I14" s="78"/>
      <c r="J14" s="78"/>
      <c r="K14" s="78"/>
    </row>
    <row r="15" spans="1:11" ht="18" customHeight="1">
      <c r="A15" s="78"/>
      <c r="B15" s="78"/>
      <c r="C15" s="78"/>
      <c r="D15" s="78"/>
      <c r="E15" s="78"/>
      <c r="F15" s="78"/>
      <c r="G15" s="78"/>
      <c r="H15" s="78"/>
      <c r="I15" s="78"/>
      <c r="J15" s="78"/>
      <c r="K15" s="78"/>
    </row>
    <row r="16" spans="1:11" ht="18" customHeight="1">
      <c r="A16" s="78"/>
      <c r="B16" s="78"/>
      <c r="C16" s="78"/>
      <c r="D16" s="78"/>
      <c r="E16" s="78"/>
      <c r="F16" s="78"/>
      <c r="G16" s="78"/>
      <c r="H16" s="78"/>
      <c r="I16" s="78"/>
      <c r="J16" s="78"/>
      <c r="K16" s="78"/>
    </row>
    <row r="17" spans="1:11" ht="18" customHeight="1">
      <c r="A17" s="78"/>
      <c r="B17" s="78"/>
      <c r="C17" s="78"/>
      <c r="D17" s="78"/>
      <c r="E17" s="78"/>
      <c r="F17" s="78"/>
      <c r="G17" s="78"/>
      <c r="H17" s="78"/>
      <c r="I17" s="78"/>
      <c r="J17" s="78"/>
      <c r="K17" s="78"/>
    </row>
    <row r="18" spans="1:11" ht="18" customHeight="1">
      <c r="A18" s="78"/>
      <c r="B18" s="78"/>
      <c r="C18" s="78"/>
      <c r="D18" s="78"/>
      <c r="E18" s="78"/>
      <c r="F18" s="78"/>
      <c r="G18" s="78"/>
      <c r="H18" s="78"/>
      <c r="I18" s="78"/>
      <c r="J18" s="78"/>
      <c r="K18" s="78"/>
    </row>
    <row r="19" spans="1:11" ht="18" customHeight="1">
      <c r="A19" s="78"/>
      <c r="B19" s="78"/>
      <c r="C19" s="78"/>
      <c r="D19" s="78"/>
      <c r="E19" s="78"/>
      <c r="F19" s="78"/>
      <c r="G19" s="78"/>
      <c r="H19" s="78"/>
      <c r="I19" s="78"/>
      <c r="J19" s="78"/>
      <c r="K19" s="78"/>
    </row>
    <row r="20" spans="1:11" ht="18" customHeight="1">
      <c r="A20" s="78"/>
      <c r="B20" s="78"/>
      <c r="C20" s="78"/>
      <c r="D20" s="78"/>
      <c r="E20" s="78"/>
      <c r="F20" s="78"/>
      <c r="G20" s="78"/>
      <c r="H20" s="78"/>
      <c r="I20" s="78"/>
      <c r="J20" s="78"/>
      <c r="K20" s="78"/>
    </row>
    <row r="21" spans="1:11" ht="18" customHeight="1">
      <c r="A21" s="78"/>
      <c r="B21" s="78"/>
      <c r="C21" s="78"/>
      <c r="D21" s="78"/>
      <c r="E21" s="78"/>
      <c r="F21" s="78"/>
      <c r="G21" s="78"/>
      <c r="H21" s="78"/>
      <c r="I21" s="78"/>
      <c r="J21" s="78"/>
      <c r="K21" s="78"/>
    </row>
    <row r="22" spans="1:11" ht="18" customHeight="1">
      <c r="A22" s="78"/>
      <c r="B22" s="78"/>
      <c r="C22" s="78"/>
      <c r="D22" s="78"/>
      <c r="E22" s="78"/>
      <c r="F22" s="78"/>
      <c r="G22" s="78"/>
      <c r="H22" s="78"/>
      <c r="I22" s="78"/>
      <c r="J22" s="78"/>
      <c r="K22" s="78"/>
    </row>
    <row r="23" spans="1:11" ht="18" customHeight="1">
      <c r="A23" s="78"/>
      <c r="B23" s="78"/>
      <c r="C23" s="78"/>
      <c r="D23" s="78"/>
      <c r="E23" s="78"/>
      <c r="F23" s="78"/>
      <c r="G23" s="78"/>
      <c r="H23" s="78"/>
      <c r="I23" s="78"/>
      <c r="J23" s="78"/>
      <c r="K23" s="78"/>
    </row>
    <row r="24" spans="1:11" ht="18" customHeight="1">
      <c r="A24" s="78"/>
      <c r="B24" s="78"/>
      <c r="C24" s="78"/>
      <c r="D24" s="78"/>
      <c r="E24" s="78"/>
      <c r="F24" s="78"/>
      <c r="G24" s="78"/>
      <c r="H24" s="78"/>
      <c r="I24" s="78"/>
      <c r="J24" s="78"/>
      <c r="K24" s="78"/>
    </row>
    <row r="25" spans="1:11" ht="18" customHeight="1">
      <c r="A25" s="78"/>
      <c r="B25" s="78"/>
      <c r="C25" s="78"/>
      <c r="D25" s="78"/>
      <c r="E25" s="78"/>
      <c r="F25" s="78"/>
      <c r="G25" s="78"/>
      <c r="H25" s="78"/>
      <c r="I25" s="78"/>
      <c r="J25" s="78"/>
      <c r="K25" s="78"/>
    </row>
    <row r="26" spans="1:11" ht="18" customHeight="1">
      <c r="A26" s="78"/>
      <c r="B26" s="78"/>
      <c r="C26" s="78"/>
      <c r="D26" s="78"/>
      <c r="E26" s="78"/>
      <c r="F26" s="78"/>
      <c r="G26" s="78"/>
      <c r="H26" s="78"/>
      <c r="I26" s="78"/>
      <c r="J26" s="78"/>
      <c r="K26" s="78"/>
    </row>
    <row r="27" spans="1:11" ht="18" customHeight="1">
      <c r="A27" s="78"/>
      <c r="B27" s="78"/>
      <c r="C27" s="78"/>
      <c r="D27" s="78"/>
      <c r="E27" s="78"/>
      <c r="F27" s="78"/>
      <c r="G27" s="78"/>
      <c r="H27" s="78"/>
      <c r="I27" s="78"/>
      <c r="J27" s="78"/>
      <c r="K27" s="78"/>
    </row>
    <row r="28" spans="1:11" ht="18" customHeight="1">
      <c r="A28" s="78"/>
      <c r="B28" s="78"/>
      <c r="C28" s="78"/>
      <c r="D28" s="78"/>
      <c r="E28" s="78"/>
      <c r="F28" s="78"/>
      <c r="G28" s="78"/>
      <c r="H28" s="78"/>
      <c r="I28" s="78"/>
      <c r="J28" s="78"/>
      <c r="K28" s="78"/>
    </row>
    <row r="29" spans="1:11" ht="18" customHeight="1">
      <c r="A29" s="78"/>
      <c r="B29" s="78"/>
      <c r="C29" s="78"/>
      <c r="D29" s="78"/>
      <c r="E29" s="78"/>
      <c r="F29" s="78"/>
      <c r="G29" s="78"/>
      <c r="H29" s="78"/>
      <c r="I29" s="78"/>
      <c r="J29" s="78"/>
      <c r="K29" s="78"/>
    </row>
    <row r="30" spans="1:11" ht="18" customHeight="1">
      <c r="A30" s="78"/>
      <c r="B30" s="78"/>
      <c r="C30" s="78"/>
      <c r="D30" s="78"/>
      <c r="E30" s="78"/>
      <c r="F30" s="78"/>
      <c r="G30" s="78"/>
      <c r="H30" s="78"/>
      <c r="I30" s="78"/>
      <c r="J30" s="78"/>
      <c r="K30" s="78"/>
    </row>
    <row r="31" spans="1:11" ht="18" customHeight="1">
      <c r="A31" s="78"/>
      <c r="B31" s="78"/>
      <c r="C31" s="78"/>
      <c r="D31" s="78"/>
      <c r="E31" s="78"/>
      <c r="F31" s="78"/>
      <c r="G31" s="78"/>
      <c r="H31" s="78"/>
      <c r="I31" s="78"/>
      <c r="J31" s="78"/>
      <c r="K31" s="78"/>
    </row>
    <row r="32" spans="1:11" ht="18" customHeight="1">
      <c r="A32" s="78"/>
      <c r="B32" s="78"/>
      <c r="C32" s="78"/>
      <c r="D32" s="78"/>
      <c r="E32" s="78"/>
      <c r="F32" s="78"/>
      <c r="G32" s="78"/>
      <c r="H32" s="78"/>
      <c r="I32" s="78"/>
      <c r="J32" s="78"/>
      <c r="K32" s="78"/>
    </row>
    <row r="33" spans="1:11" ht="18" customHeight="1">
      <c r="A33" s="78"/>
      <c r="B33" s="78"/>
      <c r="C33" s="78"/>
      <c r="D33" s="78"/>
      <c r="E33" s="78"/>
      <c r="F33" s="78"/>
      <c r="G33" s="78"/>
      <c r="H33" s="78"/>
      <c r="I33" s="78"/>
      <c r="J33" s="78"/>
      <c r="K33" s="78"/>
    </row>
    <row r="34" spans="1:11" ht="18" customHeight="1">
      <c r="A34" s="78"/>
      <c r="B34" s="78"/>
      <c r="C34" s="78"/>
      <c r="D34" s="78"/>
      <c r="E34" s="78"/>
      <c r="F34" s="78"/>
      <c r="G34" s="78"/>
      <c r="H34" s="78"/>
      <c r="I34" s="78"/>
      <c r="J34" s="78"/>
      <c r="K34" s="78"/>
    </row>
    <row r="35" spans="1:11" ht="18" customHeight="1">
      <c r="A35" s="78"/>
      <c r="B35" s="78"/>
      <c r="C35" s="78"/>
      <c r="D35" s="78"/>
      <c r="E35" s="78"/>
      <c r="F35" s="78"/>
      <c r="G35" s="78"/>
      <c r="H35" s="78"/>
      <c r="I35" s="78"/>
      <c r="J35" s="78"/>
      <c r="K35" s="78"/>
    </row>
    <row r="36" spans="1:11" ht="18" customHeight="1">
      <c r="A36" s="78"/>
      <c r="B36" s="78"/>
      <c r="C36" s="78"/>
      <c r="D36" s="78"/>
      <c r="E36" s="78"/>
      <c r="F36" s="78"/>
      <c r="G36" s="78"/>
      <c r="H36" s="78"/>
      <c r="I36" s="78"/>
      <c r="J36" s="78"/>
      <c r="K36" s="78"/>
    </row>
    <row r="37" spans="1:11" ht="18" customHeight="1">
      <c r="A37" s="78"/>
      <c r="B37" s="78"/>
      <c r="C37" s="78"/>
      <c r="D37" s="78"/>
      <c r="E37" s="78"/>
      <c r="F37" s="78"/>
      <c r="G37" s="78"/>
      <c r="H37" s="78"/>
      <c r="I37" s="78"/>
      <c r="J37" s="78"/>
      <c r="K37" s="78"/>
    </row>
    <row r="38" spans="1:11" ht="18" customHeight="1">
      <c r="A38" s="78"/>
      <c r="B38" s="78"/>
      <c r="C38" s="78"/>
      <c r="D38" s="78"/>
      <c r="E38" s="78"/>
      <c r="F38" s="78"/>
      <c r="G38" s="78"/>
      <c r="H38" s="78"/>
      <c r="I38" s="78"/>
      <c r="J38" s="78"/>
      <c r="K38" s="78"/>
    </row>
    <row r="39" spans="1:11" ht="18" customHeight="1">
      <c r="A39" s="78"/>
      <c r="B39" s="78"/>
      <c r="C39" s="78"/>
      <c r="D39" s="78"/>
      <c r="E39" s="78"/>
      <c r="F39" s="78"/>
      <c r="G39" s="78"/>
      <c r="H39" s="78"/>
      <c r="I39" s="78"/>
      <c r="J39" s="78"/>
      <c r="K39" s="78"/>
    </row>
    <row r="40" spans="1:11" ht="18" customHeight="1">
      <c r="A40" s="78"/>
      <c r="B40" s="78"/>
      <c r="C40" s="78"/>
      <c r="D40" s="78"/>
      <c r="E40" s="78"/>
      <c r="F40" s="78"/>
      <c r="G40" s="78"/>
      <c r="H40" s="78"/>
      <c r="I40" s="78"/>
      <c r="J40" s="78"/>
      <c r="K40" s="78"/>
    </row>
    <row r="41" spans="1:11" ht="18" customHeight="1">
      <c r="A41" s="78"/>
      <c r="B41" s="78"/>
      <c r="C41" s="78"/>
      <c r="D41" s="78"/>
      <c r="E41" s="78"/>
      <c r="F41" s="78"/>
      <c r="G41" s="78"/>
      <c r="H41" s="78"/>
      <c r="I41" s="78"/>
      <c r="J41" s="78"/>
      <c r="K41" s="78"/>
    </row>
    <row r="42" spans="1:11" ht="18" customHeight="1">
      <c r="A42" s="78"/>
      <c r="B42" s="78"/>
      <c r="C42" s="78"/>
      <c r="D42" s="78"/>
      <c r="E42" s="78"/>
      <c r="F42" s="78"/>
      <c r="G42" s="78"/>
      <c r="H42" s="78"/>
      <c r="I42" s="78"/>
      <c r="J42" s="78"/>
      <c r="K42" s="78"/>
    </row>
    <row r="43" spans="1:11" ht="18" customHeight="1">
      <c r="A43" s="78"/>
      <c r="B43" s="78"/>
      <c r="C43" s="78"/>
      <c r="D43" s="78"/>
      <c r="E43" s="78"/>
      <c r="F43" s="78"/>
      <c r="G43" s="78"/>
      <c r="H43" s="78"/>
      <c r="I43" s="78"/>
      <c r="J43" s="78"/>
      <c r="K43" s="78"/>
    </row>
    <row r="44" spans="1:11" ht="18" customHeight="1">
      <c r="A44" s="78"/>
      <c r="B44" s="78"/>
      <c r="C44" s="78"/>
      <c r="D44" s="78"/>
      <c r="E44" s="78"/>
      <c r="F44" s="78"/>
      <c r="G44" s="78"/>
      <c r="H44" s="78"/>
      <c r="I44" s="78"/>
      <c r="J44" s="78"/>
      <c r="K44" s="78"/>
    </row>
    <row r="45" spans="1:11" ht="18" customHeight="1">
      <c r="A45" s="78"/>
      <c r="B45" s="78"/>
      <c r="C45" s="78"/>
      <c r="D45" s="78"/>
      <c r="E45" s="78"/>
      <c r="F45" s="78"/>
      <c r="G45" s="78"/>
      <c r="H45" s="78"/>
      <c r="I45" s="78"/>
      <c r="J45" s="78"/>
      <c r="K45" s="78"/>
    </row>
    <row r="46" spans="1:11" ht="18" customHeight="1">
      <c r="A46" s="78"/>
      <c r="B46" s="78"/>
      <c r="C46" s="78"/>
      <c r="D46" s="78"/>
      <c r="E46" s="78"/>
      <c r="F46" s="78"/>
      <c r="G46" s="78"/>
      <c r="H46" s="78"/>
      <c r="I46" s="78"/>
      <c r="J46" s="78"/>
      <c r="K46" s="78"/>
    </row>
    <row r="47" spans="1:11" ht="18" customHeight="1">
      <c r="A47" s="78"/>
      <c r="B47" s="78"/>
      <c r="C47" s="78"/>
      <c r="D47" s="78"/>
      <c r="E47" s="78"/>
      <c r="F47" s="78"/>
      <c r="G47" s="78"/>
      <c r="H47" s="78"/>
      <c r="I47" s="78"/>
      <c r="J47" s="78"/>
      <c r="K47" s="78"/>
    </row>
    <row r="48" spans="1:11" ht="18" customHeight="1">
      <c r="A48" s="78"/>
      <c r="B48" s="78"/>
      <c r="C48" s="78"/>
      <c r="D48" s="78"/>
      <c r="E48" s="78"/>
      <c r="F48" s="78"/>
      <c r="G48" s="78"/>
      <c r="H48" s="78"/>
      <c r="I48" s="78"/>
      <c r="J48" s="78"/>
      <c r="K48" s="78"/>
    </row>
    <row r="49" spans="1:11" ht="18" customHeight="1">
      <c r="A49" s="78"/>
      <c r="B49" s="78"/>
      <c r="C49" s="78"/>
      <c r="D49" s="78"/>
      <c r="E49" s="78"/>
      <c r="F49" s="78"/>
      <c r="G49" s="78"/>
      <c r="H49" s="78"/>
      <c r="I49" s="78"/>
      <c r="J49" s="78"/>
      <c r="K49" s="78"/>
    </row>
    <row r="50" spans="1:11" ht="18" customHeight="1">
      <c r="A50" s="78"/>
      <c r="B50" s="78"/>
      <c r="C50" s="78"/>
      <c r="D50" s="78"/>
      <c r="E50" s="78"/>
      <c r="F50" s="78"/>
      <c r="G50" s="78"/>
      <c r="H50" s="78"/>
      <c r="I50" s="78"/>
      <c r="J50" s="78"/>
      <c r="K50" s="78"/>
    </row>
    <row r="51" spans="1:11" ht="18" customHeight="1">
      <c r="A51" s="78"/>
      <c r="B51" s="78"/>
      <c r="C51" s="78"/>
      <c r="D51" s="78"/>
      <c r="E51" s="78"/>
      <c r="F51" s="78"/>
      <c r="G51" s="78"/>
      <c r="H51" s="78"/>
      <c r="I51" s="78"/>
      <c r="J51" s="78"/>
      <c r="K51" s="78"/>
    </row>
    <row r="52" spans="1:11" ht="18" customHeight="1">
      <c r="A52" s="78"/>
      <c r="B52" s="78"/>
      <c r="C52" s="78"/>
      <c r="D52" s="78"/>
      <c r="E52" s="78"/>
      <c r="F52" s="78"/>
      <c r="G52" s="78"/>
      <c r="H52" s="78"/>
      <c r="I52" s="78"/>
      <c r="J52" s="78"/>
      <c r="K52" s="78"/>
    </row>
    <row r="53" spans="1:11" ht="18" customHeight="1">
      <c r="A53" s="78"/>
      <c r="B53" s="78"/>
      <c r="C53" s="78"/>
      <c r="D53" s="78"/>
      <c r="E53" s="78"/>
      <c r="F53" s="78"/>
      <c r="G53" s="78"/>
      <c r="H53" s="78"/>
      <c r="I53" s="78"/>
      <c r="J53" s="78"/>
      <c r="K53" s="78"/>
    </row>
    <row r="54" spans="1:11" ht="18" customHeight="1">
      <c r="A54" s="78"/>
      <c r="B54" s="78"/>
      <c r="C54" s="78"/>
      <c r="D54" s="78"/>
      <c r="E54" s="78"/>
      <c r="F54" s="78"/>
      <c r="G54" s="78"/>
      <c r="H54" s="78"/>
      <c r="I54" s="78"/>
      <c r="J54" s="78"/>
      <c r="K54" s="78"/>
    </row>
    <row r="55" spans="1:11" ht="18" customHeight="1">
      <c r="A55" s="78"/>
      <c r="B55" s="78"/>
      <c r="C55" s="78"/>
      <c r="D55" s="78"/>
      <c r="E55" s="78"/>
      <c r="F55" s="78"/>
      <c r="G55" s="78"/>
      <c r="H55" s="78"/>
      <c r="I55" s="78"/>
      <c r="J55" s="78"/>
      <c r="K55" s="78"/>
    </row>
    <row r="56" spans="1:11" ht="18" customHeight="1">
      <c r="A56" s="78"/>
      <c r="B56" s="78"/>
      <c r="C56" s="78"/>
      <c r="D56" s="78"/>
      <c r="E56" s="78"/>
      <c r="F56" s="78"/>
      <c r="G56" s="78"/>
      <c r="H56" s="78"/>
      <c r="I56" s="78"/>
      <c r="J56" s="78"/>
      <c r="K56" s="78"/>
    </row>
    <row r="57" spans="1:11" ht="18" customHeight="1">
      <c r="A57" s="78"/>
      <c r="B57" s="78"/>
      <c r="C57" s="78"/>
      <c r="D57" s="78"/>
      <c r="E57" s="78"/>
      <c r="F57" s="78"/>
      <c r="G57" s="78"/>
      <c r="H57" s="78"/>
      <c r="I57" s="78"/>
      <c r="J57" s="78"/>
      <c r="K57" s="78"/>
    </row>
    <row r="58" spans="1:11" ht="18" customHeight="1">
      <c r="A58" s="78"/>
      <c r="B58" s="78"/>
      <c r="C58" s="78"/>
      <c r="D58" s="78"/>
      <c r="E58" s="78"/>
      <c r="F58" s="78"/>
      <c r="G58" s="78"/>
      <c r="H58" s="78"/>
      <c r="I58" s="78"/>
      <c r="J58" s="78"/>
      <c r="K58" s="78"/>
    </row>
    <row r="59" spans="1:11" ht="18" customHeight="1">
      <c r="A59" s="78"/>
      <c r="B59" s="78"/>
      <c r="C59" s="78"/>
      <c r="D59" s="78"/>
      <c r="E59" s="78"/>
      <c r="F59" s="78"/>
      <c r="G59" s="78"/>
      <c r="H59" s="78"/>
      <c r="I59" s="78"/>
      <c r="J59" s="78"/>
      <c r="K59" s="78"/>
    </row>
    <row r="60" spans="1:11" ht="18" customHeight="1">
      <c r="A60" s="78"/>
      <c r="B60" s="78"/>
      <c r="C60" s="78"/>
      <c r="D60" s="78"/>
      <c r="E60" s="78"/>
      <c r="F60" s="78"/>
      <c r="G60" s="78"/>
      <c r="H60" s="78"/>
      <c r="I60" s="78"/>
      <c r="J60" s="78"/>
      <c r="K60" s="78"/>
    </row>
    <row r="61" spans="1:11" ht="18" customHeight="1">
      <c r="A61" s="78"/>
      <c r="B61" s="78"/>
      <c r="C61" s="78"/>
      <c r="D61" s="78"/>
      <c r="E61" s="78"/>
      <c r="F61" s="78"/>
      <c r="G61" s="78"/>
      <c r="H61" s="78"/>
      <c r="I61" s="78"/>
      <c r="J61" s="78"/>
      <c r="K61" s="78"/>
    </row>
    <row r="62" spans="1:11" ht="18" customHeight="1">
      <c r="A62" s="78"/>
      <c r="B62" s="78"/>
      <c r="C62" s="78"/>
      <c r="D62" s="78"/>
      <c r="E62" s="78"/>
      <c r="F62" s="78"/>
      <c r="G62" s="78"/>
      <c r="H62" s="78"/>
      <c r="I62" s="78"/>
      <c r="J62" s="78"/>
      <c r="K62" s="78"/>
    </row>
    <row r="63" spans="1:11" ht="18" customHeight="1">
      <c r="A63" s="78"/>
      <c r="B63" s="78"/>
      <c r="C63" s="78"/>
      <c r="D63" s="78"/>
      <c r="E63" s="78"/>
      <c r="F63" s="78"/>
      <c r="G63" s="78"/>
      <c r="H63" s="78"/>
      <c r="I63" s="78"/>
      <c r="J63" s="78"/>
      <c r="K63" s="78"/>
    </row>
    <row r="64" spans="1:11" ht="18" customHeight="1">
      <c r="A64" s="78"/>
      <c r="B64" s="78"/>
      <c r="C64" s="78"/>
      <c r="D64" s="78"/>
      <c r="E64" s="78"/>
      <c r="F64" s="78"/>
      <c r="G64" s="78"/>
      <c r="H64" s="78"/>
      <c r="I64" s="78"/>
      <c r="J64" s="78"/>
      <c r="K64" s="78"/>
    </row>
    <row r="65" spans="1:11" ht="18" customHeight="1">
      <c r="A65" s="78"/>
      <c r="B65" s="78"/>
      <c r="C65" s="78"/>
      <c r="D65" s="78"/>
      <c r="E65" s="78"/>
      <c r="F65" s="78"/>
      <c r="G65" s="78"/>
      <c r="H65" s="78"/>
      <c r="I65" s="78"/>
      <c r="J65" s="78"/>
      <c r="K65" s="78"/>
    </row>
    <row r="66" spans="1:11" ht="18" customHeight="1">
      <c r="A66" s="78"/>
      <c r="B66" s="78"/>
      <c r="C66" s="78"/>
      <c r="D66" s="78"/>
      <c r="E66" s="78"/>
      <c r="F66" s="78"/>
      <c r="G66" s="78"/>
      <c r="H66" s="78"/>
      <c r="I66" s="78"/>
      <c r="J66" s="78"/>
      <c r="K66" s="78"/>
    </row>
    <row r="67" spans="1:11" ht="18" customHeight="1">
      <c r="A67" s="78"/>
      <c r="B67" s="78"/>
      <c r="C67" s="78"/>
      <c r="D67" s="78"/>
      <c r="E67" s="78"/>
      <c r="F67" s="78"/>
      <c r="G67" s="78"/>
      <c r="H67" s="78"/>
      <c r="I67" s="78"/>
      <c r="J67" s="78"/>
      <c r="K67" s="78"/>
    </row>
    <row r="68" spans="1:11" ht="18" customHeight="1">
      <c r="A68" s="78"/>
      <c r="B68" s="78"/>
      <c r="C68" s="78"/>
      <c r="D68" s="78"/>
      <c r="E68" s="78"/>
      <c r="F68" s="78"/>
      <c r="G68" s="78"/>
      <c r="H68" s="78"/>
      <c r="I68" s="78"/>
      <c r="J68" s="78"/>
      <c r="K68" s="78"/>
    </row>
    <row r="69" spans="1:11" ht="18" customHeight="1">
      <c r="A69" s="78"/>
      <c r="B69" s="78"/>
      <c r="C69" s="78"/>
      <c r="D69" s="78"/>
      <c r="E69" s="78"/>
      <c r="F69" s="78"/>
      <c r="G69" s="78"/>
      <c r="H69" s="78"/>
      <c r="I69" s="78"/>
      <c r="J69" s="78"/>
      <c r="K69" s="78"/>
    </row>
    <row r="70" spans="1:11" ht="18" customHeight="1">
      <c r="A70" s="78"/>
      <c r="B70" s="78"/>
      <c r="C70" s="78"/>
      <c r="D70" s="78"/>
      <c r="E70" s="78"/>
      <c r="F70" s="78"/>
      <c r="G70" s="78"/>
      <c r="H70" s="78"/>
      <c r="I70" s="78"/>
      <c r="J70" s="78"/>
      <c r="K70" s="78"/>
    </row>
    <row r="71" spans="1:11" ht="18" customHeight="1">
      <c r="A71" s="78"/>
      <c r="B71" s="78"/>
      <c r="C71" s="78"/>
      <c r="D71" s="78"/>
      <c r="E71" s="78"/>
      <c r="F71" s="78"/>
      <c r="G71" s="78"/>
      <c r="H71" s="78"/>
      <c r="I71" s="78"/>
      <c r="J71" s="78"/>
      <c r="K71" s="78"/>
    </row>
    <row r="72" spans="1:11" ht="18" customHeight="1">
      <c r="A72" s="78"/>
      <c r="B72" s="78"/>
      <c r="C72" s="78"/>
      <c r="D72" s="78"/>
      <c r="E72" s="78"/>
      <c r="F72" s="78"/>
      <c r="G72" s="78"/>
      <c r="H72" s="78"/>
      <c r="I72" s="78"/>
      <c r="J72" s="78"/>
      <c r="K72" s="78"/>
    </row>
    <row r="73" spans="1:11" ht="18" customHeight="1">
      <c r="A73" s="78"/>
      <c r="B73" s="78"/>
      <c r="C73" s="78"/>
      <c r="D73" s="78"/>
      <c r="E73" s="78"/>
      <c r="F73" s="78"/>
      <c r="G73" s="78"/>
      <c r="H73" s="78"/>
      <c r="I73" s="78"/>
      <c r="J73" s="78"/>
      <c r="K73" s="78"/>
    </row>
    <row r="74" spans="1:11" ht="18" customHeight="1">
      <c r="A74" s="78"/>
      <c r="B74" s="78"/>
      <c r="C74" s="78"/>
      <c r="D74" s="78"/>
      <c r="E74" s="78"/>
      <c r="F74" s="78"/>
      <c r="G74" s="78"/>
      <c r="H74" s="78"/>
      <c r="I74" s="78"/>
      <c r="J74" s="78"/>
      <c r="K74" s="78"/>
    </row>
    <row r="75" spans="1:11" ht="18" customHeight="1">
      <c r="A75" s="78"/>
      <c r="B75" s="78"/>
      <c r="C75" s="78"/>
      <c r="D75" s="78"/>
      <c r="E75" s="78"/>
      <c r="F75" s="78"/>
      <c r="G75" s="78"/>
      <c r="H75" s="78"/>
      <c r="I75" s="78"/>
      <c r="J75" s="78"/>
      <c r="K75" s="78"/>
    </row>
    <row r="76" spans="1:11" ht="18" customHeight="1">
      <c r="A76" s="78"/>
      <c r="B76" s="78"/>
      <c r="C76" s="78"/>
      <c r="D76" s="78"/>
      <c r="E76" s="78"/>
      <c r="F76" s="78"/>
      <c r="G76" s="78"/>
      <c r="H76" s="78"/>
      <c r="I76" s="78"/>
      <c r="J76" s="78"/>
      <c r="K76" s="78"/>
    </row>
    <row r="77" spans="1:11" ht="18" customHeight="1">
      <c r="A77" s="78"/>
      <c r="B77" s="78"/>
      <c r="C77" s="78"/>
      <c r="D77" s="78"/>
      <c r="E77" s="78"/>
      <c r="F77" s="78"/>
      <c r="G77" s="78"/>
      <c r="H77" s="78"/>
      <c r="I77" s="78"/>
      <c r="J77" s="78"/>
      <c r="K77" s="78"/>
    </row>
    <row r="78" spans="1:11" ht="18" customHeight="1">
      <c r="A78" s="78"/>
      <c r="B78" s="78"/>
      <c r="C78" s="78"/>
      <c r="D78" s="78"/>
      <c r="E78" s="78"/>
      <c r="F78" s="78"/>
      <c r="G78" s="78"/>
      <c r="H78" s="78"/>
      <c r="I78" s="78"/>
      <c r="J78" s="78"/>
      <c r="K78" s="78"/>
    </row>
    <row r="79" spans="1:11" ht="18" customHeight="1">
      <c r="A79" s="78"/>
      <c r="B79" s="78"/>
      <c r="C79" s="78"/>
      <c r="D79" s="78"/>
      <c r="E79" s="78"/>
      <c r="F79" s="78"/>
      <c r="G79" s="78"/>
      <c r="H79" s="78"/>
      <c r="I79" s="78"/>
      <c r="J79" s="78"/>
      <c r="K79" s="78"/>
    </row>
    <row r="80" spans="1:11" ht="18" customHeight="1">
      <c r="A80" s="78"/>
      <c r="B80" s="78"/>
      <c r="C80" s="78"/>
      <c r="D80" s="78"/>
      <c r="E80" s="78"/>
      <c r="F80" s="78"/>
      <c r="G80" s="78"/>
      <c r="H80" s="78"/>
      <c r="I80" s="78"/>
      <c r="J80" s="78"/>
      <c r="K80" s="78"/>
    </row>
    <row r="81" spans="1:11" ht="18" customHeight="1">
      <c r="A81" s="78"/>
      <c r="B81" s="78"/>
      <c r="C81" s="78"/>
      <c r="D81" s="78"/>
      <c r="E81" s="78"/>
      <c r="F81" s="78"/>
      <c r="G81" s="78"/>
      <c r="H81" s="78"/>
      <c r="I81" s="78"/>
      <c r="J81" s="78"/>
      <c r="K81" s="78"/>
    </row>
    <row r="82" spans="1:11" ht="18" customHeight="1">
      <c r="A82" s="78"/>
      <c r="B82" s="78"/>
      <c r="C82" s="78"/>
      <c r="D82" s="78"/>
      <c r="E82" s="78"/>
      <c r="F82" s="78"/>
      <c r="G82" s="78"/>
      <c r="H82" s="78"/>
      <c r="I82" s="78"/>
      <c r="J82" s="78"/>
      <c r="K82" s="78"/>
    </row>
    <row r="83" spans="1:11" ht="18" customHeight="1">
      <c r="A83" s="78"/>
      <c r="B83" s="78"/>
      <c r="C83" s="78"/>
      <c r="D83" s="78"/>
      <c r="E83" s="78"/>
      <c r="F83" s="78"/>
      <c r="G83" s="78"/>
      <c r="H83" s="78"/>
      <c r="I83" s="78"/>
      <c r="J83" s="78"/>
      <c r="K83" s="78"/>
    </row>
    <row r="84" spans="1:11" ht="18" customHeight="1">
      <c r="A84" s="78"/>
      <c r="B84" s="78"/>
      <c r="C84" s="78"/>
      <c r="D84" s="78"/>
      <c r="E84" s="78"/>
      <c r="F84" s="78"/>
      <c r="G84" s="78"/>
      <c r="H84" s="78"/>
      <c r="I84" s="78"/>
      <c r="J84" s="78"/>
      <c r="K84" s="78"/>
    </row>
    <row r="85" spans="1:11" ht="18" customHeight="1">
      <c r="A85" s="78"/>
      <c r="B85" s="78"/>
      <c r="C85" s="78"/>
      <c r="D85" s="78"/>
      <c r="E85" s="78"/>
      <c r="F85" s="78"/>
      <c r="G85" s="78"/>
      <c r="H85" s="78"/>
      <c r="I85" s="78"/>
      <c r="J85" s="78"/>
      <c r="K85" s="78"/>
    </row>
    <row r="86" spans="1:11" ht="18" customHeight="1">
      <c r="A86" s="78"/>
      <c r="B86" s="78"/>
      <c r="C86" s="78"/>
      <c r="D86" s="78"/>
      <c r="E86" s="78"/>
      <c r="F86" s="78"/>
      <c r="G86" s="78"/>
      <c r="H86" s="78"/>
      <c r="I86" s="78"/>
      <c r="J86" s="78"/>
      <c r="K86" s="78"/>
    </row>
    <row r="87" spans="1:11" ht="18" customHeight="1">
      <c r="A87" s="78"/>
      <c r="B87" s="78"/>
      <c r="C87" s="78"/>
      <c r="D87" s="78"/>
      <c r="E87" s="78"/>
      <c r="F87" s="78"/>
      <c r="G87" s="78"/>
      <c r="H87" s="78"/>
      <c r="I87" s="78"/>
      <c r="J87" s="78"/>
      <c r="K87" s="78"/>
    </row>
    <row r="88" spans="1:11" ht="18" customHeight="1">
      <c r="A88" s="78"/>
      <c r="B88" s="78"/>
      <c r="C88" s="78"/>
      <c r="D88" s="78"/>
      <c r="E88" s="78"/>
      <c r="F88" s="78"/>
      <c r="G88" s="78"/>
      <c r="H88" s="78"/>
      <c r="I88" s="78"/>
      <c r="J88" s="78"/>
      <c r="K88" s="78"/>
    </row>
    <row r="89" spans="1:11" ht="18" customHeight="1">
      <c r="A89" s="78"/>
      <c r="B89" s="78"/>
      <c r="C89" s="78"/>
      <c r="D89" s="78"/>
      <c r="E89" s="78"/>
      <c r="F89" s="78"/>
      <c r="G89" s="78"/>
      <c r="H89" s="78"/>
      <c r="I89" s="78"/>
      <c r="J89" s="78"/>
      <c r="K89" s="78"/>
    </row>
    <row r="90" spans="1:11" ht="18" customHeight="1">
      <c r="A90" s="78"/>
      <c r="B90" s="78"/>
      <c r="C90" s="78"/>
      <c r="D90" s="78"/>
      <c r="E90" s="78"/>
      <c r="F90" s="78"/>
      <c r="G90" s="78"/>
      <c r="H90" s="78"/>
      <c r="I90" s="78"/>
      <c r="J90" s="78"/>
      <c r="K90" s="78"/>
    </row>
    <row r="91" spans="1:11" ht="18" customHeight="1">
      <c r="A91" s="78"/>
      <c r="B91" s="78"/>
      <c r="C91" s="78"/>
      <c r="D91" s="78"/>
      <c r="E91" s="78"/>
      <c r="F91" s="78"/>
      <c r="G91" s="78"/>
      <c r="H91" s="78"/>
      <c r="I91" s="78"/>
      <c r="J91" s="78"/>
      <c r="K91" s="78"/>
    </row>
    <row r="92" spans="1:11" ht="18" customHeight="1">
      <c r="A92" s="78"/>
      <c r="B92" s="78"/>
      <c r="C92" s="78"/>
      <c r="D92" s="78"/>
      <c r="E92" s="78"/>
      <c r="F92" s="78"/>
      <c r="G92" s="78"/>
      <c r="H92" s="78"/>
      <c r="I92" s="78"/>
      <c r="J92" s="78"/>
      <c r="K92" s="78"/>
    </row>
    <row r="93" spans="1:11" ht="18" customHeight="1">
      <c r="A93" s="78"/>
      <c r="B93" s="78"/>
      <c r="C93" s="78"/>
      <c r="D93" s="78"/>
      <c r="E93" s="78"/>
      <c r="F93" s="78"/>
      <c r="G93" s="78"/>
      <c r="H93" s="78"/>
      <c r="I93" s="78"/>
      <c r="J93" s="78"/>
      <c r="K93" s="78"/>
    </row>
    <row r="94" spans="1:11" ht="18" customHeight="1">
      <c r="A94" s="78"/>
      <c r="B94" s="78"/>
      <c r="C94" s="78"/>
      <c r="D94" s="78"/>
      <c r="E94" s="78"/>
      <c r="F94" s="78"/>
      <c r="G94" s="78"/>
      <c r="H94" s="78"/>
      <c r="I94" s="78"/>
      <c r="J94" s="78"/>
      <c r="K94" s="78"/>
    </row>
    <row r="95" spans="1:11" ht="18" customHeight="1">
      <c r="A95" s="78"/>
      <c r="B95" s="78"/>
      <c r="C95" s="78"/>
      <c r="D95" s="78"/>
      <c r="E95" s="78"/>
      <c r="F95" s="78"/>
      <c r="G95" s="78"/>
      <c r="H95" s="78"/>
      <c r="I95" s="78"/>
      <c r="J95" s="78"/>
      <c r="K95" s="78"/>
    </row>
    <row r="96" spans="1:11" ht="18" customHeight="1">
      <c r="A96" s="78"/>
      <c r="B96" s="78"/>
      <c r="C96" s="78"/>
      <c r="D96" s="78"/>
      <c r="E96" s="78"/>
      <c r="F96" s="78"/>
      <c r="G96" s="78"/>
      <c r="H96" s="78"/>
      <c r="I96" s="78"/>
      <c r="J96" s="78"/>
      <c r="K96" s="78"/>
    </row>
    <row r="97" spans="1:11" ht="18" customHeight="1">
      <c r="A97" s="78"/>
      <c r="B97" s="78"/>
      <c r="C97" s="78"/>
      <c r="D97" s="78"/>
      <c r="E97" s="78"/>
      <c r="F97" s="78"/>
      <c r="G97" s="78"/>
      <c r="H97" s="78"/>
      <c r="I97" s="78"/>
      <c r="J97" s="78"/>
      <c r="K97" s="78"/>
    </row>
    <row r="98" spans="1:11" ht="18" customHeight="1">
      <c r="A98" s="78"/>
      <c r="B98" s="78"/>
      <c r="C98" s="78"/>
      <c r="D98" s="78"/>
      <c r="E98" s="78"/>
      <c r="F98" s="78"/>
      <c r="G98" s="78"/>
      <c r="H98" s="78"/>
      <c r="I98" s="78"/>
      <c r="J98" s="78"/>
      <c r="K98" s="78"/>
    </row>
    <row r="99" spans="1:11" ht="18" customHeight="1">
      <c r="A99" s="78"/>
      <c r="B99" s="78"/>
      <c r="C99" s="78"/>
      <c r="D99" s="78"/>
      <c r="E99" s="78"/>
      <c r="F99" s="78"/>
      <c r="G99" s="78"/>
      <c r="H99" s="78"/>
      <c r="I99" s="78"/>
      <c r="J99" s="78"/>
      <c r="K99" s="78"/>
    </row>
    <row r="100" spans="1:11" ht="18" customHeight="1">
      <c r="A100" s="78"/>
      <c r="B100" s="78"/>
      <c r="C100" s="78"/>
      <c r="D100" s="78"/>
      <c r="E100" s="78"/>
      <c r="F100" s="78"/>
      <c r="G100" s="78"/>
      <c r="H100" s="78"/>
      <c r="I100" s="78"/>
      <c r="J100" s="78"/>
      <c r="K100" s="78"/>
    </row>
  </sheetData>
  <mergeCells count="3">
    <mergeCell ref="D4:H4"/>
    <mergeCell ref="B6:B10"/>
    <mergeCell ref="D12:H12"/>
  </mergeCells>
  <pageMargins left="0.7" right="0.7" top="0.75" bottom="0.75" header="0" footer="0"/>
  <pageSetup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DB16FBABC64BC43A70AC7543D6981BE" ma:contentTypeVersion="8" ma:contentTypeDescription="Crear nuevo documento." ma:contentTypeScope="" ma:versionID="c94c276618e56e6440ffe298a0f849af">
  <xsd:schema xmlns:xsd="http://www.w3.org/2001/XMLSchema" xmlns:xs="http://www.w3.org/2001/XMLSchema" xmlns:p="http://schemas.microsoft.com/office/2006/metadata/properties" xmlns:ns2="b4a76624-bef3-4917-a43b-0a3b46bc7b34" targetNamespace="http://schemas.microsoft.com/office/2006/metadata/properties" ma:root="true" ma:fieldsID="888f634d09b72d8e25320696b96b53a6" ns2:_="">
    <xsd:import namespace="b4a76624-bef3-4917-a43b-0a3b46bc7b34"/>
    <xsd:element name="properties">
      <xsd:complexType>
        <xsd:sequence>
          <xsd:element name="documentManagement">
            <xsd:complexType>
              <xsd:all>
                <xsd:element ref="ns2:_x0068_rb3" minOccurs="0"/>
                <xsd:element ref="ns2:bheu" minOccurs="0"/>
                <xsd:element ref="ns2:fy1x" minOccurs="0"/>
                <xsd:element ref="ns2:dmjr" minOccurs="0"/>
                <xsd:element ref="ns2:ef2n" minOccurs="0"/>
                <xsd:element ref="ns2:zdyz" minOccurs="0"/>
                <xsd:element ref="ns2:A_x00f1_o" minOccurs="0"/>
                <xsd:element ref="ns2:Periodicida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a76624-bef3-4917-a43b-0a3b46bc7b34" elementFormDefault="qualified">
    <xsd:import namespace="http://schemas.microsoft.com/office/2006/documentManagement/types"/>
    <xsd:import namespace="http://schemas.microsoft.com/office/infopath/2007/PartnerControls"/>
    <xsd:element name="_x0068_rb3" ma:index="8" nillable="true" ma:displayName="Fecha de creación" ma:internalName="_x0068_rb3">
      <xsd:simpleType>
        <xsd:restriction base="dms:Number"/>
      </xsd:simpleType>
    </xsd:element>
    <xsd:element name="bheu" ma:index="9" nillable="true" ma:displayName="Fecha de publicación" ma:internalName="bheu">
      <xsd:simpleType>
        <xsd:restriction base="dms:Number"/>
      </xsd:simpleType>
    </xsd:element>
    <xsd:element name="fy1x" ma:index="10" nillable="true" ma:displayName="Subcarpeta" ma:internalName="fy1x">
      <xsd:simpleType>
        <xsd:restriction base="dms:Text"/>
      </xsd:simpleType>
    </xsd:element>
    <xsd:element name="dmjr" ma:index="11" nillable="true" ma:displayName="Fecha de creación" ma:format="DateOnly" ma:internalName="dmjr">
      <xsd:simpleType>
        <xsd:restriction base="dms:DateTime"/>
      </xsd:simpleType>
    </xsd:element>
    <xsd:element name="ef2n" ma:index="12" nillable="true" ma:displayName="Fecha de publicación" ma:format="DateOnly" ma:internalName="ef2n">
      <xsd:simpleType>
        <xsd:restriction base="dms:DateTime"/>
      </xsd:simpleType>
    </xsd:element>
    <xsd:element name="zdyz" ma:index="13" nillable="true" ma:displayName="Sección" ma:internalName="zdyz">
      <xsd:simpleType>
        <xsd:restriction base="dms:Text"/>
      </xsd:simpleType>
    </xsd:element>
    <xsd:element name="A_x00f1_o" ma:index="14" nillable="true" ma:displayName="Año" ma:decimals="0" ma:internalName="A_x00f1_o" ma:percentage="FALSE">
      <xsd:simpleType>
        <xsd:restriction base="dms:Number"/>
      </xsd:simpleType>
    </xsd:element>
    <xsd:element name="Periodicidad" ma:index="15" nillable="true" ma:displayName="Periodicidad" ma:internalName="Periodicidad">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_x00f1_o xmlns="b4a76624-bef3-4917-a43b-0a3b46bc7b34" xsi:nil="true"/>
    <Periodicidad xmlns="b4a76624-bef3-4917-a43b-0a3b46bc7b34" xsi:nil="true"/>
    <ef2n xmlns="b4a76624-bef3-4917-a43b-0a3b46bc7b34" xsi:nil="true"/>
    <_x0068_rb3 xmlns="b4a76624-bef3-4917-a43b-0a3b46bc7b34" xsi:nil="true"/>
    <bheu xmlns="b4a76624-bef3-4917-a43b-0a3b46bc7b34" xsi:nil="true"/>
    <zdyz xmlns="b4a76624-bef3-4917-a43b-0a3b46bc7b34" xsi:nil="true"/>
    <dmjr xmlns="b4a76624-bef3-4917-a43b-0a3b46bc7b34" xsi:nil="true"/>
    <fy1x xmlns="b4a76624-bef3-4917-a43b-0a3b46bc7b34" xsi:nil="true"/>
  </documentManagement>
</p:properties>
</file>

<file path=customXml/itemProps1.xml><?xml version="1.0" encoding="utf-8"?>
<ds:datastoreItem xmlns:ds="http://schemas.openxmlformats.org/officeDocument/2006/customXml" ds:itemID="{180FAEAD-7448-497C-93C1-87EF1B6A110B}"/>
</file>

<file path=customXml/itemProps2.xml><?xml version="1.0" encoding="utf-8"?>
<ds:datastoreItem xmlns:ds="http://schemas.openxmlformats.org/officeDocument/2006/customXml" ds:itemID="{CA8D136C-5427-4F8E-91B6-574CD415F7AA}"/>
</file>

<file path=customXml/itemProps3.xml><?xml version="1.0" encoding="utf-8"?>
<ds:datastoreItem xmlns:ds="http://schemas.openxmlformats.org/officeDocument/2006/customXml" ds:itemID="{E11C183B-7654-448B-905C-5ED9203116F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Matriz de riesgos</vt:lpstr>
      <vt:lpstr>Matriz de riesgos publicada</vt:lpstr>
      <vt:lpstr>Instrucciones</vt:lpstr>
      <vt:lpstr>Criterios probabilidad impacto</vt:lpstr>
      <vt:lpstr>Evaluación controles</vt:lpstr>
      <vt:lpstr>Nivel de riesgo</vt:lpstr>
      <vt:lpstr>'Matriz de riesgos'!Área_de_impresión</vt:lpstr>
      <vt:lpstr>'Matriz de riesgos publicada'!Área_de_impresión</vt:lpstr>
      <vt:lpstr>'Matriz de riesgos'!Criterios</vt:lpstr>
      <vt:lpstr>'Matriz de riesgos publicada'!Criterios</vt:lpstr>
      <vt:lpstr>'Matriz de riesgos'!Títulos_a_imprimir</vt:lpstr>
      <vt:lpstr>'Matriz de riesgos publicada'!Títulos_a_imprimir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 Diego Pedroza Silva</dc:creator>
  <cp:keywords/>
  <dc:description/>
  <cp:lastModifiedBy>Lina Alejandra Morales</cp:lastModifiedBy>
  <cp:revision/>
  <dcterms:created xsi:type="dcterms:W3CDTF">2020-06-17T20:16:09Z</dcterms:created>
  <dcterms:modified xsi:type="dcterms:W3CDTF">2021-05-12T12:51:12Z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0x0101005DB16FBABC64BC43A70AC7543D6981BE</vt:lpwstr>
  </property>
</Properties>
</file>