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D:\CUARENTENA JEP\CUARENTENA JEP\2020\4. EVALUACION Y SEGUIMIENTO\3. SEGUIMIENTOS\EVALUACION POA\EVALUACION POA 2021\"/>
    </mc:Choice>
  </mc:AlternateContent>
  <xr:revisionPtr revIDLastSave="0" documentId="8_{8DF601F8-EDED-4B4E-BF2B-2BB33F74614B}" xr6:coauthVersionLast="47" xr6:coauthVersionMax="47" xr10:uidLastSave="{00000000-0000-0000-0000-000000000000}"/>
  <bookViews>
    <workbookView xWindow="-108" yWindow="-108" windowWidth="23256" windowHeight="12576" tabRatio="693" xr2:uid="{00000000-000D-0000-FFFF-FFFF00000000}"/>
  </bookViews>
  <sheets>
    <sheet name="POA 2021 - SE" sheetId="67" r:id="rId1"/>
  </sheets>
  <externalReferences>
    <externalReference r:id="rId2"/>
  </externalReferences>
  <definedNames>
    <definedName name="_xlnm._FilterDatabase" localSheetId="0" hidden="1">'POA 2021 - SE'!$A$11:$IW$100</definedName>
    <definedName name="_xlnm.Print_Area" localSheetId="0">'POA 2021 - SE'!$A$1:$AX$98</definedName>
    <definedName name="Compromiso6" localSheetId="0">#REF!</definedName>
    <definedName name="Compromiso6">#REF!</definedName>
    <definedName name="Compromiso7" localSheetId="0">#REF!</definedName>
    <definedName name="Compromiso7">#REF!</definedName>
    <definedName name="ExcesoPorcentajeCompletado" localSheetId="0">(#REF!=MEDIAN(#REF!,#REF!,#REF!+#REF!)*(#REF!&gt;0))*((#REF!&lt;(INT(#REF!+#REF!*#REF!)))+(#REF!=#REF!))*(#REF!&gt;0)</definedName>
    <definedName name="ExcesoPorcentajeCompletado">(#REF!=MEDIAN(#REF!,#REF!,#REF!+#REF!)*(#REF!&gt;0))*((#REF!&lt;(INT(#REF!+#REF!*#REF!)))+(#REF!=#REF!))*(#REF!&gt;0)</definedName>
    <definedName name="ExcesoReal" localSheetId="0">'POA 2021 - SE'!PeríodoReal*(#REF!&gt;0)</definedName>
    <definedName name="ExcesoReal">PeríodoReal*(#REF!&gt;0)</definedName>
    <definedName name="NOMBRE" localSheetId="0">#REF!</definedName>
    <definedName name="NOMBRE">#REF!</definedName>
    <definedName name="período_seleccionado" localSheetId="0">#REF!</definedName>
    <definedName name="período_seleccionado">#REF!</definedName>
    <definedName name="PeríodoEnPlan" localSheetId="0">#REF!=MEDIAN(#REF!,#REF!,#REF!+#REF!-1)</definedName>
    <definedName name="PeríodoEnPlan">#REF!=MEDIAN(#REF!,#REF!,#REF!+#REF!-1)</definedName>
    <definedName name="PeríodoReal" localSheetId="0">#REF!=MEDIAN(#REF!,#REF!,#REF!+#REF!-1)</definedName>
    <definedName name="PeríodoReal">#REF!=MEDIAN(#REF!,#REF!,#REF!+#REF!-1)</definedName>
    <definedName name="Plan" localSheetId="0">'POA 2021 - SE'!PeríodoEnPlan*(#REF!&gt;0)</definedName>
    <definedName name="Plan">PeríodoEnPlan*(#REF!&gt;0)</definedName>
    <definedName name="PorcentajeCompletado" localSheetId="0">'POA 2021 - SE'!ExcesoPorcentajeCompletado*'POA 2021 - SE'!PeríodoEnPlan</definedName>
    <definedName name="PorcentajeCompletado">ExcesoPorcentajeCompletado*PeríodoEnPlan</definedName>
    <definedName name="Real" localSheetId="0">('POA 2021 - SE'!PeríodoReal*(#REF!&gt;0))*'POA 2021 - SE'!PeríodoEnPlan</definedName>
    <definedName name="Real">(PeríodoReal*(#REF!&gt;0))*PeríodoEnPlan</definedName>
    <definedName name="Real1" localSheetId="0">('POA 2021 - SE'!PeríodoReal*('[1]Compromiso 13'!$F1&gt;0))*'POA 2021 - SE'!PeríodoEnPlan</definedName>
    <definedName name="Real1">(PeríodoReal*('[1]Compromiso 13'!$F1&gt;0))*PeríodoEnPlan</definedName>
    <definedName name="SECCIONAL" localSheetId="0">#REF!</definedName>
    <definedName name="SECCIONAL">#REF!</definedName>
    <definedName name="_xlnm.Print_Titles" localSheetId="0">'POA 2021 - SE'!$7:$11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13" i="67" l="1"/>
  <c r="AO14" i="67"/>
  <c r="AO15" i="67"/>
  <c r="AO16" i="67"/>
  <c r="AO17" i="67"/>
  <c r="AO18" i="67"/>
  <c r="AO19" i="67"/>
  <c r="AO20" i="67"/>
  <c r="AO21" i="67"/>
  <c r="AO22" i="67"/>
  <c r="AO23" i="67"/>
  <c r="AO24" i="67"/>
  <c r="AO25" i="67"/>
  <c r="AO26" i="67"/>
  <c r="AO27" i="67"/>
  <c r="AO28" i="67"/>
  <c r="AO29" i="67"/>
  <c r="AO30" i="67"/>
  <c r="AO31" i="67"/>
  <c r="AO32" i="67"/>
  <c r="AO33" i="67"/>
  <c r="AO34" i="67"/>
  <c r="AO35" i="67"/>
  <c r="AO36" i="67"/>
  <c r="AO37" i="67"/>
  <c r="AO38" i="67"/>
  <c r="AO39" i="67"/>
  <c r="AO40" i="67"/>
  <c r="AO41" i="67"/>
  <c r="AO42" i="67"/>
  <c r="AO43" i="67"/>
  <c r="AO44" i="67"/>
  <c r="AO45" i="67"/>
  <c r="AO46" i="67"/>
  <c r="AO47" i="67"/>
  <c r="AO48" i="67"/>
  <c r="AO49" i="67"/>
  <c r="AO50" i="67"/>
  <c r="AO51" i="67"/>
  <c r="AO52" i="67"/>
  <c r="AO53" i="67"/>
  <c r="AO54" i="67"/>
  <c r="AO55" i="67"/>
  <c r="AO56" i="67"/>
  <c r="AO57" i="67"/>
  <c r="AO58" i="67"/>
  <c r="AO59" i="67"/>
  <c r="AO60" i="67"/>
  <c r="AO61" i="67"/>
  <c r="AO62" i="67"/>
  <c r="AO63" i="67"/>
  <c r="AO64" i="67"/>
  <c r="AO65" i="67"/>
  <c r="AO66" i="67"/>
  <c r="AO67" i="67"/>
  <c r="AO68" i="67"/>
  <c r="AO69" i="67"/>
  <c r="AO70" i="67"/>
  <c r="AO71" i="67"/>
  <c r="AO72" i="67"/>
  <c r="AO73" i="67"/>
  <c r="AO74" i="67"/>
  <c r="AO75" i="67"/>
  <c r="AO76" i="67"/>
  <c r="AO77" i="67"/>
  <c r="AO78" i="67"/>
  <c r="AO79" i="67"/>
  <c r="AO80" i="67"/>
  <c r="AO81" i="67"/>
  <c r="AO82" i="67"/>
  <c r="AO83" i="67"/>
  <c r="AO84" i="67"/>
  <c r="AO85" i="67"/>
  <c r="AO86" i="67"/>
  <c r="AO87" i="67"/>
  <c r="AO88" i="67"/>
  <c r="AO89" i="67"/>
  <c r="AO90" i="67"/>
  <c r="AO91" i="67"/>
  <c r="AO92" i="67"/>
  <c r="AO93" i="67"/>
  <c r="AO94" i="67"/>
  <c r="AO95" i="67"/>
  <c r="AO96" i="67"/>
  <c r="AO97" i="67"/>
  <c r="AO98" i="67"/>
  <c r="AO12" i="67"/>
  <c r="AP18" i="67"/>
  <c r="AS18" i="67"/>
  <c r="AP19" i="67"/>
  <c r="AS19" i="67"/>
  <c r="AP20" i="67"/>
  <c r="AS20" i="67"/>
  <c r="AP21" i="67"/>
  <c r="AS21" i="67"/>
  <c r="AP22" i="67"/>
  <c r="AS22" i="67"/>
  <c r="AP23" i="67"/>
  <c r="AS23" i="67"/>
  <c r="AQ22" i="67" l="1"/>
  <c r="AU22" i="67" s="1"/>
  <c r="AQ18" i="67"/>
  <c r="AU18" i="67" s="1"/>
  <c r="AQ21" i="67"/>
  <c r="AU21" i="67" s="1"/>
  <c r="AQ19" i="67"/>
  <c r="AU19" i="67" s="1"/>
  <c r="AQ20" i="67"/>
  <c r="AU20" i="67" s="1"/>
  <c r="AQ23" i="67"/>
  <c r="AU23" i="67" s="1"/>
  <c r="AV18" i="67" l="1"/>
  <c r="AK58" i="67" l="1"/>
  <c r="AS13" i="67" l="1"/>
  <c r="AS14" i="67"/>
  <c r="AS15" i="67"/>
  <c r="AS16" i="67"/>
  <c r="AS17" i="67"/>
  <c r="AS24" i="67"/>
  <c r="AS25" i="67"/>
  <c r="AS26" i="67"/>
  <c r="AS27" i="67"/>
  <c r="AS28" i="67"/>
  <c r="AS29" i="67"/>
  <c r="AS30" i="67"/>
  <c r="AS31" i="67"/>
  <c r="AS32" i="67"/>
  <c r="AS33" i="67"/>
  <c r="AS34" i="67"/>
  <c r="AS35" i="67"/>
  <c r="AS36" i="67"/>
  <c r="AS37" i="67"/>
  <c r="AS38" i="67"/>
  <c r="AS39" i="67"/>
  <c r="AS40" i="67"/>
  <c r="AS41" i="67"/>
  <c r="AS42" i="67"/>
  <c r="AS43" i="67"/>
  <c r="AS44" i="67"/>
  <c r="AS45" i="67"/>
  <c r="AS46" i="67"/>
  <c r="AS47" i="67"/>
  <c r="AS48" i="67"/>
  <c r="AS49" i="67"/>
  <c r="AS50" i="67"/>
  <c r="AS51" i="67"/>
  <c r="AS52" i="67"/>
  <c r="AS53" i="67"/>
  <c r="AS54" i="67"/>
  <c r="AS55" i="67"/>
  <c r="AS56" i="67"/>
  <c r="AS57" i="67"/>
  <c r="AS58" i="67"/>
  <c r="AS59" i="67"/>
  <c r="AS60" i="67"/>
  <c r="AS61" i="67"/>
  <c r="AS62" i="67"/>
  <c r="AS63" i="67"/>
  <c r="AS64" i="67"/>
  <c r="AS65" i="67"/>
  <c r="AS66" i="67"/>
  <c r="AS67" i="67"/>
  <c r="AS68" i="67"/>
  <c r="AS69" i="67"/>
  <c r="AS70" i="67"/>
  <c r="AS71" i="67"/>
  <c r="AS72" i="67"/>
  <c r="AS73" i="67"/>
  <c r="AS74" i="67"/>
  <c r="AS75" i="67"/>
  <c r="AS76" i="67"/>
  <c r="AS77" i="67"/>
  <c r="AS78" i="67"/>
  <c r="AS79" i="67"/>
  <c r="AS80" i="67"/>
  <c r="AS81" i="67"/>
  <c r="AS82" i="67"/>
  <c r="AS83" i="67"/>
  <c r="AS84" i="67"/>
  <c r="AS85" i="67"/>
  <c r="AS86" i="67"/>
  <c r="AS87" i="67"/>
  <c r="AS88" i="67"/>
  <c r="AS89" i="67"/>
  <c r="AS90" i="67"/>
  <c r="AS91" i="67"/>
  <c r="AS92" i="67"/>
  <c r="AS93" i="67"/>
  <c r="AS94" i="67"/>
  <c r="AS95" i="67"/>
  <c r="AS96" i="67"/>
  <c r="AS97" i="67"/>
  <c r="AS98" i="67"/>
  <c r="AS12" i="67"/>
  <c r="AS100" i="67" l="1"/>
  <c r="AR100" i="67"/>
  <c r="AP98" i="67"/>
  <c r="AQ98" i="67" s="1"/>
  <c r="AU98" i="67" s="1"/>
  <c r="AP97" i="67"/>
  <c r="AQ97" i="67" s="1"/>
  <c r="AU97" i="67" s="1"/>
  <c r="AP96" i="67"/>
  <c r="AQ96" i="67" s="1"/>
  <c r="AU96" i="67" s="1"/>
  <c r="AP95" i="67"/>
  <c r="AQ95" i="67" s="1"/>
  <c r="AU95" i="67" s="1"/>
  <c r="AP94" i="67"/>
  <c r="AQ94" i="67" s="1"/>
  <c r="AU94" i="67" s="1"/>
  <c r="AP93" i="67"/>
  <c r="AQ93" i="67" s="1"/>
  <c r="AU93" i="67" s="1"/>
  <c r="AP92" i="67"/>
  <c r="AQ92" i="67" s="1"/>
  <c r="AU92" i="67" s="1"/>
  <c r="AP91" i="67"/>
  <c r="AQ91" i="67" s="1"/>
  <c r="AU91" i="67" s="1"/>
  <c r="AP90" i="67"/>
  <c r="AQ90" i="67" s="1"/>
  <c r="AU90" i="67" s="1"/>
  <c r="AP89" i="67"/>
  <c r="AQ89" i="67" s="1"/>
  <c r="AU89" i="67" s="1"/>
  <c r="AP88" i="67"/>
  <c r="AQ88" i="67" s="1"/>
  <c r="AU88" i="67" s="1"/>
  <c r="AP87" i="67"/>
  <c r="AQ87" i="67" s="1"/>
  <c r="AU87" i="67" s="1"/>
  <c r="AP86" i="67"/>
  <c r="AP85" i="67"/>
  <c r="AQ85" i="67" s="1"/>
  <c r="AU85" i="67" s="1"/>
  <c r="AP84" i="67"/>
  <c r="AQ84" i="67" s="1"/>
  <c r="AU84" i="67" s="1"/>
  <c r="AP83" i="67"/>
  <c r="AQ83" i="67" s="1"/>
  <c r="AU83" i="67" s="1"/>
  <c r="AP82" i="67"/>
  <c r="AQ82" i="67" s="1"/>
  <c r="AU82" i="67" s="1"/>
  <c r="AP81" i="67"/>
  <c r="AQ81" i="67" s="1"/>
  <c r="AU81" i="67" s="1"/>
  <c r="AP80" i="67"/>
  <c r="AQ80" i="67" s="1"/>
  <c r="AU80" i="67" s="1"/>
  <c r="AP79" i="67"/>
  <c r="AQ79" i="67" s="1"/>
  <c r="AU79" i="67" s="1"/>
  <c r="AP78" i="67"/>
  <c r="AQ78" i="67" s="1"/>
  <c r="AU78" i="67" s="1"/>
  <c r="AP77" i="67"/>
  <c r="AQ77" i="67" s="1"/>
  <c r="AU77" i="67" s="1"/>
  <c r="AP76" i="67"/>
  <c r="AQ76" i="67" s="1"/>
  <c r="AU76" i="67" s="1"/>
  <c r="AV76" i="67" s="1"/>
  <c r="AP75" i="67"/>
  <c r="AQ75" i="67" s="1"/>
  <c r="AU75" i="67" s="1"/>
  <c r="AP74" i="67"/>
  <c r="AQ74" i="67" s="1"/>
  <c r="AU74" i="67" s="1"/>
  <c r="AP73" i="67"/>
  <c r="AQ73" i="67" s="1"/>
  <c r="AU73" i="67" s="1"/>
  <c r="AP72" i="67"/>
  <c r="AQ72" i="67" s="1"/>
  <c r="AU72" i="67" s="1"/>
  <c r="AP71" i="67"/>
  <c r="AQ71" i="67" s="1"/>
  <c r="AU71" i="67" s="1"/>
  <c r="AP70" i="67"/>
  <c r="AQ70" i="67" s="1"/>
  <c r="AU70" i="67" s="1"/>
  <c r="AP69" i="67"/>
  <c r="AQ69" i="67" s="1"/>
  <c r="AU69" i="67" s="1"/>
  <c r="AP68" i="67"/>
  <c r="AQ68" i="67" s="1"/>
  <c r="AU68" i="67" s="1"/>
  <c r="AP67" i="67"/>
  <c r="AQ67" i="67" s="1"/>
  <c r="AU67" i="67" s="1"/>
  <c r="AP66" i="67"/>
  <c r="AQ66" i="67" s="1"/>
  <c r="AU66" i="67" s="1"/>
  <c r="AP65" i="67"/>
  <c r="AQ65" i="67" s="1"/>
  <c r="AU65" i="67" s="1"/>
  <c r="AP64" i="67"/>
  <c r="AQ64" i="67" s="1"/>
  <c r="AU64" i="67" s="1"/>
  <c r="AP63" i="67"/>
  <c r="AQ63" i="67" s="1"/>
  <c r="AU63" i="67" s="1"/>
  <c r="AP62" i="67"/>
  <c r="AQ62" i="67" s="1"/>
  <c r="AU62" i="67" s="1"/>
  <c r="AP61" i="67"/>
  <c r="AQ61" i="67" s="1"/>
  <c r="AU61" i="67" s="1"/>
  <c r="AP60" i="67"/>
  <c r="AQ60" i="67" s="1"/>
  <c r="AU60" i="67" s="1"/>
  <c r="AP59" i="67"/>
  <c r="AQ59" i="67" s="1"/>
  <c r="AU59" i="67" s="1"/>
  <c r="AP58" i="67"/>
  <c r="AQ58" i="67" s="1"/>
  <c r="AU58" i="67" s="1"/>
  <c r="AP57" i="67"/>
  <c r="AQ57" i="67" s="1"/>
  <c r="AU57" i="67" s="1"/>
  <c r="AP56" i="67"/>
  <c r="AQ56" i="67" s="1"/>
  <c r="AU56" i="67" s="1"/>
  <c r="AP55" i="67"/>
  <c r="AQ55" i="67" s="1"/>
  <c r="AU55" i="67" s="1"/>
  <c r="AP54" i="67"/>
  <c r="AQ54" i="67" s="1"/>
  <c r="AU54" i="67" s="1"/>
  <c r="AP53" i="67"/>
  <c r="AQ53" i="67" s="1"/>
  <c r="AU53" i="67" s="1"/>
  <c r="AP52" i="67"/>
  <c r="AQ52" i="67" s="1"/>
  <c r="AU52" i="67" s="1"/>
  <c r="AP51" i="67"/>
  <c r="AQ51" i="67" s="1"/>
  <c r="AU51" i="67" s="1"/>
  <c r="AP50" i="67"/>
  <c r="AQ50" i="67" s="1"/>
  <c r="AU50" i="67" s="1"/>
  <c r="AP49" i="67"/>
  <c r="AQ49" i="67" s="1"/>
  <c r="AU49" i="67" s="1"/>
  <c r="AP48" i="67"/>
  <c r="AQ48" i="67" s="1"/>
  <c r="AU48" i="67" s="1"/>
  <c r="AP47" i="67"/>
  <c r="AQ47" i="67" s="1"/>
  <c r="AU47" i="67" s="1"/>
  <c r="AP46" i="67"/>
  <c r="AQ46" i="67" s="1"/>
  <c r="AU46" i="67" s="1"/>
  <c r="AP45" i="67"/>
  <c r="AQ45" i="67" s="1"/>
  <c r="AU45" i="67" s="1"/>
  <c r="AP44" i="67"/>
  <c r="AQ44" i="67" s="1"/>
  <c r="AU44" i="67" s="1"/>
  <c r="AP43" i="67"/>
  <c r="AQ43" i="67" s="1"/>
  <c r="AU43" i="67" s="1"/>
  <c r="AP42" i="67"/>
  <c r="AQ42" i="67" s="1"/>
  <c r="AU42" i="67" s="1"/>
  <c r="AP41" i="67"/>
  <c r="AQ41" i="67" s="1"/>
  <c r="AU41" i="67" s="1"/>
  <c r="AP40" i="67"/>
  <c r="AQ40" i="67" s="1"/>
  <c r="AU40" i="67" s="1"/>
  <c r="AP39" i="67"/>
  <c r="AQ39" i="67" s="1"/>
  <c r="AU39" i="67" s="1"/>
  <c r="AP38" i="67"/>
  <c r="AQ38" i="67" s="1"/>
  <c r="AU38" i="67" s="1"/>
  <c r="AV38" i="67" s="1"/>
  <c r="AP37" i="67"/>
  <c r="AQ37" i="67" s="1"/>
  <c r="AU37" i="67" s="1"/>
  <c r="AP36" i="67"/>
  <c r="AQ36" i="67" s="1"/>
  <c r="AU36" i="67" s="1"/>
  <c r="AP35" i="67"/>
  <c r="AQ35" i="67" s="1"/>
  <c r="AU35" i="67" s="1"/>
  <c r="AP34" i="67"/>
  <c r="AQ34" i="67" s="1"/>
  <c r="AU34" i="67" s="1"/>
  <c r="AP33" i="67"/>
  <c r="AQ33" i="67" s="1"/>
  <c r="AU33" i="67" s="1"/>
  <c r="AP32" i="67"/>
  <c r="AQ32" i="67" s="1"/>
  <c r="AU32" i="67" s="1"/>
  <c r="AP31" i="67"/>
  <c r="AQ31" i="67" s="1"/>
  <c r="AU31" i="67" s="1"/>
  <c r="AP30" i="67"/>
  <c r="AQ30" i="67" s="1"/>
  <c r="AU30" i="67" s="1"/>
  <c r="AP29" i="67"/>
  <c r="AQ29" i="67" s="1"/>
  <c r="AU29" i="67" s="1"/>
  <c r="AP28" i="67"/>
  <c r="AQ28" i="67" s="1"/>
  <c r="AU28" i="67" s="1"/>
  <c r="AP27" i="67"/>
  <c r="AQ27" i="67" s="1"/>
  <c r="AU27" i="67" s="1"/>
  <c r="AP26" i="67"/>
  <c r="AQ26" i="67" s="1"/>
  <c r="AU26" i="67" s="1"/>
  <c r="AP25" i="67"/>
  <c r="AQ25" i="67" s="1"/>
  <c r="AU25" i="67" s="1"/>
  <c r="AP24" i="67"/>
  <c r="AQ24" i="67" s="1"/>
  <c r="AU24" i="67" s="1"/>
  <c r="AP17" i="67"/>
  <c r="AQ17" i="67" s="1"/>
  <c r="AU17" i="67" s="1"/>
  <c r="AP16" i="67"/>
  <c r="AQ16" i="67" s="1"/>
  <c r="AU16" i="67" s="1"/>
  <c r="AP15" i="67"/>
  <c r="AQ15" i="67" s="1"/>
  <c r="AU15" i="67" s="1"/>
  <c r="AP14" i="67"/>
  <c r="AQ14" i="67" s="1"/>
  <c r="AU14" i="67" s="1"/>
  <c r="AP13" i="67"/>
  <c r="AQ13" i="67" s="1"/>
  <c r="AU13" i="67" s="1"/>
  <c r="AP12" i="67"/>
  <c r="AQ12" i="67" s="1"/>
  <c r="AV33" i="67" l="1"/>
  <c r="AV52" i="67"/>
  <c r="AV80" i="67"/>
  <c r="AV39" i="67"/>
  <c r="AV77" i="67"/>
  <c r="AV73" i="67"/>
  <c r="AV69" i="67"/>
  <c r="AV35" i="67"/>
  <c r="AV24" i="67"/>
  <c r="AV93" i="67"/>
  <c r="AV83" i="67"/>
  <c r="AV87" i="67"/>
  <c r="AV55" i="67"/>
  <c r="AV66" i="67"/>
  <c r="AV43" i="67"/>
  <c r="AV90" i="67"/>
  <c r="AV61" i="67"/>
  <c r="AV47" i="67"/>
  <c r="AQ100" i="67"/>
  <c r="AU12" i="67"/>
  <c r="AU100" i="67" l="1"/>
  <c r="AV12" i="6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Natalia Irina Vanegas Pinzon</author>
    <author>natvanpla</author>
    <author>JEP</author>
    <author>NatVanPla</author>
    <author>Polo</author>
    <author>tc={F8372B21-79AE-4386-82AD-6F6256A623E6}</author>
    <author>tc={15D5449B-6F09-49F5-B279-FC57EBC822A7}</author>
    <author>tc={E9E0155A-60F1-4FE2-AC3E-E55358CAC43E}</author>
  </authors>
  <commentList>
    <comment ref="G8" authorId="0" shapeId="0" xr:uid="{00000000-0006-0000-0000-000001000000}">
      <text>
        <r>
          <rPr>
            <sz val="9"/>
            <color indexed="81"/>
            <rFont val="Tahoma"/>
            <family val="2"/>
          </rPr>
          <t>Registrar las actividades que componen el plan de acción.</t>
        </r>
      </text>
    </comment>
    <comment ref="V8" authorId="0" shapeId="0" xr:uid="{00000000-0006-0000-0000-000002000000}">
      <text>
        <r>
          <rPr>
            <sz val="9"/>
            <color rgb="FF000000"/>
            <rFont val="Tahoma"/>
            <family val="2"/>
          </rPr>
          <t xml:space="preserve">Indicar el cargo responsable del cumplimiento de la actividad.
</t>
        </r>
      </text>
    </comment>
    <comment ref="AK8" authorId="1" shapeId="0" xr:uid="{00000000-0006-0000-0000-000003000000}">
      <text>
        <r>
          <rPr>
            <sz val="8"/>
            <color indexed="81"/>
            <rFont val="Tahoma"/>
            <family val="2"/>
          </rPr>
          <t>Digite en números el logro y/o cumplimiento de las metas en las celdas asignadas para cada trimestre.</t>
        </r>
      </text>
    </comment>
    <comment ref="I9" authorId="0" shapeId="0" xr:uid="{00000000-0006-0000-0000-000004000000}">
      <text>
        <r>
          <rPr>
            <sz val="9"/>
            <color indexed="81"/>
            <rFont val="Tahoma"/>
            <family val="2"/>
          </rPr>
          <t xml:space="preserve">De acuerdo con la descripción de la actividad, señalar el indicador que da cuenta del cumplimiento de la actividad.
</t>
        </r>
      </text>
    </comment>
    <comment ref="L9" authorId="0" shapeId="0" xr:uid="{00000000-0006-0000-0000-000005000000}">
      <text>
        <r>
          <rPr>
            <sz val="9"/>
            <color indexed="81"/>
            <rFont val="Tahoma"/>
            <family val="2"/>
          </rPr>
          <t>De forma coherente con el indicador indique en qué unidad de medida se va a presentar el cumplimiento del indicador.
La cantidad de meta se obtiene automáticamente luego de diligenciar la casilla programador de actividades.
Por ejemplo, el indicador es "Informes elaborados", la cantidad de meta es 10, y la unidad de medida es  "número de documentos" o "número de informes. Por lo que se entiende que durante la vigencia se elaborarán 10 informes o documentos.</t>
        </r>
      </text>
    </comment>
    <comment ref="AG9" authorId="2" shapeId="0" xr:uid="{00000000-0006-0000-0000-000006000000}">
      <text>
        <r>
          <rPr>
            <b/>
            <sz val="9"/>
            <color rgb="FF000000"/>
            <rFont val="Tahoma"/>
            <family val="2"/>
          </rPr>
          <t>JEP:</t>
        </r>
        <r>
          <rPr>
            <sz val="9"/>
            <color rgb="FF000000"/>
            <rFont val="Tahoma"/>
            <family val="2"/>
          </rPr>
          <t xml:space="preserve">
</t>
        </r>
        <r>
          <rPr>
            <sz val="9"/>
            <color rgb="FF000000"/>
            <rFont val="Tahoma"/>
            <family val="2"/>
          </rPr>
          <t>Indicar si cumple la viabilidad.</t>
        </r>
      </text>
    </comment>
    <comment ref="AO9" authorId="3" shapeId="0" xr:uid="{00000000-0006-0000-0000-000007000000}">
      <text>
        <r>
          <rPr>
            <sz val="8"/>
            <color indexed="81"/>
            <rFont val="Tahoma"/>
            <family val="2"/>
          </rPr>
          <t xml:space="preserve">Calcula el resultado acumulado del cumplimiento de las metas. </t>
        </r>
      </text>
    </comment>
    <comment ref="AP9" authorId="3" shapeId="0" xr:uid="{00000000-0006-0000-0000-000008000000}">
      <text>
        <r>
          <rPr>
            <sz val="8"/>
            <color indexed="81"/>
            <rFont val="Tahoma"/>
            <family val="2"/>
          </rPr>
          <t xml:space="preserve">Esta casilla calcula la cantidad total esperada de la meta. 
</t>
        </r>
      </text>
    </comment>
    <comment ref="AQ9" authorId="3" shapeId="0" xr:uid="{00000000-0006-0000-0000-000009000000}">
      <text>
        <r>
          <rPr>
            <sz val="8"/>
            <color indexed="81"/>
            <rFont val="Tahoma"/>
            <family val="2"/>
          </rPr>
          <t>Señala la ejecución porcentual de la meta, resultado de dividir el resultado acumulado sobre el resultado esperado.</t>
        </r>
      </text>
    </comment>
    <comment ref="AY11" authorId="4" shapeId="0" xr:uid="{00000000-0006-0000-0000-00000A000000}">
      <text>
        <r>
          <rPr>
            <sz val="8"/>
            <color indexed="81"/>
            <rFont val="Tahoma"/>
            <family val="2"/>
          </rPr>
          <t>Incluye observaciones tanto de las actividades evaluadas, como de los avances de las actividades que no procedía la evaluación.</t>
        </r>
      </text>
    </comment>
    <comment ref="AZ11" authorId="4" shapeId="0" xr:uid="{00000000-0006-0000-0000-00000B000000}">
      <text>
        <r>
          <rPr>
            <sz val="8"/>
            <color indexed="81"/>
            <rFont val="Tahoma"/>
            <family val="2"/>
          </rPr>
          <t xml:space="preserve">Este estado responde únicamente a la evaluación realizada por Control Interno, que se diferencia del avance cuantitativo y cualitativo de las actividades.
</t>
        </r>
        <r>
          <rPr>
            <b/>
            <sz val="8"/>
            <color indexed="81"/>
            <rFont val="Tahoma"/>
            <family val="2"/>
          </rPr>
          <t>SEMAFORO:</t>
        </r>
        <r>
          <rPr>
            <sz val="8"/>
            <color indexed="81"/>
            <rFont val="Tahoma"/>
            <family val="2"/>
          </rPr>
          <t xml:space="preserve">
Verde: Cumple
Amarillo: Cumple parcialmente
Rojo: No Cumple
Gris: No aplica
Sin color: Análisis de avances cuya evaluación no procedía para el período</t>
        </r>
      </text>
    </comment>
    <comment ref="BC11" authorId="4" shapeId="0" xr:uid="{00000000-0006-0000-0000-00000C000000}">
      <text>
        <r>
          <rPr>
            <sz val="9"/>
            <color rgb="FF000000"/>
            <rFont val="Tahoma"/>
            <family val="2"/>
          </rPr>
          <t xml:space="preserve">Incluye observaciones tanto de las actividades evaluadas, como de los avances de las actividades que no procedía la evaluación </t>
        </r>
      </text>
    </comment>
    <comment ref="BD11" authorId="4" shapeId="0" xr:uid="{00000000-0006-0000-0000-00000D000000}">
      <text>
        <r>
          <rPr>
            <sz val="9"/>
            <color indexed="81"/>
            <rFont val="Tahoma"/>
            <family val="2"/>
          </rPr>
          <t xml:space="preserve">Este estado responde únicamente a la evaluación realizada por Control Interno, que se diferencia del avance cuantitativo y cualitativo de las actividades.
</t>
        </r>
        <r>
          <rPr>
            <b/>
            <sz val="9"/>
            <color indexed="81"/>
            <rFont val="Tahoma"/>
            <family val="2"/>
          </rPr>
          <t>SEMAFORO:</t>
        </r>
        <r>
          <rPr>
            <sz val="9"/>
            <color indexed="81"/>
            <rFont val="Tahoma"/>
            <family val="2"/>
          </rPr>
          <t xml:space="preserve">
Verde: Cumple
Amarillo: Cumple parcialmente
Rojo: No Cumple
Gris: No aplica
Sin color: Análisis de avances cuya evaluación no procedía para el período</t>
        </r>
      </text>
    </comment>
    <comment ref="BG11" authorId="4" shapeId="0" xr:uid="{00000000-0006-0000-0000-00000E000000}">
      <text>
        <r>
          <rPr>
            <sz val="9"/>
            <color indexed="81"/>
            <rFont val="Tahoma"/>
            <family val="2"/>
          </rPr>
          <t xml:space="preserve">Incluye observaciones tanto de las actividades evaluadas, como de los avances de las actividades que no procedía la evaluación </t>
        </r>
      </text>
    </comment>
    <comment ref="BH11" authorId="4" shapeId="0" xr:uid="{00000000-0006-0000-0000-00000F000000}">
      <text>
        <r>
          <rPr>
            <sz val="9"/>
            <color indexed="81"/>
            <rFont val="Tahoma"/>
            <family val="2"/>
          </rPr>
          <t xml:space="preserve">Este estado responde únicamente a la evaluación realizada por Control Interno, que se diferencia del avance cuantitativo y cualitativo de las actividades.
</t>
        </r>
        <r>
          <rPr>
            <b/>
            <sz val="9"/>
            <color indexed="81"/>
            <rFont val="Tahoma"/>
            <family val="2"/>
          </rPr>
          <t>SEMAFORO:</t>
        </r>
        <r>
          <rPr>
            <sz val="9"/>
            <color indexed="81"/>
            <rFont val="Tahoma"/>
            <family val="2"/>
          </rPr>
          <t xml:space="preserve">
Verde: Cumple
Amarillo: Cumple parcialmente
Rojo: No Cumple
Gris: No aplica
Sin color: Análisis de avances cuya evaluación no procedía para el período</t>
        </r>
      </text>
    </comment>
    <comment ref="BK11" authorId="4" shapeId="0" xr:uid="{00000000-0006-0000-0000-000010000000}">
      <text>
        <r>
          <rPr>
            <sz val="9"/>
            <color indexed="81"/>
            <rFont val="Tahoma"/>
            <family val="2"/>
          </rPr>
          <t xml:space="preserve">Incluye observaciones tanto de las actividades evaluadas, como de los avances de las actividades que no procedía la evaluación </t>
        </r>
      </text>
    </comment>
    <comment ref="BL11" authorId="4" shapeId="0" xr:uid="{00000000-0006-0000-0000-000011000000}">
      <text>
        <r>
          <rPr>
            <sz val="9"/>
            <color indexed="81"/>
            <rFont val="Tahoma"/>
            <family val="2"/>
          </rPr>
          <t xml:space="preserve">Este estado responde únicamente a la evaluación realizada por Control Interno, que se diferencia del avance cuantitativo y cualitativo de las actividades.
</t>
        </r>
        <r>
          <rPr>
            <b/>
            <sz val="9"/>
            <color indexed="81"/>
            <rFont val="Tahoma"/>
            <family val="2"/>
          </rPr>
          <t>SEMAFORO:</t>
        </r>
        <r>
          <rPr>
            <sz val="9"/>
            <color indexed="81"/>
            <rFont val="Tahoma"/>
            <family val="2"/>
          </rPr>
          <t xml:space="preserve">
Verde: Cumple
Amarillo: Cumple parcialmente
Rojo: No Cumple
Gris: No aplica
Sin color: Análisis de avances cuya evaluación no procedía para el período</t>
        </r>
      </text>
    </comment>
    <comment ref="AE81" authorId="5" shapeId="0" xr:uid="{00000000-0006-0000-0000-00001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 se deja aclaración que los recursos son del patrimonio autónomo apropiados por el Fondo Colombia en Paz, ya que las fuentes de los recursos financieros no son de funcionamiento, inversión o cooperación
Respuesta:
    Hablamos en la reunión del lunes, para entender el asunto</t>
      </text>
    </comment>
    <comment ref="Q95" authorId="6" shapeId="0" xr:uid="{15D5449B-6F09-49F5-B279-FC57EBC822A7}">
      <text>
        <t>[Comentario encadenado]
Su versión de Excel le permite leer este comentario encadenado; sin embargo, las ediciones que se apliquen se quitarán si el archivo se abre en una versión más reciente de Excel. Más información: https://go.microsoft.com/fwlink/?linkid=870924
Comentario:
    por solicitud del área, se corrige el periodo ya que la actividad inicia el 1 de abril</t>
      </text>
    </comment>
    <comment ref="Q96" authorId="7" shapeId="0" xr:uid="{E9E0155A-60F1-4FE2-AC3E-E55358CAC43E}">
      <text>
        <t>[Comentario encadenado]
Su versión de Excel le permite leer este comentario encadenado; sin embargo, las ediciones que se apliquen se quitarán si el archivo se abre en una versión más reciente de Excel. Más información: https://go.microsoft.com/fwlink/?linkid=870924
Comentario:
    por solicitud del área, se corrige el periodo ya que la actividad inicia el 1 de abril</t>
      </text>
    </comment>
  </commentList>
</comments>
</file>

<file path=xl/sharedStrings.xml><?xml version="1.0" encoding="utf-8"?>
<sst xmlns="http://schemas.openxmlformats.org/spreadsheetml/2006/main" count="2140" uniqueCount="781">
  <si>
    <t>PLAN OPERATIVO DE ACCIÓN ANUAL</t>
  </si>
  <si>
    <t>Órgano:</t>
  </si>
  <si>
    <t>Vigencia:</t>
  </si>
  <si>
    <t>Trimestre:</t>
  </si>
  <si>
    <t>MARCO ESTRATÉGICO</t>
  </si>
  <si>
    <t>PLAN</t>
  </si>
  <si>
    <t>FORMULACIÓN</t>
  </si>
  <si>
    <t xml:space="preserve">SEGUIMIENTO </t>
  </si>
  <si>
    <t>Objetivo Estratégico</t>
  </si>
  <si>
    <t>Iniciativa Estratégica</t>
  </si>
  <si>
    <t>Acción indicativa</t>
  </si>
  <si>
    <t>POA</t>
  </si>
  <si>
    <t>PAAC</t>
  </si>
  <si>
    <t>No</t>
  </si>
  <si>
    <t>Actividad</t>
  </si>
  <si>
    <t>Descripción</t>
  </si>
  <si>
    <t>Tipo de indicador</t>
  </si>
  <si>
    <t xml:space="preserve">Responsable - Dependencia </t>
  </si>
  <si>
    <t>Responsable - equipo de trabajo</t>
  </si>
  <si>
    <t>Recursos requeridos</t>
  </si>
  <si>
    <t>Valor y fuente de los recursos financieros</t>
  </si>
  <si>
    <t>Viabilidad</t>
  </si>
  <si>
    <t>AVANCE 
(Cantidad Absoluto)</t>
  </si>
  <si>
    <t>Resultado del indicador</t>
  </si>
  <si>
    <t>Avances por proceso</t>
  </si>
  <si>
    <t>Reportes y análisis descriptivos</t>
  </si>
  <si>
    <t>Definición del indicador
(ENTREGABLE)</t>
  </si>
  <si>
    <t>Hito PEC</t>
  </si>
  <si>
    <t xml:space="preserve">Meta anual </t>
  </si>
  <si>
    <t>Descripción de las metas a obtener</t>
  </si>
  <si>
    <t>Fecha de inicio</t>
  </si>
  <si>
    <t>Fecha final</t>
  </si>
  <si>
    <t>I 
Trim.</t>
  </si>
  <si>
    <t>II 
Trim.</t>
  </si>
  <si>
    <t>III 
Trim.</t>
  </si>
  <si>
    <t>IV 
Trim.</t>
  </si>
  <si>
    <t>Financieros</t>
  </si>
  <si>
    <t>Humanos</t>
  </si>
  <si>
    <t>Físicos</t>
  </si>
  <si>
    <t>Tecnológicos</t>
  </si>
  <si>
    <r>
      <t>Funcionamiento 
-</t>
    </r>
    <r>
      <rPr>
        <sz val="10"/>
        <rFont val="Arial"/>
        <family val="2"/>
      </rPr>
      <t>adquisición de Bs y Ss.-</t>
    </r>
  </si>
  <si>
    <t>Inversión</t>
  </si>
  <si>
    <t>Cooperación</t>
  </si>
  <si>
    <t>Total</t>
  </si>
  <si>
    <t>Técnica</t>
  </si>
  <si>
    <t>Jurídica</t>
  </si>
  <si>
    <t>Financiera</t>
  </si>
  <si>
    <t>Política</t>
  </si>
  <si>
    <t>I 
Trim</t>
  </si>
  <si>
    <t>II 
Trim</t>
  </si>
  <si>
    <t>III 
Trim</t>
  </si>
  <si>
    <t>IV 
Trim</t>
  </si>
  <si>
    <t xml:space="preserve">Resultado acumulado </t>
  </si>
  <si>
    <t>Resultado esperado</t>
  </si>
  <si>
    <t>Ejecución</t>
  </si>
  <si>
    <t>Ponderado</t>
  </si>
  <si>
    <t>Avance acumulado</t>
  </si>
  <si>
    <t xml:space="preserve">Avance Acumulado Total </t>
  </si>
  <si>
    <t>I Trimestre</t>
  </si>
  <si>
    <t>II Trimestre</t>
  </si>
  <si>
    <t>III Trimestre</t>
  </si>
  <si>
    <t>IV Trimestre</t>
  </si>
  <si>
    <t>SI</t>
  </si>
  <si>
    <t>NO</t>
  </si>
  <si>
    <t>Cant.</t>
  </si>
  <si>
    <t>Unidad de medida</t>
  </si>
  <si>
    <t>Reporte de resultados del proceso o la dependencia y fuentes de verificación</t>
  </si>
  <si>
    <t xml:space="preserve">Seguimiento
- Sub. de Planeación </t>
  </si>
  <si>
    <t>Evaluación</t>
  </si>
  <si>
    <t xml:space="preserve">Sub. de Control Interno </t>
  </si>
  <si>
    <t>ESTADO</t>
  </si>
  <si>
    <t>1. Investigar, juzgar y sancionar los crímenes más graves y representativos ocurridos en el conflicto, priorizados por la Jurisdicción.</t>
  </si>
  <si>
    <t> </t>
  </si>
  <si>
    <t>X</t>
  </si>
  <si>
    <t>Porcentaje</t>
  </si>
  <si>
    <t>Eficacia</t>
  </si>
  <si>
    <t>Humanos, Físicos, Tecnológicos</t>
  </si>
  <si>
    <t>Si</t>
  </si>
  <si>
    <t>Cumple</t>
  </si>
  <si>
    <t>Acta</t>
  </si>
  <si>
    <t>Humanos, Físicos, Tecnológicos, Financieros</t>
  </si>
  <si>
    <t>Informe</t>
  </si>
  <si>
    <t>3.1. Generación e implementación de medios expeditos y eficaces que promuevan y faciliten la participación de las víctimas en los procesos dialógicos y adversariales en la Jurisdicción.</t>
  </si>
  <si>
    <t xml:space="preserve">3.1.1. Diseñar, adoptar e implementar  los procesos, procedimientos, lineamientos, manuales y guías para facilitar la participación y brindar orientación, asesoría y representación judicial a las víctimas, incluidas aquellas en el exterior, con incorporación de los enfoques diferenciales, de género y territorial. </t>
  </si>
  <si>
    <t>4. Ser reconocidos como una entidad legítima y confiable, mediante la comunicación constante y clara de su gestión, y la activa participación de los distintos actores en la construcción de la paz y la búsqueda de la reconciliación.</t>
  </si>
  <si>
    <t>4.4.2. Realizar las diligencias de coordinación interjurisdiccional, interjusticias y diálogos interculturales.</t>
  </si>
  <si>
    <t>2. Resolver dentro de un plazo razonable, las solicitudes, beneficios, y situación jurídica de los comparecientes ante la JEP.</t>
  </si>
  <si>
    <t>1.4. Definición, implementación y seguimiento del régimen de condicionalidad de los comparecientes que garanticen la efectividad de las sanciones.</t>
  </si>
  <si>
    <t>N/A</t>
  </si>
  <si>
    <t>5. Consolidar el fortalecimiento institucional que garantice la eficacia y la eficiencia en el cumplimiento de la misión de la Jurisdicción.</t>
  </si>
  <si>
    <t>Reporte</t>
  </si>
  <si>
    <t>Documento</t>
  </si>
  <si>
    <t xml:space="preserve">4.5. Definición y desarrollo de lineamientos y estrategias para la rendición de cuentas permanente que permita comunicar el avance de gestión y resultados de la Jurisdicción. </t>
  </si>
  <si>
    <t>AVANCE DEL POA</t>
  </si>
  <si>
    <t>4.1. Desarrollo e implementación de los enfoques diferenciales de la Jurisdicción como parte de los procesos, que permita su transversalización en la gestión.</t>
  </si>
  <si>
    <t>4.1.4. Formular lineamientos técnicos y realizar eventos, estudios y publicaciones que desarrollen el enfoque de género en la JEP.</t>
  </si>
  <si>
    <t>3. Satisfacer los derechos de las víctimas a la justicia, la verdad y contribuir a la satisfacción de los derechos a la reparación y no repetición, como componente judicial del SIVJRNR, garantizando su participación efectiva ante la JEP</t>
  </si>
  <si>
    <t>Evento</t>
  </si>
  <si>
    <t xml:space="preserve">Documento </t>
  </si>
  <si>
    <t xml:space="preserve">Informe </t>
  </si>
  <si>
    <t>5.1. Definición, implementación y mejora del modelo de gestión de la JEP por medio de instrumentos organizacionales que optimicen el desempeño institucional.</t>
  </si>
  <si>
    <t xml:space="preserve">5.1.1. Desarrollar continuamente y consolidar los  instrumentos del Modelo de Gestión  de la JEP </t>
  </si>
  <si>
    <t>5.5. Desarrollo y normalización de una gestión presupuestal, administrativa y financiera con enfoque de resultados que optimice los recursos necesarios para la operación y sostenibilidad de la JEP.</t>
  </si>
  <si>
    <t>5.5.1. Elaborar e implementar herramientas para la gestión presupuestal, financiera y contractual de la JEP</t>
  </si>
  <si>
    <t>4.2. Definición y ejecución de la política, estrategia y modelo integral de comunicación asertiva y activa, y de relacionamiento, para hacer visible y transparente la gestión de la Jurisdicción.</t>
  </si>
  <si>
    <t>Secretaría Ejecutiva</t>
  </si>
  <si>
    <t xml:space="preserve">Indicador de Actividad </t>
  </si>
  <si>
    <t>Programador de Actividades</t>
  </si>
  <si>
    <t>Avance cualitativo del desarrollo de la actividad</t>
  </si>
  <si>
    <t xml:space="preserve">Formular y ejecutar plan anual de pedagogía desarrollando las líneas de acción estratégicas (LAE) de la estrategia pedagógica de la JEP. </t>
  </si>
  <si>
    <t>1. Formulación y gestión para la aprobación del plan de pedagogía de 2021.
2. Ejecución del plan de pedagogía de 2021.
3. Realización del seguimiento y evaluación del plan de pedagogía de 2021.</t>
  </si>
  <si>
    <t>Informe de avance de formulación, ejecución y seguimiento del plan de pedagogía 2021 - Elaborados</t>
  </si>
  <si>
    <t>Subdirección de Fortalecimiento Institucional</t>
  </si>
  <si>
    <t>Luz Amanda Granados
Diego Ternera</t>
  </si>
  <si>
    <t xml:space="preserve">5.1.1 Desarrollar continuamente y consolidar los  instrumentos del Modelo de Gestión  de la JEP </t>
  </si>
  <si>
    <t>Implementar modelo de gestión del conocimiento en la JEP.</t>
  </si>
  <si>
    <t>1. Difusión y/o socialización del modelo de gestión del conocimiento.
2. Implementación del modelo de gestión del conocimiento por medio de los planes de capacitación y pedagogía 2021.
3. Sistematización y socialización de experiencias institucionales y lecciones aprendidas. 
4. Realización del lanzamiento y seguimiento al funcionamiento del repositorio virtual.</t>
  </si>
  <si>
    <t>Informe de avance de implementación del modelo de gestión del conocimiento de la JEP - Elaborados</t>
  </si>
  <si>
    <t>Desarrollar acciones de formación virtual.</t>
  </si>
  <si>
    <t>1. Ejecución de cursos virtuales diseñados por la JEP.
2. Diseño de nuevos cursos virtuales.</t>
  </si>
  <si>
    <t>Informe de avance de ejecución de formación virtual - Elaborados</t>
  </si>
  <si>
    <t xml:space="preserve">5.4. Implementación y apropiación del sistema de evaluación que promueva el control y la administración de los riesgos en la gestión de la JEP. </t>
  </si>
  <si>
    <t>5.4.1. Impulsar y consolidar instrumentos del Sistema de la evaluación de la gestión institucional de la JEP</t>
  </si>
  <si>
    <t>Actualizar los indicadores de proceso a partir de la medición de la vigencia 2020.</t>
  </si>
  <si>
    <t>1. Elaboración del informe de medición de indicadores de proceso del cuarto trimestre de la vigencia 2020, durante el mes de enero del 2021.
2. Realización de mesas de trabajo con los diferentes procesos del SGC, para la actualización de los indicadores de proceso, con base en las mediciones de la vigencia 2020
3. Asesoría a los diferentes procesos para la definición de los indicadores para el 2021</t>
  </si>
  <si>
    <t>Indicadores por proceso - Medidos o actualizados</t>
  </si>
  <si>
    <t>Informe de medición de indicadores -IV trimestre 2020 y
Matriz de Indicadores de los procesos del SGC (incluye los indicadores actualizados)</t>
  </si>
  <si>
    <t>Luz Amanda Granados</t>
  </si>
  <si>
    <t>Realizar seguimiento al monitoreo de los indicadores de procesos de la entidad.</t>
  </si>
  <si>
    <t>1. Elaboración durante el mes abril 2021 de la medición al cumplimiento de los indicadores de proceso I trimestre.
2. Elaboración durante el mes julio 2021 de la medición al cumplimiento de los indicadores de proceso II trimestre.
3.Elaboración durante el mes octubre 2021 de la medición al cumplimiento de los indicadores de cada proceso III trimestre.</t>
  </si>
  <si>
    <t xml:space="preserve">Reportes de medición de indicadores de proceso - Realizados </t>
  </si>
  <si>
    <t>Formular y ejecutar plan anual de capacitación.</t>
  </si>
  <si>
    <t>1. Formulación y gestión para la aprobación del plan de capacitación 2021.
2. Ejecución del plan de capacitación 2021.
3. Realización del seguimiento y evaluación del plan de capacitación 2021.</t>
  </si>
  <si>
    <t>Informe de avance de formulación, ejecución y seguimiento del plan de capacitación 2021 - Elaborados</t>
  </si>
  <si>
    <t>Luz Amanda Granados  
Ángela Sorzano</t>
  </si>
  <si>
    <t xml:space="preserve">5.6. Generación y consolidación de espacios (mecanismos) de articulación entre las unidades y dependencias de la JEP que permita optimizar resultados y desarrollar una visión común de toda la organización. </t>
  </si>
  <si>
    <t>5.6.1. Desarrollar y direccionar los instrumentos de planeación institucional que orienten la toma de decisiones en el mediano y largo plazo de la JEP.</t>
  </si>
  <si>
    <t>Formular el tablero de control para el seguimiento de la gestión estratégica de la Jurisdicción.</t>
  </si>
  <si>
    <t>1. Definición de la estructura y alcance del tablero
2. Formulación de indicadores de medición con metadato, que incluya su respectiva fuente de información.
3. Programación del tablero.
4. Alimentación para la primera medición de los indicadores del tablero.</t>
  </si>
  <si>
    <t>Tablero de control para la gestión estratégica - Formulado</t>
  </si>
  <si>
    <t>Tablero de control</t>
  </si>
  <si>
    <t xml:space="preserve">Subdirección de Planeación </t>
  </si>
  <si>
    <t>Apropiar y consolidar el monitoreo y seguimiento de los planes POA y PAAC de la JEP a través del Sistema de Gestión y Planeación Institucional - SGPI.</t>
  </si>
  <si>
    <t>1. Acompañamiento a los órganos y dependencias de la Jurisdicción en el uso y apropiación del módulo de planes del Sistema (flujos de formulación, reporte y modificación).
2. Identificación de mejoras del sistema (módulo de planes) para su optimización.
3. Acompañamiento a la Dirección de TI para la implementación de mejoras y ajustes o desarrollos funcionales identificados.
4. Análisis de resultados de apropiación y consolidación del Sistema para generación de informes.</t>
  </si>
  <si>
    <t>Informes ejecutivos de uso y apropiación del Sistema de Gestión y Planeación Institucional - Elaborados</t>
  </si>
  <si>
    <t>Adela Parra
Polo Suárez
Paulin Fragozo</t>
  </si>
  <si>
    <t>5.1.1. Desarrollar continuamente y consolidar los  instrumentos del Modelo de Gestión de la JEP.</t>
  </si>
  <si>
    <t>Impulsar el modelo de gestión de la Jurisdicción y sus instrumentos como referentes del direccionamiento estratégico en la JEP</t>
  </si>
  <si>
    <t>1. Presentación la propuesta de la segunda versión de las Bases Conceptuales del Modelo de Gestión -MG
2. Realización de seguimiento de la implementación o apropiación de los instrumentos aprobados y adoptados por el CMG
3. Coordinación técnica el Comité del Modelo de Gestión (presentación de nuevos instrumentos)
4. Desarrollo del Banco de proyectos, identificando ideas y desarrollando insumos para proyectos de mediano y largo plazo de la JEP
5. Proponiendo o mejorando instrumentos de la caja de herramientas del MG.
6. Análisis de la articulación del Modelo de Gestión  con el MECI.</t>
  </si>
  <si>
    <t>Informes ejecutivos de  la implementación del Modelo de Gestión - Elaborados</t>
  </si>
  <si>
    <t>Adela Parra
Rosemberg Leguizamon
Adriana Borda
Sandra Ferro</t>
  </si>
  <si>
    <t>Alinear la oferta y demanda estadística de la JEP.</t>
  </si>
  <si>
    <t>1. Identificación de la demanda de información estadística
2. Cruce de la oferta y la demanda de la información estadística, incluyendo el módulo insight de Legali
3. Análisis de la demanda satisfecha de información estadística
4. Análisis de la demanda no satisfecha de información estadística</t>
  </si>
  <si>
    <t>Informe de balance actualizado en materia de información estadística -Elaborado</t>
  </si>
  <si>
    <t>Adela Parra
Tatiana Joya
Yesid Ramírez
Cristhian Caballero</t>
  </si>
  <si>
    <t>4.5.2. Propiciar la elaboración y divulgación de informes de análisis de la gestión de la JEP</t>
  </si>
  <si>
    <t>Elaborar y publicar informes estadísticos de la JEP.</t>
  </si>
  <si>
    <t>1. Revisión de información estadística y métricas disponibles en la entidad.
2. Diseño y elaboración del informe estadístico
3. Publicación del informe estadístico</t>
  </si>
  <si>
    <t>Informes estadísticos - Elaborados y publicados</t>
  </si>
  <si>
    <t>Elaborar el Anteproyecto de presupuesto 2022 de la entidad.</t>
  </si>
  <si>
    <t>1. Levantamiento de necesidades
2. Proyección y presentación de anteproyecto
3. Ajustes y anteproyecto definitivo aprobado</t>
  </si>
  <si>
    <t>Anteproyecto de presupuesto 2022 - Elaborado y presentado</t>
  </si>
  <si>
    <t>Anteproyecto de presupuesto</t>
  </si>
  <si>
    <t>4.2.1. Definir y desarrollar la política y estrategia de comunicaciones de la Jurisdicción.</t>
  </si>
  <si>
    <t>Actualizar la página Web de la JEP afianzándola como una herramienta comunicacional efectiva.</t>
  </si>
  <si>
    <t>1. Actualización de contenidos de la página Web institucional. 
2. Realización de pruebas de funcionamiento.
3. Validación y aprobación de la página Web con la SE y la Presidencia de la JEP.</t>
  </si>
  <si>
    <t>Actualizaciones a la página Web - Realizadas</t>
  </si>
  <si>
    <t>Página Web</t>
  </si>
  <si>
    <t>Subdirección de Comunicaciones</t>
  </si>
  <si>
    <t>Daniel Morelo</t>
  </si>
  <si>
    <t>4.4. Desarrollo de acciones interinstitucionales que permitan consolidar la articulación con el SIVJRNR, entidades concernidas, cooperantes y otros grupos de interés, e impulsar proyectos y alianzas estratégicas.</t>
  </si>
  <si>
    <t>4.4.1 Realizar talleres dirigidos a periodistas y hacer presencia en espacios gremiales para difundir la misionalidad de la JEP y establecer relaciones.</t>
  </si>
  <si>
    <t>Realizar talleres dirigidos a periodistas regionales sobre el funcionamiento de la JEP.</t>
  </si>
  <si>
    <t>Organización y desarrollo de jornadas de socialización y pedagogía en región, dirigidas a periodistas en territorio.</t>
  </si>
  <si>
    <t>Talleres - Realizados</t>
  </si>
  <si>
    <t>Taller</t>
  </si>
  <si>
    <t>Claudia Patricia Rodriguez</t>
  </si>
  <si>
    <t>Producir piezas comunicativas en diferentes formatos sobre los macrocasos, actividades, operación y resultados de la JEP.</t>
  </si>
  <si>
    <t>1. Diseño de las piezas comunicativas sobre el funcionamiento de la JEP y los macrocasos, actividades, operación y resultados de la Jurisdicción.
2. Publicación de las piezas y actividades comunicativas (en diferentes plataformas).</t>
  </si>
  <si>
    <t>Piezas y actividades comunicativas - Publicadas</t>
  </si>
  <si>
    <t>Pieza o actividad</t>
  </si>
  <si>
    <t>Juliana Jara</t>
  </si>
  <si>
    <t>Realizar trasmisiones de diligencias y audiencias  de la JEP.</t>
  </si>
  <si>
    <t>Producción audiovisual, grabación y publicación de las diligencias y audiencias públicas de la JEP</t>
  </si>
  <si>
    <t>Audiencias o diligencias - Grabadas y transmitidas</t>
  </si>
  <si>
    <t>Grabación o transmisión</t>
  </si>
  <si>
    <t>Clara Mejía</t>
  </si>
  <si>
    <t>Producir y publicar piezas para la consulta de información de poblaciones específicas.</t>
  </si>
  <si>
    <t>1. Diseño de piezas comunicativas con enfoque diferencial (étnico-racial, de genero y otros enfoques diferenciales) 
2. Publicación de piezas comunicativas con enfoque diferencial (étnico-racial, de genero y otros enfoques diferenciales) en diferentes plataformas.</t>
  </si>
  <si>
    <t>Piezas y actividades comunicativas - Diseñadas y publicadas</t>
  </si>
  <si>
    <t>4.5.4. Diseñar herramientas comunicativas traducidas en inglés para comunidad internacional.</t>
  </si>
  <si>
    <t>Elaborar y difundir herramientas comunicativas traducidas en inglés para la comunidad internacional.</t>
  </si>
  <si>
    <t>1. Preparación de la traducción en ingles de herramientas. 
2. Publicación y difusión de las herramientas en plataformas.</t>
  </si>
  <si>
    <t>Herramientas -Traducidas y difundidas</t>
  </si>
  <si>
    <t>Isabel Valdés</t>
  </si>
  <si>
    <t>4.6. Afianzamiento de la cultura e identidad de la JEP orientadas a la atención y el servicio con trato digno, que facilite su reconocimiento ante la ciudadanía, los titulares de derecho y demás actores sociales.</t>
  </si>
  <si>
    <t>4.6.1. Diseñar e implementar campañas de sensibilización sobre buen servicio.</t>
  </si>
  <si>
    <t>Ejecutar el plan de comunicaciones organizacional.</t>
  </si>
  <si>
    <t xml:space="preserve">1. Difusión de contenidos en diferentes plataformas internas. 
2. Producción de la revista digital JEP al día. 
3. Producción de piezas comunicativas dirigidas a grupos de interés nacional, gremios económicos y la academia.  </t>
  </si>
  <si>
    <t>Piezas y campañas - Realizadas</t>
  </si>
  <si>
    <t xml:space="preserve">Pieza o campaña </t>
  </si>
  <si>
    <t>4.2.3. Definir y aplicar instrumentos de medición de impacto de la comunicación.</t>
  </si>
  <si>
    <t>Presentar informes de monitoreos de medios y realizar análisis de sondeos de opinión que incluyan los servicios de atención de la JEP</t>
  </si>
  <si>
    <t>Seguimiento a la información referente a la JEP en diferentes plataformas incluyendo sondeos de opinión.</t>
  </si>
  <si>
    <t>Informes de monitoreos de medios - Presentados y análisis de sondeos de opinión presentados que incluyen los servicios de atención de la JEP - Realizados</t>
  </si>
  <si>
    <t>Informe y análisis</t>
  </si>
  <si>
    <t>Karen Aroca</t>
  </si>
  <si>
    <t>4.2.2. Desarrollar mecanismos de articulación de comunicación con los componentes del SIVJRNR.</t>
  </si>
  <si>
    <t>Definir e implementar mecanismos de articulación de comunicación con los componentes del SIVJRNR.</t>
  </si>
  <si>
    <t>1. Participación en mesas técnicas del SIVJRNR en materia de comunicaciones
2. Realización de propuesta y validación de mecanismos de articulación.
3. Realización de informe de implementación.</t>
  </si>
  <si>
    <t xml:space="preserve">Mecanismos de articulación - Implementados </t>
  </si>
  <si>
    <t>Viviana Pineda</t>
  </si>
  <si>
    <t>5.4. Implementación y apropiación del Sistema de evaluación que promueva el control y la administración de los riesgos en la gestión de la JEP.</t>
  </si>
  <si>
    <t>5.4.1. Impulsar y consolidar instrumentos del Sistema de la Evaluación de la gestión institucional de la JEP.</t>
  </si>
  <si>
    <t>Ejecutar el Plan Anual de Auditoria de la JEP, previa aprobación por parte del Comité de Coordinación del Sistema de Control Interno.</t>
  </si>
  <si>
    <t>1. Realización del Comité primario y asignación de actividades a desarrollar por cada profesional.
2. Revisión y aprobación de cada uno de los insumos entregados por cada profesional.
3. Comunicación del informe de cada actividad a la Secretaria Ejecutiva y al líder del proceso correspondiente.
4. Publicación en el link del Sistema de Control Interno de la página web de la JEP.
5. Consolidación de la información del cumplimiento de cada una de las actividades por roles y elabora el informe generando el nivel de cumplimiento y alertas en caso de requerirse.</t>
  </si>
  <si>
    <t>Informes de seguimiento mensual a la ejecución del Plan Anual de Auditoría- Realizados</t>
  </si>
  <si>
    <t>Subdirección de Control Interno</t>
  </si>
  <si>
    <t>María del Pilar Yepes</t>
  </si>
  <si>
    <t xml:space="preserve">Evaluar la ejecución del Plan Anual de Auditoria. </t>
  </si>
  <si>
    <t xml:space="preserve">1. Análisis de los informes generados mensualmente sobre la ejecución del Plan anual de auditoria.
2. Elaboración del informe de evaluación como insumo para la planificación del siguiente Plan Anual de Auditoria. </t>
  </si>
  <si>
    <t>Informe final de ejecución del Plan Anual de Auditoria - Realizado</t>
  </si>
  <si>
    <t>4.Ser reconocidos como una entidad legítima y confiable, mediante la comunicación constante y clara de su gestión, y la activa participación de los distintos actores en la construcción de la paz y la búsqueda de la reconciliación.</t>
  </si>
  <si>
    <t>4.4.3. Desarrollar e impulsar instrumentos que permitan priorizar y gestionar la cooperación y apoyo internacional a la JEP.</t>
  </si>
  <si>
    <t>Gestionar la demanda de cooperación priorizada.</t>
  </si>
  <si>
    <t>1. Priorización de demandas por parte de la Alta Dirección.
2. Acompañamiento en la formulación de fichas de proyectos adelantadas por las dependencias de la entidad interesadas.
3. Gestión de las demandas de cooperación priorizada ante actores internacionales.</t>
  </si>
  <si>
    <t>Demandas de cooperación internacional - Priorizadas y satisfechas</t>
  </si>
  <si>
    <t>Las demandas serán priorizadas por la Alta Dirección durante la vigencia, por esta razón, el denominador del indicador aumentará periódicamente.
Se entienden como demandas de cooperación satisfechas con apoyos de cooperación, aquellas que son desarrolladas a través de proyectos de cooperación o acciones colaborativas.</t>
  </si>
  <si>
    <t>Subdirección de Cooperación Internacional</t>
  </si>
  <si>
    <t>Maria Paula Cobo</t>
  </si>
  <si>
    <t xml:space="preserve"> $                         -</t>
  </si>
  <si>
    <t>Mantener y afianzar alianzas con actores internacionales.</t>
  </si>
  <si>
    <t>1. Realización de seguimiento y monitoreo de los proyectos de cooperación y acciones colaborativas.
2. Apoyo a la alta dirección para la realización de escenarios de diálogo entre la JEP y actores internacionales.
3. Apoyo a las diferentes dependencias en la suscripción de documentos de formalización de alianzas con actores internacionales.</t>
  </si>
  <si>
    <t>Actores internacionales que apoyan técnica y financieramente a la JEP - Alcanzados</t>
  </si>
  <si>
    <t>Actor internacional</t>
  </si>
  <si>
    <t>Se entienden como actores internacionales que apoyan financiera y técnicamente a la JEP durante el año a aquellos con quienes se desarrolla completa o parcialmente al menos un proyecto o acción colaborativa en algún momento de la vigencia.</t>
  </si>
  <si>
    <t xml:space="preserve"> $      139.426.898</t>
  </si>
  <si>
    <t>Diseñar y dinamizar encuentros de diálogo político-técnico.</t>
  </si>
  <si>
    <t>Propiciar y acompañar el desarrollo de encuentros de diálogo político-técnico con actores internacionales.</t>
  </si>
  <si>
    <t>Encuentros de diálogo con cooperantes - Realizados</t>
  </si>
  <si>
    <t>Encuentro</t>
  </si>
  <si>
    <t>Los encuentros de diálogo con cooperantes podrán ser virtuales o presenciales, y técnicos o políticos.</t>
  </si>
  <si>
    <t xml:space="preserve"> $        13.500.000</t>
  </si>
  <si>
    <t>5.1 Definición, implementación y mejora del modelo de gestión de la JEP por medio de instrumentos organizacionales que optimicen el desempeño institucional.</t>
  </si>
  <si>
    <t>Elaborar informes documentando la gestión de las quejas y los aspectos generales de la Subdirección.</t>
  </si>
  <si>
    <t>1. Consolidación de la información a reportar de los procesos disciplinarios.
2. Elaboración del documento denominado informe de gestión.
3. Remisión del informe de gestión a la Secretaria  Ejecutiva de la JEP.</t>
  </si>
  <si>
    <t>Informe de gestión de asuntos disciplinarios -  Realizados</t>
  </si>
  <si>
    <t>Subdirección de Asuntos Disciplinarios</t>
  </si>
  <si>
    <t>Mauricio Giraldo</t>
  </si>
  <si>
    <t>3.3. Diseño, desarrollo e implementación de un esquema de medidas orientadas a la reparación de las víctimas con un enfoque restaurativo desde las competencias de la JEP.</t>
  </si>
  <si>
    <t>3.3.1. Implementar lineamientos guía, así como el manual de certificación y valoración de medidas reparadoras y restaurativas con enfoque de género, étnico y territorial.</t>
  </si>
  <si>
    <t>Brindar asistencia técnica a la consolidación de la implementación y seguimiento a sanciones propias, régimen de condicionalidad y TOAR.</t>
  </si>
  <si>
    <t>1. Contratación del Equipo de Seguimiento de Medidas Reparadoras o Restaurativas (ESMRR).
2. Implementación de seguimiento de Trabajos, Obras o Actividades con contenido Reparador-Restaurador.
3. Implementación de la estrategia de divulgación, capacitación y fortalecimiento de capacidades.
4. Relacionamiento con entidades territoriales para la promoción de oportunidades de realización de TOAR y sanciones propias.</t>
  </si>
  <si>
    <t>Documentos de seguimiento de la implementación del Plan del ESMRR 2021 aprobado - Realizados</t>
  </si>
  <si>
    <t>Subsecretaría</t>
  </si>
  <si>
    <t>Tania Guzmán</t>
  </si>
  <si>
    <t>Implementar el Módulo de Gestión Territorial del Registro de Abogados y Comparecientes (CRM).</t>
  </si>
  <si>
    <t>1. Sistematización de la información producto de la gestión territorial de los equipos de la Secretaría Ejecutiva. 
2. Reporte de las actividades de los equipos territoriales de la Secretaría Ejecutiva.
3. Seguimiento a las actividades en territorio por parte de la Subsecretaría Ejecutiva.</t>
  </si>
  <si>
    <t>Reportes de la información registrada en el Módulo de Gestión Territorial - Realizados</t>
  </si>
  <si>
    <t xml:space="preserve">Juan David Salas </t>
  </si>
  <si>
    <t>Consolidar la coordinación efectiva de las temáticas y departamentos de la Subsecretaría Ejecutiva de la JEP en el ámbito nacional.</t>
  </si>
  <si>
    <t>1. Programación y ejecución de los comités primarios mensualmente.
2. Análisis de avances del POA de las áreas (productos, resultados, metas, indicadores).
3. Análisis del uso de recursos (presupuesto, cooperación y/o proyectos).
4. Presentación de propuestas de orientación estratégica de la acción de los departamentos.</t>
  </si>
  <si>
    <t>Actas de Comités - Realizados</t>
  </si>
  <si>
    <t>Lech Julián Guerrero</t>
  </si>
  <si>
    <t>1. Investigar, juzgar y sancionar los crímenes más graves y representativos ocurridos en el conflicto, priorizados por la Jurisdicción</t>
  </si>
  <si>
    <t>Implementación del modelo de monitoreo y vigilancia electrónica de la Jurisdicción Especial para la Paz - Fase 1.</t>
  </si>
  <si>
    <t>1. Proceso de selección para contratar al operador que implemente el sistema de monitoreo y vigilancia electrónica (este proceso de selección deberá contar con los VoBo de las dependencias JEP necesarias).
2. Contratación del operador que haga la implementación del sistema de monitoreo y VE en la fase 1 (vigencia 2021 y 2022).
3. Acompañamiento en la etapa preparatoria del modelo en concordancia con los lineamientos que den las dependencias JEP.
4. Implementación fase 1.</t>
  </si>
  <si>
    <t xml:space="preserve">
Documentos del modelo de monitoreo y vigilancia electrónica implementado en su primera Fase 1 - Realizados</t>
  </si>
  <si>
    <t>1. Estructuración de los documentos de la etapa precontractual
2. Contrato operador 
3. Documentos que den cuenta del alistamiento para la implementación fase 1
4. Modelo implementado fase 1</t>
  </si>
  <si>
    <t>Yomar Angélica Muñoz</t>
  </si>
  <si>
    <t>Desarrollar actividades que permitan la participación a los titulares de derecho y otros agentes concernidos, incorporando los lineamientos de los enfoques diferenciales e interseccionalidad.</t>
  </si>
  <si>
    <t>Desarrollo de actividades de socialización, divulgación y articulación con enfoque de derechos  e interseccionalidad, dirigido a víctimas, comparecientes, grupos de interés, ciudadanía en general, mecanismos del SIVJRNR y otros agentes concernidos.</t>
  </si>
  <si>
    <t>Actas, ayudas de memoria o informes de seguimiento y listados de asistencia de eventos - Realizados</t>
  </si>
  <si>
    <t>Departamento de Enfoques Diferenciales</t>
  </si>
  <si>
    <t>María Elena Tobar</t>
  </si>
  <si>
    <t xml:space="preserve">Apoyar audiencias y diligencias judiciales con víctimas, comparecientes, grupos de interés, ciudadanía en general, y otros agentes concernidos con poblaciones consideradas de especial protección en aplicación de los enfoques diferenciales. </t>
  </si>
  <si>
    <t>Coordinación de los requerimientos de interpretes y traductores de lenguas nativas y de señas en diligencias y audiencias judiciales para garantizar la participación adecuada de los pueblos étnicos y personas en condición de discapacidad.</t>
  </si>
  <si>
    <t>Cursos para el procesos de capacitación e interpretes y traductores de lengua nativas; Lengua de señas; y Enfoque Diferencial desde la perspectiva de Interseccionalidad - Realizados</t>
  </si>
  <si>
    <t>Curso</t>
  </si>
  <si>
    <t>4.1.1. Desarrollo e implementación de los enfoques diferenciales de la Jurisdicción como parte de los procesos, que permita su transversalización en la gestión.</t>
  </si>
  <si>
    <t>4.1.1. Elaborar y desarrollar instrumentos para la generación de capacidades internas que faciliten la implementación de los enfoques de género, étnico y diferenciales e interseccionalidad.</t>
  </si>
  <si>
    <t>Diseñar nuevos instrumentos e implementar en el desarrollo de las actividades que permitan la incorporación de los lineamientos de los enfoques diferenciales orientados a los titulares de derechos.</t>
  </si>
  <si>
    <t>Continuación del diseño de instrumentos (protocolos, guías, rutas, manuales) y su implementación que permitan la incorporación de los lineamientos e indicadores de los enfoques diferenciales de niños, niñas y adolescentes, personas con discapacidad y persona mayor, étnico-racial, de género e interseccionalidad.</t>
  </si>
  <si>
    <t>Instrumentos - Diseñados, articulados e integrados</t>
  </si>
  <si>
    <t>Apoyar las diligencias de coordinación interjurisdiccional, interjusticias y diálogos interculturales.</t>
  </si>
  <si>
    <t xml:space="preserve">Apoyo de las diligencias judiciales con víctimas, comparecientes, grupos de protección, ciudadanía en general, y otros agentes concernidos con poblaciones consideradas de especial interés en aplicación de los enfoques diferenciales. </t>
  </si>
  <si>
    <t xml:space="preserve">Informes de apoyos en la solicitud, preparación técnica y logística; y acompañamientos en territorio a las diligencias judiciales que conciernen a poblaciones consideradas de especial interés en la aplicación de los enfoques diferenciales  e interseccionalidad - Realizados </t>
  </si>
  <si>
    <t>Informes de gestión de las diligencias judiciales apoyadas y/o relatorías o actas de las diligencias acompañadas</t>
  </si>
  <si>
    <t xml:space="preserve">3.2. Diseño y desarrollo de instrumentos psicojurídicos y técnicos que permitan la prestación integral de servicios de orientación, asesoría y representación judicial a las víctimas.  </t>
  </si>
  <si>
    <t>3.2.1. Brindar orientación, asesoría y representación a víctimas con enfoque diferencial.</t>
  </si>
  <si>
    <t>Desarrollar jornadas de difusión e información virtuales y presenciales sobre los mecanismos de participación ante la JEP, dirigidas a víctimas, organizaciones de víctimas y actores estratégicos en el exterior.</t>
  </si>
  <si>
    <t>1. Recolección de información sobre víctimas en el exterior por hechos victimizantes y países de ubicación. 
2. Coordinación sobre fechas y contenidos de las jornadas de difusión con víctimas y organización para el desarrollo de las mismas.  
3. Desarrollo de jornadas de difusión de información del SIVJRNR, la JEP y los escenarios para la participación de víctimas en el exterior, relacionadas con la presentación de informes por parte de las organizaciones de víctimas en el exterior y la orientación sobre el proceso de acreditación de víctimas en el exterior.</t>
  </si>
  <si>
    <t>Jornadas de difusión dirigidas a víctimas, organizaciones de víctimas y actores estratégicos en el exterior - Realizadas</t>
  </si>
  <si>
    <t>Jornada de difusión</t>
  </si>
  <si>
    <t xml:space="preserve">Departamento de Atención a Víctimas </t>
  </si>
  <si>
    <t>Claudia Viviana Ferro Buitrago</t>
  </si>
  <si>
    <t>Desarrollar jornadas de difusión e información virtuales y presenciales sobre los mecanismos de participación ante la JEP, dirigidas a víctimas, organizaciones de víctimas y actores estratégicos a nivel nacional y territorial.</t>
  </si>
  <si>
    <t>1. Planeación territorial sobre el desarrollo de las jornadas de difusión e información de acuerdo con las actividades desarrolladas en el 2020 y con las necesidades de la Jurisdicción sobre la apertura de posibles nuevos casos y sobre los que ya se encuentran abiertos. 
2. Invitación a organizaciones y víctimas para el desarrollo de estas jornadas. 
3. Desarrollo de jornadas de difusión de información del SIVJRNR, la JEP y los escenarios para la participación de víctimas, organizaciones de víctimas y actores estratégicos, relacionadas con la presentación de informes por parte de las organizaciones de víctimas a nivel nacional y territorial y la orientación sobre el proceso de acreditación de víctimas.</t>
  </si>
  <si>
    <t>Jornadas de difusión dirigidas a víctimas, organizaciones de víctimas y actores estratégicos a nivel nacional y territorial - Realizadas</t>
  </si>
  <si>
    <t>Brindar acompañamiento psicojurídico a las víctimas que participan en las diligencias judiciales.</t>
  </si>
  <si>
    <t>Prestar servicios de acompañamiento psicojurídico a las víctimas que participan en las diligencias judiciales, antes, durante y después del desarrollo de las mismas.</t>
  </si>
  <si>
    <t>Acompañamientos psicojurídicos a Víctimas que participan en las diligencias judiciales - Brindados</t>
  </si>
  <si>
    <t>Acompañamiento psicojurídico</t>
  </si>
  <si>
    <t>Diseñar la ruta de acompañamiento psicosocial  para comunidades étnicas.</t>
  </si>
  <si>
    <t>1. Recolección de información existente en la Jurisdicción sobre acompañamiento a víctimas pertenecientes a pueblos y comunidades étnicas.
2. Recolección de información y análisis de experiencias de acompañamiento a víctimas pertenecientes a pueblos y comunidades étnicas por parte de otras instituciones del Estado.
3. Dialogo con organizaciones de representación judicial de víctimas de comunidades étnicas ante la JEP, sobre las propuestas de acompañamiento Psicosocial a las víctimas.
4. Construcción de una propuesta de acompañamiento psicosocial para comunidades étnicas.</t>
  </si>
  <si>
    <t>Ruta de acompañamiento psicosocial para comunidades étnicas - Diseñada</t>
  </si>
  <si>
    <t>Ruta de acompañamiento psicosocial</t>
  </si>
  <si>
    <t>Diseñar el protocolo de acompañamiento psicosocial para los trabajos, obras y acciones con contenido reparador (TOAR).</t>
  </si>
  <si>
    <t>1. Desarrollo de mesas de trabajo con el equipo de seguimiento de medidas restaurativas de la Subsecretaría para la definición de los parámetros para la construcción del protocolo. 
2. Recolección de información y análisis de estrategias de acompañamiento individual y colectivo a víctimas en procesos de reparación
3. Diseño del Protocolo de acompañamiento psicosocial para los trabajos, obras y acciones con contenido reparador (TOAR).</t>
  </si>
  <si>
    <t>Protocolo de acompañamiento psicosocial para TOAR - Diseñado</t>
  </si>
  <si>
    <t>Protocolo</t>
  </si>
  <si>
    <t>5.2. Diseño e implementación de la estrategia de transformación digital que soporte la gestión judicial y administrativa de la Jurisdicción con estándares globales.</t>
  </si>
  <si>
    <t>5.2.1. Implantar el proceso de transformación digital de la JEP con máximos estándares de TI.</t>
  </si>
  <si>
    <t>Actualizar el Registro Nacional de Abogados con el fin de realizar seguimiento a la asesoría y representación y dar respuesta a los requerimientos allegados al Departamento.</t>
  </si>
  <si>
    <t>1. Suscripción de contrato de profesional responsable de Registro Nacional de Abogados.
2. Actualización de plataforma y software (con apoyo de TI) de acuerdo a la gestión realizada por los abogados del SAAD y las organizaciones asociadas al PNUD.</t>
  </si>
  <si>
    <t>Informes de actualización del Registro - Realizados</t>
  </si>
  <si>
    <t xml:space="preserve">Departamento SAAD Víctimas </t>
  </si>
  <si>
    <t xml:space="preserve">Andrea Ruiz
Luisa Cárdenas </t>
  </si>
  <si>
    <t>3.1.2. Desarrollar el proceso pedagógico para presentación de informes a la JEP de las organizaciones víctimas.</t>
  </si>
  <si>
    <t>Construir herramientas pedagógicas que permitan la capacitación a los equipos jurídicos de manera no presencial y presencial.</t>
  </si>
  <si>
    <t>1. Ajuste del plan curricular y cronograma del programa de formación.
2. Elaboración de nuevas herramientas pedagógicas.
3. Desarrollo de las sesiones de capacitación.</t>
  </si>
  <si>
    <t xml:space="preserve">Herramientas pedagógicas - Construidas </t>
  </si>
  <si>
    <t>Herramienta pedagógica</t>
  </si>
  <si>
    <t>Claudia Liliana Erazo</t>
  </si>
  <si>
    <t>3.2. Diseño y desarrollo de instrumentos psicojurídicos y técnicos que permitan la prestación integral de servicios de  orientación, asesoría y representación judicial.</t>
  </si>
  <si>
    <t>Prestar el servicio de asesoría y representación judicial a las víctimas incorporando los enfoques étnicos, diferenciales y de género.</t>
  </si>
  <si>
    <t xml:space="preserve">1. Suscripción de contratos abogados adscritos al departamento.
2. Ejecución de convenios con organizaciones internacionales que faciliten la representación a victimas  incorporando los enfoques diferencial, étnico y de género.
3. Prestación del servicio de asesoría y representación de víctimas y realizar seguimiento a la gestión. </t>
  </si>
  <si>
    <t>Informe de asesoría y representación - Realizados</t>
  </si>
  <si>
    <t>1.4.2. Actualizar el inventario de beneficios otorgados a comparecientes ante la JEP (SENIT 2)</t>
  </si>
  <si>
    <t>Actualizar el inventario  de beneficios otorgados a comparecientes ante la JEP (SENIT 2)</t>
  </si>
  <si>
    <t>1. Actualización de las fuentes de información del Inventario.
2. Suministro de la información a T.I. para la Integración del Inventario de beneficios con los demás sistemas de información de la JEP.
3. Generación de reportes de información a la Magistratura.</t>
  </si>
  <si>
    <t>Inventario - Actualizado</t>
  </si>
  <si>
    <t>Departamento SAAD Comparecientes</t>
  </si>
  <si>
    <t>Jorge Alirio Mancera Cortés</t>
  </si>
  <si>
    <t>2.1. Definición e implementación de una ruta de asistencia judicial que permita la atención oportuna a los y las  comparecientes.</t>
  </si>
  <si>
    <t>2.1.2. Diseñar e implementar mecanismo de seguimiento a la gestión judicial de las y los abogados asignados por la JEP.</t>
  </si>
  <si>
    <t>Construir guías y protocolos para la asistencia, asesoría, acompañamiento psicosocial y representación judicial a los comparecientes ante la JEP.</t>
  </si>
  <si>
    <t>1. Elaboración de la Guía de atención a comparecientes FARC.
2. Elaboración de la Guía de atención a comparecientes Fuerza Pública.
3. Elaboración de la Guía para la preparación de versión voluntaria.
4. Elaboración de la Guía de asesoría psicojurídica en el marco de la construcción de los TOAR.
5. Elaboración del Protocolo de acompañamiento psicojurídico en los escenarios dialógicos.
6. Elaboración de la Guía de abordaje psicosocial a comparecientes con enfoque étnico racial.
7. Elaboración del Protocolo para el desarrollo de jornadas de información y divulgación SAAD Comparecientes.</t>
  </si>
  <si>
    <t>Guías y protocolos - Construidos</t>
  </si>
  <si>
    <t>Realizar jornadas de profundización de conocimientos de los profesionales jurídicos y psicosociales del SAAD Comparecientes en temas relacionados con el ejercicio de la defensa técnica y acompañamiento psicosocial a comparecientes.</t>
  </si>
  <si>
    <t>1. Elaboración del cronograma de Jornadas de profundización.
2. Desarrollo de las sesiones de las Jornadas de profundización.
3. Monitoreo y seguimiento a las Jornadas de profundización.
4. Inclusión de nuevos temas en la profundización a profesionales conforme a los avances jurisprudenciales de la JEP.</t>
  </si>
  <si>
    <t>Informe de las jornadas - Elaborados</t>
  </si>
  <si>
    <t>Cronograma de formación, presentaciones power point con temas desarrollados, listados de asistencia, encuestas e informe ejecutivo de cada sesión</t>
  </si>
  <si>
    <t>Prestar el servicio de asesoría, defensa técnica y acompañamiento psicosocial a comparecientes con aplicación de los enfoques diferenciales y territorial.</t>
  </si>
  <si>
    <t xml:space="preserve">1. Suscripción de contratos de prestación de servicios.
2. Suscripción de convenios con organizaciones internacionales que faciliten la asesoría y defensa técnica a comparecientes incorporando los enfoques diferenciales y  territorial.
3. Prestación del servicio de asesoría, defensa técnica y acompañamiento psicosocial a comparecientes. </t>
  </si>
  <si>
    <t>Informe que de cuenta de los servicio de asesoría, defensa técnica y acompañamiento psicosocial brindados a comparecientes- Elaborado</t>
  </si>
  <si>
    <t>Compareciente asesorado, acompañado o defendido</t>
  </si>
  <si>
    <t>2.1.1. Diseñar e implementar el procedimiento y herramienta tecnológica para prestar asistencia judicial oportuna.</t>
  </si>
  <si>
    <t>Registrar las actividades de los profesionales Jurídicos y Psicosociales del SAAD Comparecientes en la herramienta tecnológica de asistencia judicial.</t>
  </si>
  <si>
    <t>1. Elaboración estudios previos para la conformación del equipo de profesionales jurídicos y psicosociales que registrarán las actividades.
2. Gestión de contratos de profesionales responsables de seguimiento y monitoreo; suscrito, firmado y con acta de inicio.
3. Actualización de la herramienta tecnológica CMR con información pertinente, relacionada con el servicio de asesoría, defensa técnica y acompañamiento psicosocial.
4. Generación periódica de consultas y reportes.</t>
  </si>
  <si>
    <t>Informes de actividades registradas en la herramienta tecnológica - Elaborados</t>
  </si>
  <si>
    <t>Realizar el seguimiento a los casos asignados a abogados del SAAD Comparecientes  en la herramienta tecnológica de asistencia judicial.</t>
  </si>
  <si>
    <t>1. Elaboración estudios previos para la conformación del equipo de seguimiento y monitoreo.
2. Gestión de contratos de profesionales responsables de seguimiento y monitoreo; suscrito, firmado y con acta de inicio.
3. Generación periódica de consultas y reportes especializados.</t>
  </si>
  <si>
    <t>Informes de seguimiento y monitoreo-  Elaborados</t>
  </si>
  <si>
    <t>4.1 Desarrollo e implementación de los enfoques diferenciales de la Jurisdicción como parte de los procesos, que permita su transversalización en la gestión.</t>
  </si>
  <si>
    <t>Elaborar e implementar formatos que faciliten a los grupos de especial protección constitucional (mujeres, grupos étnicos, personas privadas de la libertad, personas en condición de discapacidad y población sexualmente diversa) su comunicación en aplicación de los criterios étnicos, de género y diferenciales para mejorar la atención al ciudadano de la JEP.</t>
  </si>
  <si>
    <t>1. Definición con el Departamento de Enfoques diferenciales de la información y los nuevos formatos.
2. Elaboración de formatos para grupos étnicos y población sexualmente diversa.
3. Presentación de formatos para aprobación.
4. Publicación de los formatos en la página web institucional.</t>
  </si>
  <si>
    <t>Formatos - Revisados, ajustados y publicados</t>
  </si>
  <si>
    <t>Departamento de Atención al ciudadano</t>
  </si>
  <si>
    <t>Constanza Cañón Charry</t>
  </si>
  <si>
    <t>Elaborar y publicar informes de las PQRSDF recibidas en la JEP.</t>
  </si>
  <si>
    <t>1. Realización de seguimiento y control quincenal de las PQRSF recibidas por los diferentes canales habilitados.
2. Elaboración del informe trimestral de PQRSDF.
3. Publicación de informes en la página web de la entidad.</t>
  </si>
  <si>
    <t>Informes de PQRSDF - Elaborados y publicados</t>
  </si>
  <si>
    <t>Realizar medición de la calidad del servicio prestado por cada uno de los canales de atención habilitados por la JEP.</t>
  </si>
  <si>
    <t>1. Realización de encuesta permanente de percepción de los ciudadanos atendidos por los canales presencial y telefónica
2. Evaluación de la encuesta
3. Publicación en informe trimestral de PQRSDF</t>
  </si>
  <si>
    <t>Encuestas realizadas y evaluadas - Resultados publicados</t>
  </si>
  <si>
    <t>Elaborar reportes de resultados de las atenciones de orientación e información realizadas en territorio.</t>
  </si>
  <si>
    <t>1. Realización de reportes de atenciones realizadas en cada uno de los territorios en cuanto a orientación e información otorgada
2. Análisis de información suministrada por cada uno de los territorios
3. Incorporación de la información al informe trimestral de atención de PQRSDF.</t>
  </si>
  <si>
    <t>Reportes de resultados de atención- Elaborados</t>
  </si>
  <si>
    <t>Socializar la normatividad de protección de datos y crear repositorio de autorizaciones.</t>
  </si>
  <si>
    <t>1. Realización de socializaciones de la normatividad a los diferentes grupos de interés de la Jurisdicción.
2. Realización de monitoreo para que las atenciones realizadas cuenten con la autorización de protección de datos en el repositorio.</t>
  </si>
  <si>
    <t xml:space="preserve">Socializaciones y monitoreos - Realizados </t>
  </si>
  <si>
    <t>Listado de asistencia de socializaciones y contenidos del evento (2)
Actas e informes de monitoreo (4)</t>
  </si>
  <si>
    <t>Establecimiento de alianzas estratégicas con instituciones, organizaciones y sectores que brinden apoyo en la definición e implementación de medidas reparadoras y restaurativas</t>
  </si>
  <si>
    <t xml:space="preserve">Adoptar e implementar el plan de gestión territorial de la Secretaría Ejecutiva de la JEP. </t>
  </si>
  <si>
    <t>Orientar y dirigir la implementación de acciones para la gestión territorial.</t>
  </si>
  <si>
    <t>1. Relacionamiento y coordinación interinstitucional con entidades territoriales, nacionales con presencia territorial, organizaciones sociales, organismos de cooperación internacional, mecanismos de SIVJRNR y aliados estratégicos.
2. Difusión sobre el SIVJRNR, Justicia Restaurativa y medidas reparadoras y restaurativa, con énfasis en TOAR,  a entidades territoriales, nacionales con presencia territorial, organizaciones sociales, organismos de cooperación internacional, mecanismos de SIVJRNR y aliados estratégicos.
3. Liderar la articulación  entre dependencias de la Secretaría Ejecutiva en territorio, propiciando la generación de una agenda territorial.
4. Apoyo en el desarrollo de escenarios entre sociedad civil, JEP y otras instituciones dirigidos a generar cultura de paz, reconciliación y no repetición.</t>
  </si>
  <si>
    <t>Balances e informe final de acciones implementadas - Elaborados</t>
  </si>
  <si>
    <t>Balance / Informe</t>
  </si>
  <si>
    <t>Departamento de Gestión Territorial</t>
  </si>
  <si>
    <t>Juan David Copete</t>
  </si>
  <si>
    <t>3.5. Establecimiento de alianzas estratégicas con instituciones, organizaciones y sectores que brinden apoyo en la definición e implementación de medidas reparadoras y restaurativas</t>
  </si>
  <si>
    <t xml:space="preserve">3.5.1. Adoptar e implementar el plan de gestión territorial de la Secretaría Ejecutiva de la JEP. </t>
  </si>
  <si>
    <t>Brindar apoyo técnico y operativo a requerimientos de la actividad judicial en el territorio.</t>
  </si>
  <si>
    <t xml:space="preserve">Soporte técnico y operativo a los requerimientos de actividad judicial en territorio. </t>
  </si>
  <si>
    <t>Balances e informe final de apoyo técnico y operativo brindado - Elaborados</t>
  </si>
  <si>
    <t>Maria Consuelo Sandoval</t>
  </si>
  <si>
    <t>Realizar seguimiento y monitoreo a la gestión territorial del Departamento de Gestión Territorial, en apoyo a la Secretaría Ejecutiva.</t>
  </si>
  <si>
    <t>1. Consolidación y análisis de la información de las acciones realizadas en territorio, a través de instrumentos con enfoque territorial y enfoques diferenciales.
2. Actualización de Tablero de control de actividades con información pertinente, relacionada con la gestión territorial de la Secretaría Ejecutiva.
3. Elaboración permanente de consultas y reportes especializados.</t>
  </si>
  <si>
    <t>Matriz de seguimiento y monitoreo - Elaboradas</t>
  </si>
  <si>
    <t>Matriz</t>
  </si>
  <si>
    <t>5.3 Apropiación y ejecución de la estrategia de gestión humana integral que permita contar con personal especializado y capacitado.</t>
  </si>
  <si>
    <t>5.3.1 Diseñar y ejecutar la estrategia de gestión humana integral de la JEP</t>
  </si>
  <si>
    <t xml:space="preserve">Desarrollar la estrategia de Talento Humano de la JEP. </t>
  </si>
  <si>
    <t>1. Modificación del manual de funciones de la Secretaría Ejecutiva de la JEP.
2. Modificación del manual de funciones de Magistratura de la JEP.
3. Adopción del Reglamento Interno de Administración de Personal.
4. Socialización del Reglamento interno de administración de personal.</t>
  </si>
  <si>
    <t>Estrategia de Talento Humano - Desarrollada</t>
  </si>
  <si>
    <t>1. Acuerdo del OG que modifica el manual de funciones de la SE
2. Acuerdo del OG que modifica el manual de funciones de la Magistratura
3. Acuerdo del OG que adopta el Reglamento interno de administración del personal</t>
  </si>
  <si>
    <t>Subdirección de Talento Humano</t>
  </si>
  <si>
    <t>Francy Elena Palomino Millán
Tatiana Giraldo Correa</t>
  </si>
  <si>
    <t>Humanos, 
Físicos, 
Tecnológicos, 
Financieros</t>
  </si>
  <si>
    <t>Formular y ejecutar el Plan de Bienestar Social Laboral de JEP-2021.</t>
  </si>
  <si>
    <t>1. Evaluación de las actividades desarrolladas en el Plan de Bienestar del año 2020 para medir la participación de los servidores. 
2. Formulación del Plan de Bienestar Social Laboral 2021 con base en el diagnóstico de necesidades de bienestar.
3. Presentación para aprobación el Plan de Bienestar Social Laboral 2021 a la Secretaria Ejecutiva. 
4. Ejecución de las actividades establecidas en el Plan de Bienestar Social Laboral 2021. 
5. Seguimiento al Plan de Bienestar Social Laboral 2021.</t>
  </si>
  <si>
    <t>Plan de Bienestar Social Laboral 2021 - Aprobado e Informe final de gestión del Plan de Bienestar Social Laboral - Realizado</t>
  </si>
  <si>
    <t>Francy Elena Palomino Millán 
Juan Pablo Segura Castillo</t>
  </si>
  <si>
    <t>Formular y ejecutar el Plan de trabajo anual de seguridad y Salud en el Trabajo 2021.</t>
  </si>
  <si>
    <t xml:space="preserve">1. Realización de diagnóstico de las prioridades de Seguridad y Salud en el Trabajo.  
2. Elaboración del Plan de trabajo anual de Seguridad y Salud en el Trabajo 2021.
3.Presentación para aprobación el Plan de trabajo anual de Seguridad y Salud en el Trabajo 2021 a la Secretaria Ejecutiva.  
4. Ejecución del plan de trabajo anual de Seguridad y Salud en el Trabajo 2021. 
5. Seguimiento del plan de trabajo anual de Seguridad y Salud en el Trabajo 2021. </t>
  </si>
  <si>
    <t>Plan de trabajo anual de Seguridad y Salud en el Trabajo 2021 - Aprobado e 
Informe de rendición de cuentas 2021 - Realizado</t>
  </si>
  <si>
    <t>Francy Elena Palomino Millán / Juan Carlos Cardona Ospina</t>
  </si>
  <si>
    <t>Ejecutar seguimiento al aplicativo SIGEP HEINSOHN en sus respectivos módulos</t>
  </si>
  <si>
    <t>1. Parametrizar y actualización el aplicativo SIGEP  de acuerdo a la normatividad vigente.
2. Seguimiento a cada uno de los módulos de manera semestral.</t>
  </si>
  <si>
    <t>Informes del seguimiento al aplicativo SIGEP - Realizados</t>
  </si>
  <si>
    <t>Francy Elena Palomino Millán / Adriana María Gamboa Rodriguez</t>
  </si>
  <si>
    <t>3.5 Establecimiento de alianzas estratégicas con instituciones, organizaciones y sectores que brinden apoyo en la definición e implementación de medidas reparadoras y restaurativas.</t>
  </si>
  <si>
    <t xml:space="preserve">3.5.2 Puesta en funcionamiento y plena operación de los grupos de trabajo territorial establecidos. </t>
  </si>
  <si>
    <t>Coordinar la disposición de oficinas adecuadas y dotadas en los Grupos Territoriales para brindar atención integral y disponer nuevos espacios complementarios de enlace Territorial para desarrollar gestión de justicia restaurativa</t>
  </si>
  <si>
    <t>1. Gestión para la suscripción de convenios y/o contratos requeridos para continuar con los espacios dispuestos para el funcionamiento de la JEP en territorio incluyendo dotación (9 oficinas) 
2.Gestión para la suscripción de convenios y/o contratos   para contar con nuevos espacios e instalaciones físicas, para el funcionamiento de la JEP en territorio incluyendo dotación (1 oficina) 
3. Disposición de espacios complementarios de enlace territorial (4 oficinas)</t>
  </si>
  <si>
    <t>Informe de las oficinas en funcionamiento- Elaborados</t>
  </si>
  <si>
    <t xml:space="preserve">Documento  </t>
  </si>
  <si>
    <t xml:space="preserve">Subdirección de Recursos Físicos e Infraestructura  </t>
  </si>
  <si>
    <t>Gabriel Amado Pardo
Liliana Buitrago Suarez</t>
  </si>
  <si>
    <t>Proveer y mantener los medios necesarios para la prestación de los servicios de infraestructura física, inventarios, gestión logística, gestión ambiental y tramites administrativos necesarios para  el cumplimiento de la misión de la JEP.</t>
  </si>
  <si>
    <t>1. Gestión para la suscripción de 13 contratos priorizados y necesarios para mantener y proveer los diferentes servicios, bienes e insumos, gestión ambiental requeridos para el adecuado funcionamiento de la JEP
2. Gestión para la suscripción de 5 contratos para proveer los servicios necesarios para facilitar la presencia territorial y los desplazamientos requeridos para el cumplimiento de funciones de la entidad.</t>
  </si>
  <si>
    <t>Reporte de los contratos suscritos  - Elaborados</t>
  </si>
  <si>
    <t>Impulsar la apropiación del PIGA y sus programas para  avanzar en consolidación del Sistema de Gestión Ambiental JEP</t>
  </si>
  <si>
    <t>1. Diseño y ejecución de un plan para la difusión y apropiación del PIGA y sus programas (a nivel de la Subdirección de Recursos Físicos e Infraestructura)
2. Reporte de las acciones implementadas del plan de apropiación
3. Monitoreo de indicadores y metas de los programas.</t>
  </si>
  <si>
    <t>Propuesta de plan e informe - Elaborados</t>
  </si>
  <si>
    <t xml:space="preserve">Desarrollar la estrategia de seguridad para la protección de las personas y las instalaciones de la JEP.
</t>
  </si>
  <si>
    <t>1. Gestión para la continuidad o  nuevos convenios o contratos requeridos para la seguridad individual de las personas y para las instalaciones de la JEP. 
2. Coordinación de medidas de seguridad con entidades gubernamentales  y con autoridades policiales y militares (seguridad a nivel territorial). 
3.  Gestión para la reevaluación del nivel  riesgo ante la UNP, para  los beneficiarios del programa de protección (servidoras y servidores JEP)  para identificar nuevos riesgos relevantes o amenazas.
4. Análisis de seguridad o riesgos para las instalaciones de la JEP a nivel central y sedes territoriales (por demanda).
5. Distribución de contenidos de seguridad,  protección y autoprotección  a los funcionarios y contratistas de la entidad (estrategia, planes, medidas, recomendaciones de seguridad, entre otras).
6. Articulación con homólogos en el marco del Sistema -SIVJRNR.</t>
  </si>
  <si>
    <t>Informe de actividades cumplidas - Elaborados</t>
  </si>
  <si>
    <t>Oficina Asesora de Seguridad y Protección</t>
  </si>
  <si>
    <t>Wilson Duran
Jairo Rivera</t>
  </si>
  <si>
    <t>Adelantar jornadas de socialización internas y externas en temas de gestión financiera de la entidad.</t>
  </si>
  <si>
    <t>1. Definición de cronograma de socializaciones con fechas y temas
2. Realización de actividades de socialización</t>
  </si>
  <si>
    <t>Jornadas de socialización - Realizadas</t>
  </si>
  <si>
    <t>Jornada de socialización</t>
  </si>
  <si>
    <t>Subdirección Financiera</t>
  </si>
  <si>
    <t>Juan David Olarte Torres Andrea Silva Pineda Adriana Guzmán Molano Maritza Cardozo Guzmán</t>
  </si>
  <si>
    <t>Adelantar reuniones de seguimiento y cruce contable.</t>
  </si>
  <si>
    <t>Realización de reuniones bimestrales de seguimiento y cruce contable</t>
  </si>
  <si>
    <t>Reuniones de cruce contable (evidencias) - Realizadas</t>
  </si>
  <si>
    <t>Reunión</t>
  </si>
  <si>
    <t>Diseñar e implementar herramientas tecnológicas orientadas a beneficiar a los grupos de interés de la Subdirección Financiera.</t>
  </si>
  <si>
    <t>1. Diseño y desarrollo de herramienta de CDP en línea.
2. Diseño y desarrollo de herramienta PAC electrónico
3. Diseño y desarrollo de herramienta certificado de ingresos y retenciones en línea</t>
  </si>
  <si>
    <t>Herramientas tecnológicas - Desarrolladas</t>
  </si>
  <si>
    <t>Herramienta tecnológica</t>
  </si>
  <si>
    <t>Realizar la socialización y divulgación de la Política de Gestión Documental.</t>
  </si>
  <si>
    <t>1. Manual de implementación de la Política de Gestión Documental 
2. Definición de cronograma de socializaciones.
3. Estrategias pedagógicas de divulgación, acceso, uso y apropiación de la información y la memoria judicial
4. Informe anual del registro de asistencia de las socializaciones (acumulado)</t>
  </si>
  <si>
    <t>Manual de implementación de la Política de Gestión Documental, Cronograma de socializaciones, Estrategias pedagógicas e Informe anual - Elaborados y Presentados</t>
  </si>
  <si>
    <t>Socialización y divulgación de la Política de Gestión Documental.</t>
  </si>
  <si>
    <t>Departamento Gestión Documental</t>
  </si>
  <si>
    <t>Daniela Garcia
Alejandra Rairan
Miguel Romero
John Danys Sánchez</t>
  </si>
  <si>
    <t>5.2. Diseño e implementación de la estrategia  de transformación digital que soporte la gestión judicial y administrativa de la Jurisdicción con estándares globales.</t>
  </si>
  <si>
    <t>5.2.1. Implantar el Proceso de Transformación digital de la JEP con máximos estándares de TI</t>
  </si>
  <si>
    <t>Disponer de los recursos tecnológicos necesarios para soportar el crecimiento de soluciones tecnológicas implementadas.</t>
  </si>
  <si>
    <t>1. Informe anual seguimiento del BPO (progresivo)
2. Informe anual monitoreo implementación  de las firmas digitales y correo certificado en el SGD (progresivo)
3. Informe anual de capacitaciones del Sistema de Gestión Documental. (progresivo)</t>
  </si>
  <si>
    <t>Informe anual de seguimiento del BPO, Informe anual de monitoreo de implementación de las firmas digitales y correo certificado en el SGD e Informe anual de capacitaciones del SGD. - Elaborados y Presentados</t>
  </si>
  <si>
    <t>Control y seguimiento del sistema de Gestión Documental</t>
  </si>
  <si>
    <t>5.1.1 Desarrollar continuamente y consolidar los  instrumentos del Modelo de Gestión  de la JEP</t>
  </si>
  <si>
    <t>Desarrollar instrumentos archivísticos de la JEP y la segunda fase del SIC implementados.</t>
  </si>
  <si>
    <t>1. Elaboración del manual implementación de los instrumentos archivísticos.
2. Implementación de los programas de monitoreo ambiental y saneamiento del Sistema Integrado de Conservación-SIC de la JEP
3. Elaboración de los programas específicos de Gestión Documental en la Entidad
4. Elaboración del Manual de valoración de los archivos de la JEP.
5. Elaboración y presentación del instrumento archivístico PINAR
6. Elaboración y presentación del Instrumento archivístico MOREQ</t>
  </si>
  <si>
    <t>Manual de implementación de los instrumentos archivísticos, Implementación de los programas de monitoreo ambiental y saneamiento del SIC, Programas específicos de Gestión Documental, Manual de valoración de los archivos JEP, Instrumento Archivístico PINAR, Instrumento archivístico MOREQ. - Elaborados y Presentados</t>
  </si>
  <si>
    <t>Implementación de c/u de los de los 6 instrumentos archivísticos para la JEP</t>
  </si>
  <si>
    <t>5.2 Diseño e implementación de la estrategia  de transformación digital que soporte la gestión judicial y administrativa de la Jurisdicción con estándares globales.</t>
  </si>
  <si>
    <t>Actualizar el Plan de Tecnologías de la Información de la JEP.</t>
  </si>
  <si>
    <t>Actualización  del PTI con base en nueva normatividad,  nuevas necesidades y vigilancia tecnológica del estudio de prospectiva.</t>
  </si>
  <si>
    <t>PTI  -Actualizado</t>
  </si>
  <si>
    <t>Dirección de TI</t>
  </si>
  <si>
    <t>Alicia Arenas</t>
  </si>
  <si>
    <t>1. Implementación de la Política de Capacitación y sensibilización.
2. Implementación de la Política de Dispositivos Móviles.
3. Implementación de la Política de Teletrabajo (Trabajo en casa).
4. Implementación de la Política de respaldo de la información.</t>
  </si>
  <si>
    <t xml:space="preserve">Informes de implementación de las políticas - Elaborados y presentados </t>
  </si>
  <si>
    <t>Yurani Gonzalez</t>
  </si>
  <si>
    <t>Proveer el soporte y mantenimiento a los Sistemas de Información</t>
  </si>
  <si>
    <t>1 Gestión Judicial LEGALi
2 Gestión Documental CONTi
3 Planeación, Tableros de control, y Gestión de calidad
4 Analítica
5 Base de datos jurídica</t>
  </si>
  <si>
    <t>Sistemas de información - Actualizados, soportados y operando</t>
  </si>
  <si>
    <t>Guillermo Velasquez</t>
  </si>
  <si>
    <t>Continuar con la prestación de los servicios de tecnológicos en operación</t>
  </si>
  <si>
    <t xml:space="preserve">1. Continuación de los contratos para la prestación de los servicios de Data Center, impresión, Mesa de Ayuda y licencias de software para las dependencias.
2. Contratación del personal para el apoyo a la supervisión de los contratos para la prestación de los servicios.
3. Realización de reuniones semanales de seguimiento de la prestación del servicio
4. Contratación de la licencias de Software de office, Nitro, Adobe, Arcgis, Abbyy, Dragon, necesarias para el apoyo a las dependencias.
5. Adición del contrato de Data Center para la operación 2021. </t>
  </si>
  <si>
    <t>Informes de supervisión de actividades para la prestación de servicios - Emitidos y aprobados</t>
  </si>
  <si>
    <t>4.4 Desarrollo de acciones interinstitucionales que permitan consolidar la articulación con el SIVJRNR, entidades concernidas, cooperantes y otros grupos de interés, e impulsar proyectos y alianzas estratégicas.</t>
  </si>
  <si>
    <t xml:space="preserve">Articular los procesos de formalización de alianzas estratégicas con entidades públicas, organizaciones, universidades y otros sectores de importancia misional para brindar apoyo a la gestión institucional. </t>
  </si>
  <si>
    <t>1. Recepción de las necesidades de todas las dependencias de la JEP en materia de relacionamiento interinstitucional.  
2. Proyección del documento justificativo de la contratación. 
3. Elaboración del documento consolidado de alianzas establecidas por trimestre.</t>
  </si>
  <si>
    <t xml:space="preserve">Reporte consolidado de los documentos justificativos de la contratación firmados de las  solicitudes formalización de alianzas presentadas - Elaborado </t>
  </si>
  <si>
    <t>Dirección de Asuntos Jurídicos</t>
  </si>
  <si>
    <t xml:space="preserve">Ángela María Mora Soto </t>
  </si>
  <si>
    <t>4.4.4 Atender y acompañar el desarrollo de las iniciativas y asuntos en el Congreso de la República relacionados con la JEP</t>
  </si>
  <si>
    <t xml:space="preserve">Realizar la atención y acompañamiento al desarrollo de las iniciativas y asuntos en el Congreso de la República relacionados con la JEP. </t>
  </si>
  <si>
    <t>1. Seguimiento a los proyectos de Ley, actos legislativos y en general a los debates de competencia de la JEP que tienen lugar en el Congreso de la República. 
2. Elaboración de documentos e informa a la JEP el estado de los proyectos de Ley, Actos Legislativos y demás iniciativas que tienen impacto sobre la entidad.</t>
  </si>
  <si>
    <t>Informes de seguimiento - Elaborados</t>
  </si>
  <si>
    <t>Actualizar el sistema de información jurídica en las temáticas relacionadas con la JEP.</t>
  </si>
  <si>
    <t>1. Seguimiento a la actualización y operación del sistema de información.
2. Revisión y aprobación de los informes de actualización y operación del sistema.</t>
  </si>
  <si>
    <t>Sistema de información jurídica - Actualizado</t>
  </si>
  <si>
    <t>2.3. Formulación y desarrollo de estrategias y mecanismos que permita resolver en los términos legalmente establecidos las solicitudes de los comparecientes.</t>
  </si>
  <si>
    <t>2.3.2. Apoyar y contribuir al proceso de mejoramiento de la gestión judicial de las salas y secciones de la JEP.</t>
  </si>
  <si>
    <t>Acompañar presencial o virtualmente, a las salas de justicia y a las secciones del Tribunal para la Paz, en el proceso de gestión contractual de los equipos de apoyo para el proceso de mejoramiento de la gestión judicial.</t>
  </si>
  <si>
    <t>1. Acompañamiento del proceso de contratación de los equipos de apoyo a la gestión judicial.
2. Acompañamiento a la gestión administrativa para la presentación de informes periódicos por parte de los equipos de apoyo a la gestión judicial.</t>
  </si>
  <si>
    <t>Informes de actividad contractual (copias) - Realizados</t>
  </si>
  <si>
    <t>Departamento de Conceptos y Representación Jurídica</t>
  </si>
  <si>
    <t>Carlos Iván Castro Sabbagh</t>
  </si>
  <si>
    <t xml:space="preserve">Presentar para aprobación  el manual de cobro coactivo para la JEP, así como su implementación y socialización. </t>
  </si>
  <si>
    <t>1. Presentación ante el  Comité de Gestión para la Administración de Justicia de la Jurisdicción Especial para la Paz - JEP del manual de cobro coactivo para su aprobación.
2. Socialización, a través de la página Web, del contenido de la Resolución mediante la cual se adopta el manual.</t>
  </si>
  <si>
    <t>Manual de cobro coactivo - Aprobado, implementado y socializado</t>
  </si>
  <si>
    <t>1. Acta de la sesión del Comité de Gestión para la Administración de Justicia de la Jurisdicción Especial para la Paz – JEP,  en que se apruebe el manual 
2. Constancia de Publicación de la Resolución por medio de la cual se aprueba el manual de cobro coactivo,  por parte de la Subdirección de Comunicaciones</t>
  </si>
  <si>
    <t xml:space="preserve">Humanos, Físicos, Tecnológicos </t>
  </si>
  <si>
    <t>Fortalecer la defensa judicial y extrajudicial y la participación de la Jurisdicción en los asuntos contencioso administrativos y constitucionales que sean de su interés.</t>
  </si>
  <si>
    <t>Ejercer de manera oportuna y eficaz la defensa técnica de interés de la JEP en sede judicial, extrajudicial, acciones constitucionales dentro de los términos establecidos por las autoridades judiciales y la Ley.</t>
  </si>
  <si>
    <t>Informe en el cual se relacionan los requerimientos de las autoridades judiciales y los términos en que se dio respuesta - Realizados</t>
  </si>
  <si>
    <t>Humanos, Físicos, Tecnológicos, 
Financieros</t>
  </si>
  <si>
    <t>5.5. Desarrollo y normalización de una gestión presupuestal, administrativa y financiera con enfoque de resultados que optimice los recursos necesarios para la operación y sostenibilidad de la JEP</t>
  </si>
  <si>
    <t>Consolidar la implementación del manual de contratación y sus herramientas.</t>
  </si>
  <si>
    <t>1. Actualización y aprobación
2. Socialización</t>
  </si>
  <si>
    <t>Manual de contratación - Actualizado y Socialización de la actualización -Realizada</t>
  </si>
  <si>
    <t>Se presentará el documento de manual de contratación actualizado y se realizará una socialización</t>
  </si>
  <si>
    <t>Subdirección de Contratación</t>
  </si>
  <si>
    <t>Gonzalo Ávila pulido</t>
  </si>
  <si>
    <t xml:space="preserve">Modelos tipo estándar de contratación - Actualizados  </t>
  </si>
  <si>
    <t>Se presentará el documento actualizado y se realizará una socialización</t>
  </si>
  <si>
    <t>1. Preparación de temática y metodología.
2. Realización de convocatorias a las diferentes dependencias.
3. Realización de talleres.</t>
  </si>
  <si>
    <t>Talleres en materia contractual - Realizados</t>
  </si>
  <si>
    <t xml:space="preserve">Implementar el sistema de gestión de contratación de la JEP.   </t>
  </si>
  <si>
    <t>1. Puesta en operación institucional la herramienta.
2. Socialización y apropiación de la herramienta</t>
  </si>
  <si>
    <t>Sistema de gestión de contratación - Implementada y socialización - Realizada</t>
  </si>
  <si>
    <t>Sistema de Información / Socialización</t>
  </si>
  <si>
    <t>5.5.1 Elaborar e implementar herramientas para la gestión presupuestal, financiera y contractual de la JEP</t>
  </si>
  <si>
    <t>Apoyar a las dependencias de la JEP en la gestión contractual y manejo de expedientes, que permita la ejecución y supervisión efectiva de los contratos suscritos por la Entidad.</t>
  </si>
  <si>
    <t>1. Articulación con el Departamento de Gestión Documental la temática y metodología de un cronograma para el apoyo y acompañamiento.
2. Puesta en marcha del cronograma de apoyo y acompañamiento.</t>
  </si>
  <si>
    <t>Cronograma - Articulado y soporte del archivo de la vigencia 2020 - Actualizado</t>
  </si>
  <si>
    <t>Soporte del archivo de la vigencia 2021 - Actualizado</t>
  </si>
  <si>
    <t xml:space="preserve">Ponderado General </t>
  </si>
  <si>
    <t>Durante el primer trimestre de la presente vigencia, la Subsecretaría Ejecutiva avanzó en el proceso de desarrollo del Módulo de Gestión Territorial del Sistema de Información denominado VISTA con el objeto de iniciar su implementación. Se reporta como evidencia 29.1 : Informe de avance del Módulo de Gestión Territorial donde se relacionan las actividades realizadas para su desarrollo: 1) Avances en el diseño y programación del módulo (secciones y tableros de control), 2) Sesiones de trabajo con el equipo técnico de ingenieros de la empresa que desarrolla el módulo (Coem) y el equipo de la Subsecretaría Ejecutiva. 3) Sesiones de trabajo con los equipos de  los Departamentos de la Subsecretaría Ejecutiva  para socializar, validar y ajustar el proyecto del Módulo.</t>
  </si>
  <si>
    <t>La dependencia reporta para el I trimestre las gestiones adelantadas para cumplir con las metas proyectadas para los siguientes trimestres, el avance cualitativo del 20% corresponde a las gestiones contractuales preliminares, modificaciones al PAA y a una PPT con la estrategia para la implementación del sistema de monitoreo. Las evidencias se encuentras en la carpeta DRIVE.</t>
  </si>
  <si>
    <t>El Departamento de Gestión Territorial realizó durante el primer trimestre de 2021, 757 actividades. De las anteriores, 461 se enmarcaron en desarrollar procesos de relacionamiento y coordinación interinstitucional de la JEP en el territorio. 99 actividades se orientaron a la realización de acciones de difusión sobre el SIVJRNR, con énfasis en la JEP. 65 actividades se enmarcaron en el apoyo al desarrollo de escenarios entre la sociedad civil, la JEP y otras instituciones, dirigidos a generar cultura de paz, reconciliación y no repetición. 113 actividades estuvieron enmarcadas en apoyar la respuesta y asistencia técnica y operativa a requerimientos y necesidades en territorio de la Secretaría Ejecutiva, las Salas, Secciones y Comisiones de la Jurisdicción. Y, finalmente, 19 acciones fueron orientadas al apoyo de la Secretaría Ejecutiva en la orientación y gestión de requerimientos, entre ellos la presentación de informes ante la JEP, provenientes de los pueblos indígenas, comunidades negras, afrocolombianas, raizales y palenqueras y del pueblo Rrom. 
El entregable se encuentra en la carpeta denominada "soportes actividades 55 y 56 POA I TRIMESTRE-2021"</t>
  </si>
  <si>
    <t xml:space="preserve">La dependencia reporta como avance del I trimestre del 2021, un documento de balance sobre las actividades y acciones realizadas con la Gestión Territorial  durante el periodo en mención. El documento se encuentra en la carpeta DRIVE de la dependencia.  El documento cumple con la meta programada para el periodo de reporte. </t>
  </si>
  <si>
    <t xml:space="preserve">La dependencia reporta como seguimiento del I trimestre del 2021, una matriz de seguimiento y monitoreo, la cual contiene el avance de seis actividades correspondientes a las Gestión Territorial realizada. La matriz de seguimiento se encuentra en la carpeta DRIVE de la dependencia. Este archivo cumple con la meta programada para el periodo de reporte. </t>
  </si>
  <si>
    <t>Durante el primer trimestre de 2021, el Departamento de Atención a Víctimas realizó las siguientes acciones frente a la implementación de la estrategia de difusión en el exterior:
1. Se realizó la actualización del inventario de organizaciones de víctimas y aliados estratégicos en el exterior con el objetivo de identificar los avances frente a la presentación de informes y las posibles acciones estratégicas a desarrollar durante el año 2021. 
2. Se planearon y realizaron 3 jornadas de difusión dirigidas a víctimas individuales, organizaciones de víctimas y aliados estratégicos en el exterior, en las cuales participaron 18 personas. 
Enero: No se desarrollaron actividades de difusión en el exterior.
Febrero: No se desarrollaron actividades de difusión en el exterior.
Marzo: Se desarrollaron 3 actividades de difusión virtuales con víctimas ubicadas en Venezuela donde participaron 18 personas del Foro Internacional de Víctimas capítulo Venezuela.
Como soporte se relacionan:
Carpeta 36.1: Inventario de organizaciones de víctimas y aliados estratégicos 2021
Carpeta 36.2 y 36.3: 3 listados de asistencia de las jornadas de difusión en el exterior.</t>
  </si>
  <si>
    <t xml:space="preserve">Durante el primer trimestre de 2021 el Departamento de Atención a Víctimas realizó las siguientes acciones frente a la implementación de la estrategia de difusión a nivel nacional:
1. Se realizó la actualización del inventario de organizaciones de víctimas y aliados estratégicos con el objetivo de identificar los avances frente a la presentación de informes y las posibles acciones estratégicas a desarrollar durante el año 2021.
2. Se planearon y realizaron 108 jornadas de difusión dirigidas a víctimas individuales, organizaciones de víctimas y aliados estratégicos a nivel nacional, en las cuales participaron 1.204 personas. 
Enero: Se desarrollaron 4 jornadas de difusión con la participación de 142 personas.
Febrero: Se desarrollaron 11 jornadas de difusión con la participación de 232 personas.
Marzo: Se desarrollaron 93 jornadas de difusión con la participación de 830 personas.
Como soporte se relacionan:
Carpeta 37.1: Inventario de organizaciones de víctimas y aliados estratégicos 2021
Carpeta 37.2 y 37.3: 108 listados de asistencia de las jornadas de difusión </t>
  </si>
  <si>
    <t>Durante el primer trimestre de 2021 el Departamento de Atención a Víctimas realizó acompañamiento y orientación psicojurídica en diligencias judiciales a 397 víctimas acreditadas en los casos: 02; 04; 05; y en el marco de la SRVR. 
Enero: 1 víctima acompañada psicojurídicamente en audiencia judicial.
Febrero: no se realizaron acompañamientos psicojurídicos en audiencias judiciales
Marzo: 396 victimas acompañadas en diligencias judiciales. 
Como soporte se relacionan:
Carpeta 38.1: 28 Actas de Informe detallado de acompañamiento y orientación psicojurídica realizados a las 397 victimas.</t>
  </si>
  <si>
    <t>Durante el primer trimestre de 2021 el Departamento de Atención a Víctimas realizó las siguientes acciones para la construcción de la ruta de acompañamiento psicosocial para comunidades étnicas:
1. Recolección de información existente en la Jurisdicción sobre acompañamiento a víctimas pertenecientes a pueblos y comunidades étnicas: Se revisaron los protocolos de atención y articulación de las organizaciones de DDHH que están contratadas por PNUD - SAAD Victimas, y que hacen la representación a comunidades étnicas, con el fin de poder conocer los parámetros y mecanismos de trabajo para el acompañamiento psicoespiritual en el marco de las diligencias judiciales. 
2. Así mismo, se revisaron documentos de la Unidad para las Victimas y del Ministerio de Salud, para el análisis de información y conocimiento de experiencias. 
3. A partir de la Estrategia Psicosocial del DAV diseñada en el año 2020 y de la revisión documental, se construyó un primer borrador de la propuesta de Acompañamiento psicosocial y espiritual a pueblos y comunidades étnicas para la participación en diligencias judiciales, el cual está en revisión de la Jefe de Departamento y de la líder de la Estrategia de Acompañamiento Psicojurídico del DAV.
Como soporte se relaciona:
Carpeta 39.4: documento de propuesta de Acompañamiento psicosocial y espiritual a pueblos y comunidades étnicas para la participación en diligencias judiciales.</t>
  </si>
  <si>
    <t xml:space="preserve">La dependencia reporta como avance de seguimiento del I trimestre de 2021, las gestiones adelantadas para la entrega de la Ruta de acompañamiento psicosocial en el IV trimestre que corresponde al 25% de avance cualitativo. Entre las acciones adelantadas se encuentran la recolección de información, revisión de documentos sobre experiencias de acompañamiento psicosocial y la elaboración de un documento borrador con la propuesta de acompañamiento. El documento soporte se encuentran en la carpeta DRIVE de la dependencia.   </t>
  </si>
  <si>
    <t>Durante el primer trimestre de 2021 el Departamento de Atención a Víctimas realizó las siguientes acciones para la construcción del Protocolo de acompañamiento psicosocial para TOAR:
1. Se realiza la distribución del equipo territorial del Departamento de Atención a Víctimas para la conformación de unas mesas de trabajo para la construcción y retroalimentación del protocolo.
2. Se realiza el proceso de análisis de diferentes estrategias implementadas en la Jurisdicción frente al tema de acompañamiento psicosocial a víctimas, con el objetivo de identificar puntos en común y experiencias previas.
3. Se construyó un primer borrador del protocolo de acompañamiento psicosocial para TOAR, el cual todavía falta completar de acuerdo con los resultados de las mesas de trabajo territorial que se desarrollarán en los próximos meses.
Como soporte se relaciona:
Carpeta 40.1: Matriz con la distribución del equipo territorial del DAV.
Carpeta 40.3: Documento borrador del protocolo de acompañamiento psicosocial para TOAR.</t>
  </si>
  <si>
    <t xml:space="preserve">La dependencia reporta como avance de seguimiento del I trimestre de 2021, las gestiones adelantadas para la entrega del Protocolo de acompañamiento psicosocial para TOAR en el IV trimestre, estas gestiones corresponden al 25% de avance cualitativo. Entre las acciones realizadas se encuentran: la distribución del equipo territorial, análisis de diferentes estrategias implementadas en acompañamiento psicosocial a víctimas, elaboración de borrador protocolo. </t>
  </si>
  <si>
    <t>Durante el primer trimestre de 2021 no se tenía programado el desarrollo de acciones en el marco de esta actividad. El reporte de la actividad y su indicador se realizará a partir del segundo trimestre de 2021.</t>
  </si>
  <si>
    <t>Para el primer trimestre del 2021, la Subdirección de Cooperación Internacional, reporta un avance en gestión correspondientes a actividades de alistamiento para la gestión de cooperación internacional, como la identificación de potenciales fuentes de financiamiento y el diálogo con los equipos técnicos para la precisión de necesidades de apoyo en los proyectos priorizados. El documento soporte relacionados se encuentra en la carpeta DRIVE de la dependencia.</t>
  </si>
  <si>
    <t>De acuerdo con lo programado esta actividad inicia ejecución a partir de abril.</t>
  </si>
  <si>
    <t>No aplica</t>
  </si>
  <si>
    <t>Para el primer trimestre del 2021 no aplica seguimiento de la actividad, ya que su ejecución esta prevista para el cuarto trimestre (del 21 al 31 de diciembre de 2021)</t>
  </si>
  <si>
    <t xml:space="preserve">Para el primer trimestre del 2021, la Oficina Asesora de Seguridad y Protección (OASP) reporta en el monitoreo: realización del informe de las actividades para el desarrollo de la estrategia de seguridad para la protección de las personas y las instalaciones de la JEP, dicho informe desarrolla  los 6 descriptores de la actividad. 
Como evidencia se adjunta informe con los soportes  de las actividades cumplidas. En carpetas compartidas de las evidencias de la actividad (65) catorce (14) archivos (Word y PDF) y el informe en PDF  del primer trimestre (4 páginas con fecha del 31 de marzo -entregable). En cuanto al descriptor 6 relacionan un link:  https://jepcolombia.sharepoint.com/SE/DAF/SDRFI/OASP/Lists/Instrucc/AllItems.aspx
Con el avance reportado en el monitoreo  y las evidencias se estima una avance acumulado del 25% de la meta de la actividad en la vigencia.  Se destaca el detalle, así como el orden del informe y las evidencias.
Recomendación técnica: En próximos reportes podemos hacer un monitoreo agregado (celda AW76), ya que en el informe ampliamos el detalle y los soportes de cada trimestre.
</t>
  </si>
  <si>
    <t>Para el I trimestre del 2021 se reporta un documento informe con el avance en el avance en el cumplimiento en las tres actividades descritas en la columna H denominada "Descripción".
Como soporte se relacionan:
Carpeta Actividad 44: 
44.1 20210404 Estado actual del Inventario de Beneficios.
El avance reportado para esta actividad es del 25% sobre la meta anual, teniendo en cuenta que los entregables se reportarán en el segundo y cuarto trimestre.</t>
  </si>
  <si>
    <t>De acuerdo con la subactividad planteada y el entregable correspondiente a Inventario - Actualizado para el I trimestre, el área reporta el avance del 25% sobre la actividad que corresponde al reporte para el II  trimestre de 2021
Soporte con el informe a corte a 31 de marzo de 2021, el soporte mencionado anteriormente y que se adjuntan sustentan adecuadamente el reporte realizado.</t>
  </si>
  <si>
    <t>Durante el primer trimestre de 2021, la Subdirección de Planeación avanzó en los estudios previos y contratación para contar con el apoyo técnico y metodológico en la formulación del Tablero de control para el seguimiento de la gestión estratégica de la Jurisdicción (JEP 018 y JEP 258 de 2021). En las primeras etapas se realiza avance en cuanto al descriptor No. 1 de la actividad, mediante la identificación de insumos y fuentes de referencia que han permitido avanzar en la definición de la propuesta inicial de estructura y alcance del tablero; así como, en la alineación del PAA – POA para la medición de indicadores de eficiencia. Todo lo anterior, considerando que el entregable está previsto para el tercer trimestre de la vigencia.</t>
  </si>
  <si>
    <t>Se realizó informe en el que se hace seguimiento a la implementación del Sistema PLANi durante el primer trimestre de 2021. En el que se incluyen: 
Antecedentes
1. Actividades realizadas
2. Obstáculos presentados
3. Mejoras identificadas
4. Actividades que continúan en la implementación de PLANi.
Como soporte se adjunta informe correspondiente.</t>
  </si>
  <si>
    <t>Durante el primer trimestre de 2021, la Subdirección de Planeación avanzó en los estudios previos y contratación para Impulsar el modelo de gestión de la Jurisdicción y sus instrumentos como referentes del direccionamiento estratégico en la JEP (JEP 016 y JEP 181 de 2021). En las primeras etapas se realizó avance en cuanto a los descriptores No. 1, 2 y 6 de la actividad, mediante la aprobación del acta donde se presentó y aprobó el documento de Bases conceptuales del Modelo de Gestión V2; de igual manera se avanzó en la articulación del MECI y el Modelo de Gestión mediante la realización de 19 mesas de trabajo. Todo lo anterior, considerando que los entregables (2 informes ejecutivos) están previstos para el segundo y el cuarto trimestre de la vigencia.</t>
  </si>
  <si>
    <t>En el primer trimestre de 2021 se avanzó en las siguientes líneas:
1-Propuesta de ruta de trabajo
2-Revisión de Inventario de Oferta Estadística(IOE) para propuesta de información estadística requerida por la Agencia Nacional de Defensa Jurídica del Estado en el marco del proceso de revisión preliminar de la Fiscalía de la Corte Penal Internacional (CPI).</t>
  </si>
  <si>
    <t>Durante el primer trimestre de 2021, se realizó el reporte estadístico que da cuenta de los resultados obtenidos por diferentes órganos y dependencias de la Jurisdicción durante la vigencia 2020. El reporte estadístico incluye resultados de las Salas de Justicia, Tribunal para la Paz, Secretaría General Judicial, Grupo de Análisis de la Información, Unidad de Investigación y Acusación y la Secretaría Ejecutiva.
El link del reporte estadístico es el siguiente 
https://www.jep.gov.co/Paginas/Transparencia/Planeacion/informes-de-gestion-2020.aspx
La fecha de publicación fue el 29 de enero de 2021. Por lo tanto, no se incluyen soportes adicionales en el OneDrive</t>
  </si>
  <si>
    <t>Durante el primer trimestre de 2021, la Subdirección de Planeación avanzó en los estudios previos y contratación para contar con el apoyo técnico y metodológico en la formulación del Anteproyecto (JEP 018, JEP 181 y JEP 258 de 2021). Cumpliendo con la normativa del sistema presupuestal colombiano, se realizó el proceso de formulación del Anteproyecto logrando su oficialización y envío al Ministerio de Hacienda y Crédito Público el 31 de marzo.</t>
  </si>
  <si>
    <t>La actividad se encuentra programada para inicio en el mes de junio por lo que no aplica reporte.</t>
  </si>
  <si>
    <t>De acuerdo con la subactividad planteada y el entregable correspondiente al Manual de cobro coactivo - Aprobado, implementado y socializado, para el I trimestre, el área reporta que el cumplimiento de la actividad corresponde al II y III  trimestre con inicio de la actividad fecha de inicio 1 de junio de 2021. por lo cual no realiza reporte.</t>
  </si>
  <si>
    <t xml:space="preserve">Se adjuntan al drive las actuaciones contenciosas administrativas, tutelas y habeas Corpues que la DCRJ atendió en el período enero - marzo de 2021. </t>
  </si>
  <si>
    <t>De acuerdo con la programación de la actividad, el inicio está previsto para el mes de abril, por lo que no aplica reporte para este trimestre.</t>
  </si>
  <si>
    <t>De acuerdo con la subactividad planteada y el entregable correspondiente al Manual de contratación - Actualizado y Socialización de la actualización -Realizada, para el I trimestre, el área reporta que el cumplimiento de la actividad corresponde al IV trimestre con fecha de inicio 1 de abril de 2021</t>
  </si>
  <si>
    <t>De acuerdo con la subactividad planteada y el entregable correspondiente a los Modelos tipo estándar de contratación - Actualizados, para el I trimestre, el área reporta que el cumplimiento de la actividad corresponde al IV trimestre con fecha de inicio 1 de abril de 2021</t>
  </si>
  <si>
    <t>De acuerdo con la subactividad planteada y el entregable correspondiente al Sistema de gestión de contratación - Implementada y socialización - Realizada, para el I trimestre, el área reporta que el cumplimiento de la actividad corresponde al  II y IV trimestre con fecha de inicio 1 de abril de 2021.</t>
  </si>
  <si>
    <t>De acuerdo con la subactividad planteada y el entregable correspondiente al Sistema de gestión de contratación - Implementada y socialización - Realizada, para el I trimestre, el área reporta que el cumplimiento de la actividad corresponde al II trimestre con fecha de inicio 1 de abril de 2021</t>
  </si>
  <si>
    <t>De acuerdo con la subactividad planteada y el entregable correspondiente a Soporte del archivo de la vigencia 2021 - Actualizado, para el I trimestre, el área reporta que el cumplimiento de la actividad corresponde al IV trimestre con fecha de inicio 1 de abril de 2021</t>
  </si>
  <si>
    <t>La dependencia reporta la realización de cuatro actividades previas al inicio de la actividad, pero no estima avance porcentual ni relaciona soportes para el período, lo cual es coherente ya que esta actividad tiene como fecha de inicio el 2 de abril de 2021.</t>
  </si>
  <si>
    <t>La dependencia reporta para el primer trimestre la realización y entrega de una pieza traducida.
Esto representa un avance del 25% en el desarrollo o ejecución de la actividad, lo cual está de acuerdo con lo programado.
Como soporte del avance se incluye como soporte en la carpeta OneDrive correspondiente un documento en formato pdf denominado: Perfiles presidente y vicepresidenta; esto es corresponde con lo reportado para el período.</t>
  </si>
  <si>
    <t>Para el primer trimestre del 2021, la Subdirección de Fortalecimiento Institucional reporta en el monitoreo:   el plan anual de pedagogía se encuentra en proceso de formulación y aprobación por parte del Comité de Gestión. Se han recogido necesidades de formación en pedagogía avanzando en el primer descriptor de la actividad. En carpetas compartidas dos soportes (Excel - 6 hojas electrónicas y Word- proyecto resolución del plan). 
Importante considerar que los tres  entregables de la vigencia están previstos para II, III y IV trimestre. Con el avance reportado en el monitoreo  y las evidencias se estima una avance acumulado del 16% de la meta de la actividad en la vigencia. 
Recomendación Técnica: En el monitoreo estimar el avance cuantitativo (columna AT) para lapsos de ejecución sin entregable.</t>
  </si>
  <si>
    <r>
      <t xml:space="preserve">En el Primer Trimestre del 2021, el DED desarrollo lo siguiente:
</t>
    </r>
    <r>
      <rPr>
        <sz val="9"/>
        <rFont val="Arial"/>
        <family val="2"/>
      </rPr>
      <t>1.</t>
    </r>
    <r>
      <rPr>
        <b/>
        <sz val="9"/>
        <rFont val="Arial"/>
        <family val="2"/>
      </rPr>
      <t xml:space="preserve"> </t>
    </r>
    <r>
      <rPr>
        <sz val="9"/>
        <rFont val="Arial"/>
        <family val="2"/>
      </rPr>
      <t xml:space="preserve">El enfoque de género acompañó el desarrollo de 1 (una) notificación del Auto SRVAOA-003 de 03 de febrero de 2021, que avoca conocimiento de las solicitudes de medidas cautelares de la organización Colombia Diversa en favor de las víctimas LGBTI acreditadas en el marco del Caso 02.
</t>
    </r>
    <r>
      <rPr>
        <b/>
        <i/>
        <sz val="9"/>
        <rFont val="Arial"/>
        <family val="2"/>
      </rPr>
      <t>Soportes: Subact. 35 (1) Acta de Reunión Auto SRVAOA-003 Avoca Conocimiento Solicitud MC Victimas LGBTI 03022021.</t>
    </r>
    <r>
      <rPr>
        <b/>
        <i/>
        <sz val="9"/>
        <color rgb="FFFF0000"/>
        <rFont val="Arial"/>
        <family val="2"/>
      </rPr>
      <t xml:space="preserve">
</t>
    </r>
    <r>
      <rPr>
        <sz val="9"/>
        <rFont val="Arial"/>
        <family val="2"/>
      </rPr>
      <t>2.</t>
    </r>
    <r>
      <rPr>
        <b/>
        <i/>
        <sz val="9"/>
        <color rgb="FFFF0000"/>
        <rFont val="Arial"/>
        <family val="2"/>
      </rPr>
      <t xml:space="preserve"> </t>
    </r>
    <r>
      <rPr>
        <sz val="9"/>
        <rFont val="Arial"/>
        <family val="2"/>
      </rPr>
      <t xml:space="preserve">El Departamento de Enfoques Diferenciales articuló para la realización de las diligencias de coordinación interjurisdiccional, interjusticias y diálogos interculturales con participación de autoridades y comunidades de pueblos étnicos en los siguientes casos: 
a) Se realizó la labor pedagógica sobre qué es la JEP, cómo funciona, cuál es su estructura y cómo se encuentra regulada la coordinación entre la JEP y la JEI con las autoridades del Territorio Indígena de Pueblo Nuevo en Jamundí (Valle) el 15 de marzo de 2021, ordenada por la Resolución SAI-AOI-DAI-XBM-004-2021.
b)  Se llevó a cabo la gestión para convocar a un diálogo intercultural y coordinación interjusticias, con el objetivo de concertar la ruta virtual que permita continuar con su participación en el marco del Caso 02 e informar y socializar los avances del Caso 02 en el marco del Auto SRVBIT-015 de 08 de marzo de 2021, realizado en Tumaco (Nariño) los días 4 y 5 de marzo del 2021.
c) Se llevó a cabo la gestión  para el escenario de diálogo intercultural y coordinación y relacionamiento con la  Asociación Campesina de Tumaco y el Grupo de Campesinos y Campesinas de Ricaurte, en su calidad de víctimas colectivas, para abordar y analizar la situación de riesgo individual y colectivo, su gravedad y urgencia, así como la necesidad de implementar medidas cautelares y de  protección urgentes y de carácter individual y colectivo, atendiendo lo ordenado en AUTO SRVAOA-025 del 04 de diciembre de 2020. Realizado en Pasto (Nariño) el 11 de marzo de 2021.
</t>
    </r>
    <r>
      <rPr>
        <b/>
        <i/>
        <sz val="9"/>
        <rFont val="Arial"/>
        <family val="2"/>
      </rPr>
      <t>Soportes:
Subact. 35 (2) Informe de cumplimiento Resolución SAI-AOI-DAI-XBM-004 de 2021.</t>
    </r>
    <r>
      <rPr>
        <sz val="9"/>
        <rFont val="Arial"/>
        <family val="2"/>
      </rPr>
      <t xml:space="preserve">
</t>
    </r>
    <r>
      <rPr>
        <b/>
        <i/>
        <sz val="9"/>
        <rFont val="Arial"/>
        <family val="2"/>
      </rPr>
      <t xml:space="preserve"> Subact. 35 (3) Informe de cumplimiento Auto SRVBIT-214 y Auto SRVBIT-215 del 03 de diciembre de 2020.
Subact. 35 (4) Informe de cumplimiento Auto SRVBIT-015 de 08 de marzo de 2021.</t>
    </r>
  </si>
  <si>
    <r>
      <t>A la fecha el proceso se encuentra al día en el cargue y actualización de la normatividad vigente, pues no se han presentado mas actualizaciones durante el periodo requerido. Se adjunta "</t>
    </r>
    <r>
      <rPr>
        <i/>
        <sz val="9"/>
        <rFont val="Arial"/>
        <family val="2"/>
      </rPr>
      <t>Actividad 61 - Anexo No. 01 – seguimiento al aplicativo SIGEP"</t>
    </r>
  </si>
  <si>
    <t>Para el primer trimestre del 2021, la Subdirección de Fortalecimiento Institucional reporta en el monitoreo:   i)para el mes de  enero se entregó el informe final de  los procesos de formación virtual que se venían desarrollando desde 2020 y ii)actualmente se encuentran en fase precontractual. Se adelantó la solicitud de cotizaciones. 
En carpetas compartidas dos soportes: informe final del contratista sobre formación virtual donde se puede observar la ejecución de cursos en el mes de enero y los correos con la solicitud de cotizaciones( subcarpetas con 6 Msg solicitudes y PDF con informe final con corte Enero 2021 - 55 páginas). 
Importante considerar que los tres  entregables de la vigencia están previstos para II, y IV trimestre (Informe de avance de ejecución de formación virtual - Elaborados). Con el avance reportado en el monitoreo  y las evidencias se estima una avance acumulado del 15% de la meta de la actividad en la vigencia. 
Recomendaciones Técnicas: i)En el monitoreo estimar el avance cuantitativo (columna AT) para lapsos de ejecución sin entregable, ii) los informes en lo posible deben corresponder con la asignación de las vigencias (2020 y 2021) y iii) El informe final de 2020 no esta previsto en los descriptores de la actividad 2021.</t>
  </si>
  <si>
    <t xml:space="preserve">Para el primer trimestre del 2021, la Subdirección de Fortalecimiento Institucional reporta en el monitoreo:  "Durante el mes de enero de 2021  la Subdirección de Fortalecimiento Institucional realizó el informe de la medición de los indicadores de gestión de los diferentes procesos, correspondiente al IV trimestre del año 2020": Se evidencia el desarrollo del primer descriptor de la actividad. 
En carpetas compartidas dos soportes: Informe de Medición de los indicadores de gestión IV trimestre 2020 ( PDF con informe de medición de indicadores IV trimestre - 15 páginas). 
Importante considerar que los dos  entregables de la vigencia están previstos para I y II trimestre (Informe de medición de indicadores -IV trimestre 2020 y Matriz de Indicadores de los procesos del SGC (incluye los indicadores actualizados). Con el avance reportado en el monitoreo  y las evidencias se estima una avance acumulado del 50% de la meta de la actividad en la vigencia. </t>
  </si>
  <si>
    <t>Para el primer trimestre del 2021, la Subdirección de Fortalecimiento Institucional reporta en el monitoreo:   
"se realizaron mesas de trabajo con los diferentes procesos para revisar, ajustar y  definir los indicadores de gestión para la vigencia 2021avanzando en el primer descriptor de la actividad".
En carpetas compartidas 17 soportes de los correos que evidencian las conclusiones y aprobación de los indicadores en la mayoría de los procesos para la presente vigencia  (2 PDF y 15 MSG). 
Importante considerar que los tres  entregables de la vigencia están previstos para II, III y IV trimestre (reportes-informes). Con el avance reportado en el monitoreo  y las evidencias se estima una avance acumulado del 20% de la meta de la actividad en la vigencia. 
Recomendación Técnica: En el monitoreo estimar el avance cuantitativo (columna AT) para lapsos de ejecución sin entregable.</t>
  </si>
  <si>
    <t>Para el primer trimestre del 2021, la Subdirección de Fortalecimiento Institucional reporta en el monitoreo: i) el modelo de Gestión del Conocimiento se implementa, entre otras formas, a través de las actividades de capacitación, pedagogía y formación virtual. Con lo anterior, el reporte de las actividades 1,3 y 6 forman parte de este proceso, 
ii)el Modelo se encuentra publicado en el sitio de la intranet de Gestión del Conocimiento, tuvo socialización en los proceso de inducción así como información de algunos de sus componentes en la reunión del 5 de febrero sobre la documentación del proceso y
iii)se adelantó la consolidación de la información recogida en los procesos de formación de la JEP por medio del REDpositorio.
En carpetas compartidas cinco soportes(1 Excel, 2 Power Point, 1 Word y 1Msg - matriz, presentación, pantallazos y correo con la  invitación). Adicionalmente invitan a consultar el link: https://jepcolombia.sharepoint.com/IntranetJEP/Paginas/gestión-del-conocimiento.aspx.
Importante considerar que los dos  entregables de la vigencia (Informe de avance de implementación del modelo de gestión del conocimiento de la JEP - Elaborados) están previstos para II  y IV trimestre. Con el avance reportado en el monitoreo  y las evidencias se estima una avance acumulado del 18% de la meta de la actividad en la vigencia. Lo anterior, considerando principalmente el impulso del primer y tercer descriptor de la actividad. 
Recomendación Técnica: En el monitoreo estimar el avance cuantitativo (columna AT) para lapsos de ejecución sin entregable.</t>
  </si>
  <si>
    <t>Primer trimestre</t>
  </si>
  <si>
    <t>Se diseño el cronograma de capacitación y se realizaron 7 capacitaciones dirigidas a supervisores y contratistas, enlaces administrativos y demás interesados sobre: Presentación Instructivo para trámite secop de pago contratistas, Presentación de Instructivo para trámite secop pago supervisores, Lineamientos para el trámite de pago de contratistas de prestación de servicios, presentación cadena presupuestal y PAC, capacitación sobre el tema de recepción de Facturas electrónicas SIIF NACIÖN. De igual manera se dio repetición a la capacitación de trámites de cuentas de cobro y de facturación electrónica. Como soporte de las actividades realizadas se adjuntan en carpeta de drive de la subdirección 7 presentaciones con su respectivo listado de asistencia.</t>
  </si>
  <si>
    <t>Al corte del primer trimestre se cumple con el entregable y descriptores ( 1 y 2) de la actividad. El monitoreo reporta: se realizaron 7 capacitaciones dirigidas a supervisores y contratistas, enlaces administrativos y demás interesados sobre: Presentación Instructivo para trámite secop de pago contratistas, Presentación de Instructivo para trámite secop pago supervisores, Lineamientos para el trámite de pago de contratistas de prestación de servicios, presentación cadena presupuestal y PAC, capacitación sobre el tema de recepción de Facturas electrónicas SIIF NACIÖN. La subdirección adjunto a carpeta compartida  7 presentaciones con su respectivo listado de asistencia. Se cumple con la meta programada.</t>
  </si>
  <si>
    <t>Se realizó la primera reunión de verificación y seguimiento bimestral del reconocimiento de los gastos e ingresos la cuál se evidencia en el acta de comité del 11 de febrero del 2021. Como soporte de las actividades realizadas se adjuntan en carpeta de drive de la subdirección acta  mencionada anteriormente.</t>
  </si>
  <si>
    <t>Al corte del primer trimestre se cumple con el entregable y descriptor de la actividad. El monitoreo reporta: Se realizó la primera reunión de verificación y seguimiento bimestral del reconocimiento de los gastos e ingresos. La subdirección adjunto a carpeta compartida 1 PDF con acta de comité del 11 de febrero de 2021. Se cumple con la meta programada para el trimestre.</t>
  </si>
  <si>
    <t>Al corte del primer trimestre se cumple con el entregable y descriptores (1 al 3) de la actividad. El monitoreo reporta: Se realizó Herramientas tecnológicas - Desarrolladas. La subdirección adjunto a carpeta compartida 2 archivos PDF y Word con pantallazos de la ruta para acceder a dichas herramientas. Se cumple con la meta programada para el trimestre.</t>
  </si>
  <si>
    <t>Se tiene planeado para el mes de mayo del 2021, un taller de trabajo con los líderes de la Dirección de TI para la actualización del PTI. Se adjunta el link de teams: https://teams.microsoft.com/l/meetup-join/19%3ameeting_M2YxNjFmOTctMzRiMC00MDNiLTk1MjktZjQ3OGRkNDkyOWI1%40thread.v2/0?context=%7b%22Tid%22%3a%22d729d2c1-989e-44e5-b7c5-182c914ac607%22%2c%22Oid%22%3a%22460526e8-3b77-465f-8d1d-a2ccedc3ea95%22%7d</t>
  </si>
  <si>
    <t>De acuerdo con el programador de actividades se debe entregar los informes de las políticas complementarias iniciando desde el III y IV Trimestre. Para el periodo comprendido entre 01 de enero al 31 de marzo de 2021, se reporta avance de las actividades para el numeral 1. Implementación de la Política de Capacitación y sensibilización, las actividades realizadas a la fecha son las siguientes:
• Se solicita gestión por parte del Director de TI para incluir en el Plan Anual de Capacitación de la JEP temas de seguridad, por lo cual, se anexa propuesta de un taller para este fin. 
• Se envía al área de Fortalecimiento Institucional la presentación de inducción a los nuevos servidores, contratistas y pasantes en temas relacionado con el Sistema de Gestión de Seguridad y Privacidad de la Información (SGSPI) de la JEP. 
• Solicitud al área de comunicaciones para el diseño de una pieza cuyo propósito principal es dar a conocer el concepto del Phishing, cómo identificarlo a través de correo electrónico con el fin de evitar ser víctimas de estos ataques. La pieza fue creada y por lineamientos de Comunicaciones se publica primero las piezas de Seguri y luego las de Phishing.  
Para las demás políticas se está avanzando en la recolección de evidencias que soportan su implementación y que según el programador de actividades se encuentran para la vigencia del III y IV Trimestre.</t>
  </si>
  <si>
    <t>Al corte del primer trimestre se cuenta con un avance de la actividad y se desarrollan los descriptores (1 al 4) de la actividad. El monitoreo reporta un avance. La Dirección de TI afirma que realizó durante el primer trimestre de 2021, la atención de los diferentes incidentes y requerimientos de usuarios misionales de LEGALi, se adjuntan a la carpeta compartida 5 PDF con actas de inicio de los contratos mencionados, 2 PDF con actas de reunión de seguimiento a incidentes de LEGALi durante febrero y marzo al igual que 2 Documentos en Excel en donde se muestra reporte de los meses de enero, febrero y marzo de los reportes de incidentes atendidos, frente a CONTi se garantizó el soporte y mantenimiento mediante el contrato 056 de 2019 al igual que se suscribieron contratos de prestación de servicios para seguir prestando continuidad y mejor acople con las otras herramientas, se adjuntan a la carpeta compartida 4 PDF con actas de inicio de los contratos mencionados y 1 PTT, frente a PLANi Se adelantó el DJC solo con soporte y mantenimiento y posteriormente incluyendo bolsa de horas 1 PDF (Anexo 1), Se suscribió un contrato para Prestar servicios profesionales para apoyar y acompañar a la Dirección T.I, en la supervisión del Sistema CONTi relacionada con nuevos desarrollos y monitoreo del funcionamiento del Sistema PLANI (1 PDF acta de inicio) además se incluye en carpeta compartida CDP del contrato en mención y la oferta por ITS soluciones, frente a ANALITI  Durante el periodo reportado los usuarios funcionales no requirieron actividades asociadas con soporte o mantenimiento de la herramienta de analítica SAS. No obstante, es menester indicar que se ejecutó una jornada de capacitación dirigida principalmente a los analistas de información y para la administración funcional y técnica, se enfocó en fortalecer las capacidades técnicas y funcionales necesarias para la gestión de información en la herramienta de analítica, como soporte se adjunto a carpeta compartida imagen de pantalla de reunión con Workshop SAS Visual Statistics. Se observan 4 subcarpetas soportes anexados por la Dirección de Tl a la carpeta compartida del Drive. Es necesario indicar que la meta para este trimestre estaba con un 80%, sin embargo se reporta tan solo un 50% de avance.</t>
  </si>
  <si>
    <t>Al corte del primer trimestre se cumple con el avance la actividad y se desarrollan los descriptores (del 1 al 5). El monitoreo reporta un avance de ejecución de la meta anual definida de 4 Informes de las oficinas en funcionamiento- Elaborados, su reporte es coherente con la programación del I trimestre. La Subdirección de Recursos Físicos e Infraestructura afirma que realizó, se logró la disposición de oficinas adecuadas y dotadas en los Grupos Territoriales para brindar atención integral y desarrollar gestión de justicia restaurativa. Se observa en los soportes anexados por la Subdirección, se adjunta PDF "Informe de las oficinas en funcionamiento" a la carpeta compartida del Drive.</t>
  </si>
  <si>
    <t xml:space="preserve">Al corte del primer trimestre se cumple con el avance la actividad y se desarrollan los descriptores (del 1 y 2). El monitoreo reporta un avance de ejecución de la meta anual definida de 2 Reportes de los contratos suscritos  - Elaborados, su reporte es coherente con la programación del I trimestre. La Subdirección de Recursos Físicos e Infraestructura afirma que realizó,  la suscripción de contratos a cargo de la Subdirección de Recursos Físicos e Infraestructura. Se observa en los soportes anexados por la Subdirección, se adjunta PDF "Informe contratos suscritos Trimestre I" a la carpeta compartida del Drive, de igual manera se adjuntan (12 Actas de inicio y 2 minutas de contratos suscritos) como anexos. </t>
  </si>
  <si>
    <t xml:space="preserve">Al corte del primer trimestre se cumple con el avance la actividad y se desarrollan los descriptores (del 1 al 3). El monitoreo reporta un avance de ejecución de la meta anual definida de 2 Propuesta de plan e informe - Elaborados, su reporte es coherente con la programación del I trimestre. La Subdirección de Recursos Físicos e Infraestructura afirma que realizó, Diseño y ejecución de un plan para la difusión y apropiación del PIGA y sus programas (a nivel de la Subdirección de Recursos Físicos e Infraestructura) y 2. Reporte de las acciones implementadas del plan de apropiación. Se observa en los soportes anexados por la Subdirección, se adjunta PDF "Informe plan de apropiación y difusión PIGA" a la carpeta compartida del Drive, de igual manera se adjuntan 12 anexos PDF. </t>
  </si>
  <si>
    <r>
      <t xml:space="preserve">Se dio cumplimiento a la meta establecida para el primer trimestre, de conformidad con el indicador definido, teniendo en cuenta que se logró la disposición de oficinas adecuadas y dotadas en los Grupos Territoriales para brindar atención integral y desarrollar gestión de justicia restaurativa, por medio del desarrollo de las siguientes actividades: </t>
    </r>
    <r>
      <rPr>
        <b/>
        <i/>
        <sz val="9"/>
        <rFont val="Arial"/>
        <family val="2"/>
      </rPr>
      <t xml:space="preserve">  "1. Gestión para la suscripción de convenios y/o contratos requeridos para continuar con los espacios dispuestos para el funcionamiento de la JEP en territorio incluyendo dotación (9 oficinas) y 2.Gestión para la suscripción de convenios y/o contratos   para contar con nuevos espacios e instalaciones físicas, para el funcionamiento de la JEP en territorio incluyendo dotación (1 oficina)"</t>
    </r>
    <r>
      <rPr>
        <sz val="9"/>
        <rFont val="Arial"/>
        <family val="2"/>
      </rPr>
      <t xml:space="preserve">, de la siguiente manera: Se realizó coordinación con las Administraciones Locales a nivel nacional para la suscripción de convenios y disposición de oficinas en los Grupos Territoriales de Pasto - Nariño, Corozal-Sucre y Espacio Complementario de enlace territorial en Santa Marta- Magdalena, los cuales se encuentran debidamente dotados con escritorios, sillas, archivadores y salas de juntas. Así mismo, se realizó el seguimiento correspondiente a los grupos territoriales que continúan en funcionamiento y que cuentan con la dotación requerida completando a 31 de marzo de 2021, 11 oficinas en funcionamiento así: 1. Bogotá- Cundinamarca, 2.Corozal-Sucre, 3.Pasto-Nariño, 4.Cúcuta- Norte de Santander, 5.Neiva-Huila, 6.Bucaramanga- Santander, 7.Quibdo-Choco,  8.Villavicencio Meta y 9. Florencia -Caquetá, 10. Santa Marta-Magdalena y 11. Medellín-Antioquia. Se adjunta como soporte informe ejecutivo, en el cual se consolidan las actividades adelantadas durante el I trimestre del 2021 para contar con las oficinas en funcionamiento en el territorio nacional, en la carpeta denominada </t>
    </r>
    <r>
      <rPr>
        <b/>
        <i/>
        <sz val="9"/>
        <rFont val="Arial"/>
        <family val="2"/>
      </rPr>
      <t>"1. Actividad No. 62. Grupos Territoriales"</t>
    </r>
    <r>
      <rPr>
        <sz val="9"/>
        <rFont val="Arial"/>
        <family val="2"/>
      </rPr>
      <t xml:space="preserve">, en el archivo denominado </t>
    </r>
    <r>
      <rPr>
        <b/>
        <i/>
        <sz val="9"/>
        <rFont val="Arial"/>
        <family val="2"/>
      </rPr>
      <t>"Informe de las oficinas en funcionamiento"</t>
    </r>
    <r>
      <rPr>
        <sz val="9"/>
        <rFont val="Arial"/>
        <family val="2"/>
      </rPr>
      <t>.</t>
    </r>
  </si>
  <si>
    <r>
      <t xml:space="preserve">Se dio cumplimiento a la meta establecida para el primer trimestre, teniendo en cuenta que se suscribieron 14 contratos, correspondientes a: JEP-188-2021, JEP-189-2021, JEP-190-2021, JEP-191-2021,  JEP-192-2021,  JEP-193-2021,  JEP-194-2021, JEP-195-2021, JEP-251-2021, JEP-309-2021, JEP-314-2021, JEP-451-2021, JEP-457-2021 y JEP-458-2021, logrando el 100% de avance en la suscripción de contratos a cargo de la Subdirección de Recursos Físicos e Infraestructura. Se adjunta como evidencia en la carpeta denominada </t>
    </r>
    <r>
      <rPr>
        <b/>
        <i/>
        <sz val="9"/>
        <rFont val="Arial"/>
        <family val="2"/>
      </rPr>
      <t>"2. Actividad No. 63. Contratos SRFI”</t>
    </r>
    <r>
      <rPr>
        <sz val="9"/>
        <rFont val="Arial"/>
        <family val="2"/>
      </rPr>
      <t>, los siguientes soportes: "</t>
    </r>
    <r>
      <rPr>
        <b/>
        <i/>
        <sz val="9"/>
        <rFont val="Arial"/>
        <family val="2"/>
      </rPr>
      <t>Informe contratos suscritos Trimestre I"</t>
    </r>
    <r>
      <rPr>
        <sz val="9"/>
        <rFont val="Arial"/>
        <family val="2"/>
      </rPr>
      <t>, con el consolidado de los contratos suscritos durante el primer trimestre del 2021 y sus anexos correspondientes (12 Actas de inicio y 2 minutas de contratos suscritos).</t>
    </r>
  </si>
  <si>
    <r>
      <t>Se dio cumplimiento a la meta establecida para el primer trimestre por medio del desarrollo de :</t>
    </r>
    <r>
      <rPr>
        <b/>
        <i/>
        <sz val="9"/>
        <rFont val="Arial"/>
        <family val="2"/>
      </rPr>
      <t xml:space="preserve"> "1. Diseño y ejecución de un plan para la difusión y apropiación del PIGA y sus programas (a nivel de la Subdirección de Recursos Físicos e Infraestructura) y 2. Reporte de las acciones implementadas del plan de apropiación"</t>
    </r>
    <r>
      <rPr>
        <sz val="9"/>
        <rFont val="Arial"/>
        <family val="2"/>
      </rPr>
      <t xml:space="preserve">, teniendo en cuenta que el 16 de marzo de 2021 se realizó la socialización del Plan de difusión y apropiación del PIGA con sus programas a todos los integrantes de la Subdirección de Recursos Físicos e Infraestructura y a la Oficina Asesora de Seguridad. Así mismo, se adelantaron las actividades tendientes al cumplimiento del plan de apropiación de manera transversal a la Entidad, el cual se relaciona en el </t>
    </r>
    <r>
      <rPr>
        <b/>
        <i/>
        <sz val="9"/>
        <rFont val="Arial"/>
        <family val="2"/>
      </rPr>
      <t>“Informe plan de apropiación y difusión PIGA”</t>
    </r>
    <r>
      <rPr>
        <sz val="9"/>
        <rFont val="Arial"/>
        <family val="2"/>
      </rPr>
      <t>. Se adjunta el “</t>
    </r>
    <r>
      <rPr>
        <b/>
        <i/>
        <sz val="9"/>
        <rFont val="Arial"/>
        <family val="2"/>
      </rPr>
      <t>Informe plan de apropiación y difusión PIGA”</t>
    </r>
    <r>
      <rPr>
        <sz val="9"/>
        <rFont val="Arial"/>
        <family val="2"/>
      </rPr>
      <t xml:space="preserve"> con sus anexos correspondientes en la carpeta denominada “</t>
    </r>
    <r>
      <rPr>
        <b/>
        <i/>
        <sz val="9"/>
        <rFont val="Arial"/>
        <family val="2"/>
      </rPr>
      <t>3. Actividad No. 64. PIGA”.</t>
    </r>
  </si>
  <si>
    <t>De acuerdo con la actividad planteada y el entregable correspondiente aI los informes ejecutivos de  la implementación del Modelo de Gestión - Elaborados, el área reporta para el I trimestre de 2021: un avance del 20% sobre la actividad que debe ser reportada para el II y IV trimestre de 2021, como soportes se reportaron:
-Presentación de herramienta de evaluación independiente - Modelo de Gestión - MECI con corte marzo de 2021.
-Documento en construcción en versión 2, sobre las bases conceptuales para el modelo de gestión para la administración de justicia de la JEP
-Acta del Comité de Gestión
Los soportes mencionados anteriormente y que se adjuntan sustentan adecuadamente el reporte realizado.</t>
  </si>
  <si>
    <t>De acuerdo con la actividad planteada y los entregables de Informes estadísticos - Elaborados y publicados correspondientes para el I trimestre, se identifica que el reporte realizado es coherente con lo programado en términos de: 
- Se consultó el link https://www.jep.gov.co/Paginas/Transparencia/Planeacion/informes-de-gestion-2020.aspx aportado en el reporte donde se encontró los reportes estadísticos relacionados.
- captura de pantalla que refleja reportes indicados
Los soportes mencionados anteriormente y que se adjuntan sustentan adecuadamente el reporte realizado.</t>
  </si>
  <si>
    <t>De acuerdo con la actividad planteada y el entregable correspondiente a Informe de balance actualizado en materia de información estadística -Elaborado, el área reporta para el I trimestre de 2021: un avance del 25% sobre la actividad que debe ser reportada para  IV trimestre de 2021, como soportes se reportaron:
- correo electrónico de marzo de 2021, base con las agrupaciones del órganos y dependencias, Agencia Nacional de la Defensa Jurídica (ANDJE), y Corte Penal Internacional (CPI)
- 8 correos electrónicos de marzo de 2021, de producción estadística con la solicitud de información histórica 2018, 2019, 2020 y 2021 para: Grupo de Análisis de Información (GRAI)., Unidad de Investigación y Acusación (UIA), Sala de Amnistía o Indulto (SAI), Sala de Definición de Situaciones Jurídicas (SDSJ), Sección de Revisión (SR), Sección de Ausencia de Reconocimiento de Verdad y Responsabilidad(TSARVR), Sección de Reconocimiento de Verdad y Responsabilidad(TSRVR), 
- correo electrónico para solicitud de Documentos respuesta requerimiento ANDJE
- correo electrónico con propuesta de ruta de trabajo para avanzar en el diagnóstico del PEI.
Los soportes mencionados anteriormente y que se adjuntan sustentan adecuadamente el reporte realizado.</t>
  </si>
  <si>
    <t>De acuerdo con la actividad planteada y los entregables de Informes ejecutivos de uso y apropiación del Sistema de Gestión y Planeación Institucional - Elaborados correspondientes para el I trimestre, se identifica que el reporte realizado es coherente con lo programado en términos de:
- Informe sobre la implementación del Sistema PLANi con corte a 31 de marzo de 2021
El soporte mencionado anteriormente y que se adjunta sustenta adecuadamente el reporte realizado.</t>
  </si>
  <si>
    <t>Previa aprobación del Plan Anual de Auditoría (PAA) por parte del Comité de Coordinación del Sistema de Control Interno (CCSCI) como consta en el Acta No.2 de la sesión del 17 de diciembre del 2020, se ejecutaron durante el I trimestre el 100% de las actividades planificadas en el (PAA) para los meses de enero, febrero y marzo, para ello mediante los comités primarios No. 1, 2, 3, 4, 5 y 6 (Acta No. 6 se encuentra en elaboración por eso no se adjunta evidencia) se realizó la distribución de las actividades a desarrollar por cada profesional; de lo anterior, los insumos entregados por las diferentes áreas fueron revisados por los profesionales de la SCI y los informes generados fueron socializados a la Secretaria Ejecutiva y al líder de cada proceso.
De igual forma, se publicaron en la página web de la entidad, tanto los informes finales como los seguimientos mensuales al cumplimiento de las actividades planificadas en PAA registrando en este último, de manera cualitativa y cuantitativa la totalidad de actividades desarrolladas por cada rol de la Subdirección de Control Interno, así:
* Enero: 21 actividades.
https://www.jep.gov.co/Control%20interno/Seguimiento%20Plan%20Anual%20de%20Auditor%C3%ADa%20(Enero%202021).pdf
* Febrero: 66 actividades.
https://www.jep.gov.co/Control%20interno/Seguimiento%20Plan%20Anual%20de%20Auditor%C3%ADa%20(Febrero%202021).pdf
* Marzo: 49 actividades.
https://www.jep.gov.co/Control%20interno/Seguimiento%20Plan%20Anual%20de%20Auditor%C3%ADa%20(Marzo%202021).pdf
Finalmente, se adjunta como evidencia de acuerdo con lo planificado, los informes de seguimiento al Plan Anual de Auditoria correspondientes a los meses de enero, febrero y marzo de 2021, los cuales son elaborados dentro de los 10 días hábiles siguientes al mes correspondiente.</t>
  </si>
  <si>
    <t>Para el primer trimestre del 2021, la Subdirección de Control Interno reporta en el monitoreo: realización de tres informes de seguimiento mensual, correspondientes a los meses de enero ( 21 actividades), febrero (66 actividades)  y marzo (49 actividades). Los informes son resultado de ejecutar los 5 descriptores de la actividad. En carpetas compartidas tres PDF con  los informes del primer trimestre.
Con el avance reportado en el monitoreo  y las evidencias se estima una avance acumulado del 25% de la meta de la actividad en la vigencia. 
Como recomendación técnica: En próximos reportes podrían alojarse en carpetas compartidas  algunas evidencias de los insumos previstos en los 5 descriptores, a manera de ejemplo: acta de los comités primarios, comunicación a la SE, Publicación u otros de estimarse pertinente por parte del proceso.</t>
  </si>
  <si>
    <t>Para el primer trimestre del 2021, la Subdirección de Cooperación Internacional, reporta un avance de 25 actores internacionales que brindaron apoyo a JEP. Los documentos soporte relacionados se encuentran en la carpeta DRIVE de la dependencia.
Se sugiere revisar las metas programadas para los trimestres siguientes y analizar si se requiere realizar un ajuste a la meta total de esta actividad teniendo en cuenta que lo programado para el primer trimestre eran 13 actores y el total para todo el año 20 actores, en ese sentido, la meta ya se ha cumplido.</t>
  </si>
  <si>
    <t>En relación a la actividad 31, el entregable corresponde al segundo trimestre, sin embargo se relacionan las actividades adelantadas durante el primer trimestre de 2021 frente al primer descriptor " Proceso de selección para contratar al operador que implemente el sistema de monitoreo y vigilancia electrónica":
1. Informe borrador de los resultados obtenidos con la Sección de Revisión en relación a los criterios que debemos tener en cuenta para los grupos a quienes se atenderá con el SMVE (Sistema de Monitoreo y Vigilancia Electrónica). Evidencia 31.1
2. Modificación al PAA 2021 para incluir dos contratos necesarios para soportar la etapa de contratación del operador y la implementación de la fase 1 del SMVE. Hoy ya se cuenta con esta modificación, solicitudes de CDP y DJ´s con segunda revisión por parte de la Subdirección de Contratación. Las evidencias corresponden a los dos DJ´s. Evidencia 31.2 y 31.3
3. Finalmente, se adjunta la presentación con la que la Secretaria Ejecutiva valida la estrategia de implementación planteada por la SubSE para el SMVE, Evidencia 31.4</t>
  </si>
  <si>
    <t>Se realiza informe de actualización del Registro Nacional de Abogados SAAD a corte 31 de marzo de 2021.
Evidencia: Se adjunta documento Actividad41_Informe de actualización del Registro. 
Para dar cumplimiento a la actividad se avanzó en los siguientes descriptores.
• Se suscribió el contrato JEP-104-2021 correspondiente a la profesional a cargo de la plataforma de registro de abogados en el mes de Enero,  el mismo se ha venido ejecutando con el fin de apoyar y acompañar la implementación y funcionamiento de la plataforma. 
Evidencia: Actividad41_Descripción1_Contrato
• En este periodo se realizaron los requerimientos técnicos a la Subdirección de Tecnologías, con el fin de optimizar la herramienta y mejorar las funciones de la misma para permitir la generación de reportes.
Evidencia:Actividad41_Descripción2_Correos electrónicos 
• Durante el primer trimestre del 2021 se emitieron 14 resoluciones de inscripción para los abogados del SAAD V y los asignados a las organizaciones asociadas al convenio PNUD 414 de 2020  y se ha actualizado el registro de abogados por medio de la creación de nuevos usuarios y de cargues de información relacionada a los abogados y a las víctimas representadas. Se verificó la vigencia de las tarjetas profesionales de los abogados inscritos.
Evidencia: Actividad41_Descripción3_Carpeta resolución de inscripción de abogados.</t>
  </si>
  <si>
    <t>De acuerdo con la subactividad planteada y los entregables de Herramientas pedagógicas - Construidas  correspondientes para el I trimestre, se identifica que el reporte realizado es coherente con lo programado en términos de:
-2 presentaciones de dos jornadas, para el programa de formación permanente del SAAD Víctimas
- 4 videos de casos de acreditación, secuestro, muerte ilegitima presentada como muerte en combate, herido por mina antipersona
-matriz de lista de asistencia (2) marzo 2021
-informe monitoreo curso programa de formación permanente marzo 2021
-plan de trabajo y cronograma 2021
Los soportes mencionados anteriormente y que se adjuntan sustentan adecuadamente el reporte realizado.
El área reporta que solicitará modificación frente a la programación de la meta (a 1 reporte semestral)</t>
  </si>
  <si>
    <t xml:space="preserve">Para el I trimestre del 2021 se adjunta Informes POA primer trimestre - asignaciones y asesorías y acompañamiento psicosocial que da cuenta de los 1101 servicios de asesoría jurídica, defensa judicial y acompañamiento psicosocial a comparecientes brindados por el Departamento en el territorio nacional, así como también los archivos Excel con el detalle de los servicios brindados durante este periodo.
Como soporte se relacionan:
Carpeta Actividad 47: 
Subcarpeta 47.1:
Subcarpeta 47.1.1: contratos de profesionales jurídicos del Departamento.
Subcarpeta 47.1.2: contratos de profesionales psicosociales del Departamento.
Subcarpeta 47.2:
Subcarpeta 47.2.1: Convenio vigente suscrito con la OEI No. 489 de 2020.
Subcarpeta 47.3:
Subcarpeta 47.3.1:Informe POA Primer Trimestre - Asignaciones y Asesorías.
Subcarpeta 47.3.2:Consolidado Asesorías Ene-Mar 2021.
Subcarpeta 47.3.3:Matriz Asignaciones Ene-Mar 2021.
Subcarpeta 47.3.4:Informe POA_Primer Trimestre 2021.
Subcarpeta 47.3.5: Reporte Informe Psicosocial_POA I Trimestre 2021.
Con este reporte se da cumplimiento a las  actividades descritas en la columna H denominada "Descripción" del POA. </t>
  </si>
  <si>
    <t>Para el I trimestre del 2021 se hace entrega de un Informe de actividades registradas en la herramienta tecnológica CRM por los abogados del SAAD Comparecientes.
Como soporte se relacionan:
Carpeta Actividad 48: 
Subcarpeta 48.1:
Subcarpeta 48.1.1: contratos de profesionales jurídicos del Departamento.
Subcarpeta 48.1.2: contratos de profesionales psicosociales del Departamento.
Subcarpeta 48.2:
Subcarpeta 48.2.1: Contratos que conformar equipo de seguimiento.
48.3: Informe POA I Trimestre de 2021_Registro de actividades en CRM</t>
  </si>
  <si>
    <t>Para el I trimestre del 2021 se hace entrega de un informe de avance al seguimiento a casos asignados en el CRM a los profesionales del Departamento de SAAD Comparecientes. 
Como soporte se relacionan:
Carpeta Actividad 49: 
Subcarpeta 49.1-2:
Subcarpeta 49.2.1: Contratos que conformar equipo de seguimiento.
49.3: Informe POA I Trimestre de 2021_Seguimiento y monitoreo a casos asignados en CRM
49.3: Reporte de seguimiento a casos asignados en CRM.</t>
  </si>
  <si>
    <t>La dependencia reporta como avance de seguimiento las gestiones realizadas en el primer trimestre para cumplir con la meta programada para el II trimestre, entre la cuales se registra una reunión  con el DED para la elaboración de los formatos. Los soportes se encuentran en la carpeta DRIVE de la dependencia. 
Se sugiere ajustar la numeración de las actividades en la carpeta DRIVE donde se guardan los soportes, de acuerdo con la numeración asignada en el aplicativo PLANI.</t>
  </si>
  <si>
    <t>1. Se elabora el informe de PQRSDF correspondiente al cuarto trimestre 2020.
Evidencias actividad 51 Elaborar y publicar informes PQRSDF.  Subcarpeta 51.2: 
- Correo enviado a la Subsecretaria el 20 de enero de 2021 para conocimiento y aprobación de informe.
- El informe se evidencia en el siguiente link: https://www.jep.gov.co/ServicioAlCiudadano/Paginas/informes-PQRSFD.aspx
2. Se publica el informe de PQRSDF correspondiente al cuarto trimestre 2020, en la página web de la entidad, dentro de los términos establecidos en el Procedimiento atención de peticiones, quejas reclamos, denuncias, sugerencias y felicitaciones - PQRSDF JEP-PT-12-01.
Evidencias actividad 51 Elaborar y publicar informes PQRSDF.  Subcarpeta 51.3:  Correo enviado a la Subdirección de Comunicaciones el 15 de febrero de 2021 para publicación en la página web.
3. Se realiza seguimiento y control de las PQRSDF a cada una de las Áreas de la Entidad que les fueron asignadas solicitudes. 
Evidencias actividad 51 Elaborar y publicar informes PQRSDF.  Subcarpeta 51.1:  Correos electrónicos de seguimiento a las Áreas, meses de enero, febrero y marzo.
Nota: Debido a que la actividad inicia el 30 de abril del 2021 y en el programador de actividades en el primer trimestre aparece un entregable del POA del departamento, se solicita que de los tres entregables programados para esta actividad queden en el II, III y IV trimestre.</t>
  </si>
  <si>
    <t>La dependencia reporta los avances en gestión realizados en el primer trimestre del 2021, entre las acciones adelantadas se encuentran: la elaboración del informe de PQRSDF del cuarto trimestre del 2020 y su respectiva publicación en la página web de la JEP, también realizaron seguimiento y control a las PQRSDF reportadas. Los documentos soportes relacionados se encuentran en la carpeta DRIVE de la dependencia.
Respecto a la nota se sugiere hacer este requerimiento de manera formal a la Subdirectora de Planeación para hacer el ajuste en la programación de las metas de esta actividad. 
Se sugiere ajustar la numeración de las actividades en la carpeta DRIVE donde se guardan los soportes, de acuerdo con la numeración asignada en el aplicativo PLANI.</t>
  </si>
  <si>
    <t>La dependencia reporta los avances en gestión realizados en el primer trimestre del 2021 para realizar la medición de la calidad del servicio prestado por cada uno de los canales de atención habilitados por la JEP. Entre las acciones realizadas se encuentran la realización de encuesta permanente la cual arrojó resultados favorables. Los documentos soportes se encuentran en la carpeta DRIVE de la dependencia.
Respecto a la nota se sugiere hacer este requerimiento de manera formal a la Subdirectora de Planeación para hacer el ajuste en la programación de las metas de esta actividad. 
Se sugiere ajustar la numeración de las actividades en la carpeta DRIVE donde se guardan los soportes, de acuerdo con la numeración asignada en el aplicativo PLANI.</t>
  </si>
  <si>
    <t>1. Se realiza encuesta permanente a través de los canales presencial y telefónico.
2. Evaluada la encuesta arrojó los siguientes resultados:
Durante el mes de enero los titulares de derecho y ciudadanía en general, fueron atendidos de manera presencial por servidores de los departamentos de atención a víctimas, SAAD Víctimas y SAAD Comparecientes, quienes no contaban con acceso al digiturno, que permite realizar las encuestas.  En razón a que el DAC no contaba con contratistas para esa fecha.
Evidencia actividad 52 Medición calidad del servicio.  Subcarpeta 52.2: Información soporte tabulación encuesta de satisfacción canal presencial - enero.
Durante el mes de enero los titulares de derecho y ciudadanía en general, fueron atendidos de manera telefónica por personal del contact center arrojando un resultado satisfactorio de 95%.
Evidencia actividad 52 Medición calidad del servicio.  Subcarpeta 52.2: Información soporte tabulación encuesta de satisfacción canal telefónico - enero.
Durante el mes de febrero los titulares de derecho y ciudadanía en general atendidos y que se les aplicó la encuesta por el canal presencial, calificaron entre bueno y excelente, arrojando un resultado satisfactorio del 100%.
Evidencia actividad 52 Medición calidad del servicio.  Subcarpeta 52.2: Información soporte tabulación encuesta de satisfacción canal presencial - febrero.
Durante el mes de febrero los titulares de derecho y ciudadanía en general, fueron atendidos de manera telefónica por personal del contact center arrojando un resultado satisfactorio de 94,2%.
Evidencia actividad 52 Medición calidad del servicio.  Subcarpeta 52.2: Información soporte tabulación encuesta de satisfacción canal telefónico - febrero.
En general se obtuvo para el mes de febrero resultado satisfactorio del 97%
Durante el mes de marzo los titulares de derecho y ciudadanía en general atendidos y que se les aplicó la encuesta por el canal presencial, calificaron entre bueno y excelente, arrojando un resultado satisfactorio del 100%.
Evidencia actividad 52 Medición calidad del servicio.  Subcarpeta 52.2: Información soporte tabulación encuesta de satisfacción canal presencial - marzo.
Durante el mes de marzo los titulares de derecho y ciudadanía en general, fueron atendidos de manera telefónica por personal del contact center arrojando un resultado satisfactorio de 95,6%.
Evidencia actividad 52 Medición calidad del servicio.  Subcarpeta 52.2: Información soporte tabulación encuesta de satisfacción canal telefónico - marzo.
En general se obtuvo para el mes de marzo un resultado satisfactorio del 97,8%
Se publicó en la página web de la entidad el formulario con la encuesta de percepción para el primer semestre, la cual se habilitó desde el 31 de marzo.  Su evaluación se hace de manera semestral.
Evidencia: https://www.jep.gov.co/ServicioAlCiudadano/Paginas/encuestas.aspx
3. Se encuentra pendiente la publicación del informe de PQRSDF, correspondiente al I trimestre del 2021, el cual debe realizarse dentro de los 45 días siguientes a la realización del mes de marzo del 2021.
Nota: Debido a que la actividad inicia el 30 de abril del 2021 y en el programador de actividades en el primer trimestre aparece un entregable del POA del departamento, se solicita que de los tres entregables programados para esta actividad queden en el II, III y IV trimestre.</t>
  </si>
  <si>
    <t>Se han realizado avances para el cumplimiento de la actividad de la siguiente manera:
1. Se solicitó listado de servidores que realizarán orientación y brindarán información en las oficinas en territorio.
Evidencia actividad 53 Reportes atenciones en territorio.  Subcarpeta 53.1: Correos electrónicos al Departamento de Gestión Territorial y respuesta con envío del listado de los servidores.
2. Solicitud al personal de COEM, para entrega de licencias a los servidores en territorio para el acceso al CRM en el cual registrarán la información de las atenciones que brinden en territorio.
Evidencia actividad 53 Reportes atenciones en territorio.  Subcarpeta 53.1:  Correos electrónicos, pantallazos y listados de asistencia a reuniones con COEM.</t>
  </si>
  <si>
    <r>
      <t>Se han realizado avances para el cumplimiento de la actividad de la siguiente manera:
1. Para dar cumplimiento al primer descriptor "Realización de socializaciones de la normatividad a los diferentes grupos de interés de la Jurisdicción", se contacto a la Subdirección de Fortalecimiento con el objeto de dar desarrollo al proceso de socialización a la JEP en relación a la normativa de protección de datos personales.  Para lo que el Departamento está a la espera que la Secretaría Ejecutiva valide la comunicación en la que se solicita a las áreas designar un servidor público como enlace</t>
    </r>
    <r>
      <rPr>
        <sz val="9"/>
        <color rgb="FFFF0000"/>
        <rFont val="Arial"/>
        <family val="2"/>
      </rPr>
      <t xml:space="preserve">
</t>
    </r>
    <r>
      <rPr>
        <sz val="9"/>
        <rFont val="Arial"/>
        <family val="2"/>
      </rPr>
      <t>2. Se solicitó a la Superintendencia de Industria y Comercio información para acceder a la capacitación en el tema de protección de datos.
Evidencia actividad 54 Reportes atenciones en territorio.  Subcarpeta 54.1: Correos electrónicos tramité de socializaciones
Nota: los 2 primeros documentos pasaran al 2 trimestre por lo cual en ese trimestre se entregaran 3, ya que la actividad inicio el día 30/03/2021</t>
    </r>
  </si>
  <si>
    <t>Para el primer trimestre (enero, febrero, marzo) de 2021, a partir del desarrollo de la gestión del Departamento en los territorios, se identificaron los siguientes logros:
1. La articulación con actores estratégicos de los territorios con el fin de incidir en la inclusión de componentes concretos en los planes de desarrollo departamentales y/o municipales, dirigidos a promover y apoyar la participación de las víctimas ante el SIVJRNR y coordinar temas relacionados con la justicia transicional restaurativa y su aporte en la construcción de paz territorial.
2. Brindar mayor claridad frente al funcionamiento de la JEP en aras del fortalecimiento de las capacidades interinstitucionales para la adecuada orientación a los sujetos de derechos ante la Jurisdicción, incluyendo pueblos y comunidades étnicas. 
3. La articulación y construcción de propuestas conjuntas de difusión, espacios de relacionamiento y escenarios de cultura de paz, a través de la participación en diplomados, espacios de formación, pedagogía y reuniones con actores estratégicos de cada territorio. 
4. El reconocimiento de la JEP como un actor crucial en los escenarios relacionados con la justicia transicional y la implementación del Acuerdo de Paz;
5. La identificación de los Consejos de Paz a nivel municipal y departamental como escenarios propicios para impulsar acciones frente a la reconciliación y la generación de cultura de paz.
6. El apoyo a la construcción de la ruta para el diálogo y la coordinación interjurisdiccional con las comunidades NARP, en particular en lo relacionado con el Caso 004.
Resultados: 
Total de actividades realizadas: 757 
Porcentaje de tramite a solicitudes y requerimientos allegados al Departamento: 100%.
El entregable se encuentra en la carpeta denominada "soportes actividad 57 POA I TRIMESTRE-2021"</t>
  </si>
  <si>
    <t>DESARROLLO DE COMPENTENCIAS: 
1. Se han realizado diferentes mesas de trabajo para la revisión de los ajustes presentados por cada dependencia frente al Manual de Funciones de la Secretaría Ejecutiva y la UIA.
Actividad 58- Anexo No. 01 - Manuales UIA
Actividad 58- Anexo No. 02 - Manuales Fortalecimiento
Actividad 58- Anexo No. 03 - Manuales DAC
Actividad 58- Anexo No. 04 - Manuales Subsecretaria
Actividad 58- Anexo No. 05 - Reuniones Manuales de Funciones
2. Se realizaron ajustes a la propuesta de Reglamento Interno de Administración de Personal.
Actividad 58- Anexo No. 06 - Reglamento Interno de Administración de Personal
3. Se realizaron mesas de trabajo para avanzar en las propuestas de modelo de gestión del desempeño y se proyectó cronograma para presentación del Modelo a la SE, el cual está para aprobación.
Actividad 58- Anexo No. 07 - Reuniones Modelo de Gestión del desempeño
Actividad 58- Anexo No. 08 - Ajustes Cronograma Gestión del Desempeño</t>
  </si>
  <si>
    <t>Durante el primer trimestre se obtuvo un cumplimiento del 30%, correspondiente a las dos primeras actividades propuestas: 1. Realización de diagnóstico de las prioridades de seguridad y salud en el trabajo y 2. Elaboración del plan de trabajo anual de seguridad y salud en el trabajo 2021.
Se adjunta el plan de trabajo anual del sistema de gestión de seguridad y salud en el trabajo, el cual contiene el diagnostico realizado en las actividades identificadas y priorizada. Dicho plan se encuentra en revisión para la aprobación correspondiente. 
Actividad No.60 - Anexo No.01 -Diagnostico Condiciones de Salud
Actividad No.60 - Anexo No.02 -Diagnostico Condiciones de Salud_1
Actividad No.60 - Anexo No.03 -Diagnostico Riesgo Biomecánico
Actividad No.60 - Anexo No.04 -Diagnostico Riesgo Psicosocial
Actividad No.60 - Anexo No.05 -Diagnostico SST
Actividad No.60 - Anexo No.06 -Diagnostico Medicina Preventiva
Actividad No.60 - Anexo No.07 -Plan de Trabajo Anual SST</t>
  </si>
  <si>
    <t>De acuerdo con la subactividad planteada y el entregable correspondiente al Plan de trabajo anual de Seguridad y Salud en el Trabajo 2021 - Aprobado e 
Informe de rendición de cuentas 2021 - Realizado, para el I trimestre, el área reporta el avance del 30% sobre la actividad correspondiente para el II y IV trimestre de 2021
Insumos para diagnóstico:
- Insumo de diagnóstico de condiciones de salud SGSST
-insumo condiciones de salud medical protection
-Reporte asistencia técnica en la planeación y seguimiento del programa de vigilancia epidemiológica SGSST - 2021
-Diagnóstico Riesgo Psicosocial estrés - Abril 2021 que no corresponde al trimestre de reporte
-Insumo asistencia técnica apoyo implementación del SGSST 
-Insumo informe medicina preventiva
-Matriz plan anual de trabajo SST 2021
Los soportes mencionados anteriormente y que se adjuntan sustentan adecuadamente el reporte realizado.</t>
  </si>
  <si>
    <t>Durante el primer trimestre de 2021, la DAJ adelantó gestiones para atender las necesidades de la Jurisdicción en materia de alianzas interinstitucionales con las siguientes entidades: Agencia para la Reincorporación y Normalización –ARN-, Instituto Colombiano de Bienestar Familiar, Unidad de Atención para las Víctimas, Universidad de Nebrija, entre otros.
En ese periodo, se suscribió el documento justificativo de la necesidad y el convenio con la ARN (se anexa soportes).</t>
  </si>
  <si>
    <t>Se hizo el seguimiento y se actualizó el estado de los proyectos en curso al 31 de Marzo de 2021 de Cámara y Senado, en Cámara hay 6 y en Senado 8 Proyectos. Los Proyectos de Ley en curso tanto de Cámara como de Senado en éste Primer Trimestre quedaron así: En Cámara 6:  3 Proyectos de Ley y 3 Proyectos de Ley Estatutaria. En Senado 8: 7 Proyectos de Ley y 1 Proyecto de Ley Estatutaria.  A continuación, hago la descripción y los resultados:
Se elaboró el cuadro de seguimiento a los Proyectos de Ley en curso a la fecha con su ficha técnica y estado actual tanto de Cámara como de Senado relacionados directa e indirectamente con la JEP. 
En Cámara (6): PL 230/20 Cámara “Excarcelación”; PL 343/20 Cámara “Dignidad de las víctimas”; PLE 363/20 Cámara “Crea el Sistema Judicial Especial en Salud”; PLE 468/20 Cámara Acumulado con el 295/20 Cámara - 430/20 Cámara “Administración de Justicia”; PL 523/20 Cámara “Víctimas ejecuciones extrajudiciales”; PLE 560/21 Cámara “Cadena Perpetua”.  
En Senado (8): PL 015/19 Senado “Revocatoria de la medida de aseguramiento”; PL 324/20 Senado “Reclutamiento de menores”; PL 040/20 Senado “Modifica las reglas de procedimiento para la JEP”; PL 100/20 Senado "Sustituye la pena privativa de libertad para los militares"; PL 268/20 Senado "Justicia y Paz"; PL 296/20 Senado "Cumplimiento Justicia y Paz"; PLE 327/20 Senado “Derogar la JEP” y PL 401/21 Senado “Reglamentación Cadena Perpetua”. Adjunto como fuente de verificación las fichas técnicas del Estado de los Proyectos de Senado y Cámara al 31 de marzo de 2021.
(se anexa documento en dos partes)</t>
  </si>
  <si>
    <t>Se adelantaron las actividades correspondientes a la preparación del lanzamiento del Sistema de Información Jurídica de la JEP. Se definió su nombre "Jurinfo", se acordaron los contenidos de las piezas publicitarias, se difundió la herramienta en la revista de la JEP y se efectuaron ajustes de visualización del contenido conforme a la imagen institucional de la JEP (se anexan las piezas publicitarias como soportes)
Paralelamente, se adelantaron actividades dirigidas a facilitar la consulta de los contenidos de la Relatoría en el sistema Jurinfo (se anexan soportes de correo y reuniones).
En el siguiente link se encuentra la publicación que se hizo en la revista de la JEP con el insumo proporcionado por la DAJ (págs. 86-86): https://issuu.com/jepcolombia/docs/revista_jep_al_dia-_edicio_n_15</t>
  </si>
  <si>
    <t>Durante el primer trimestre 2021, el Departamento de Conceptos y Representación Jurídica acompañó el proceso de gestión contractual, para la suscripción de los 8 contratos de prestación de servicios de profesionales que apoyan en el mejoramiento de la gestión judicial.
Así mismo, se prestó apoyo a las Salas en el seguimiento y vigilancia que deben ejercer a estos contratos en el marco de sus funciones de supervisión, toda vez que la supervisión de estos contratos está a cargo de la secretaria judicial de las respectivas Salas.
Sin embargo, teniendo en cuenta la actividad a cargo del Departamento de Conceptos y Representación Jurídica, se remiten los informes de actividades de los contratistas de las Salas, los cuales se encuentran publicados en el Sistema SECOP II de la Agencia Nacional de Contratación Pública – Colombia Compra Eficiente, y que fueron descargados para que reposen como soporte de la actividad aquí descrita.
Entregable: Informes de actividad contractual (copias) - Realizados</t>
  </si>
  <si>
    <t>De acuerdo con la programación de la actividad, el inicio está previsto para el mes de abril, por lo que no aplica reporte para este trimestre.
De acuerdo con lo anterior, teniendo en cuenta que la actividad tiene inicio en el mes de abril, se solicita ajustar la programación de los entregables registrados en el primer trimestre en la presente matriz y pasarlos al segundo trimestre.</t>
  </si>
  <si>
    <r>
      <t xml:space="preserve">SI bien el reporte de esta actividad inicia en el segundo trimestre de 2021, para el primer trimestre  el plan anual de pedagogía se encuentra en proceso de formulación y aprobación por parte del Comité de Gestión. Se han recogido necesidades de formación en pedagogía. Esto equivale a un avance acumulado del 16% del primer descriptor de la actividad
</t>
    </r>
    <r>
      <rPr>
        <b/>
        <sz val="9"/>
        <rFont val="Arial"/>
        <family val="2"/>
      </rPr>
      <t>Soportes</t>
    </r>
    <r>
      <rPr>
        <sz val="9"/>
        <rFont val="Arial"/>
        <family val="2"/>
      </rPr>
      <t>: se adjunta la matriz de recolección de necesidades de formación y el borrador de la resolución para aprobación del plan de pedagogía.</t>
    </r>
  </si>
  <si>
    <r>
      <t xml:space="preserve">SI bien el reporte de esta actividad inicia en el segundo trimestre de 2021, para el primer trimestre  el modelo de Gestión del Conocimiento se implementa, entre otras formas, a través de las actividades de capacitación, pedagogía y formación virtual. Con lo anterior, el reporte de las actividades 1,3 y 6 forman parte de este proceso. 
Por otro lado, el Modelo se encuentra publicado en el sitio de la intranet de Gestión del Conocimiento, tuvo socialización en los proceso de inducción así como información de algunos de sus componentes en la reunión del 5 de febrero sobre la documentación del proceso. 
Adicionalmente se adelantó la consolidación de la información recogida en los procesos de formación de la JEP por medio del REDpositorio.
Con el avance reportado en el monitoreo  y las evidencias se estima una avance acumulado del 18% de la meta de la actividad en la vigencia.
</t>
    </r>
    <r>
      <rPr>
        <b/>
        <sz val="9"/>
        <rFont val="Arial"/>
        <family val="2"/>
      </rPr>
      <t>Soportes:</t>
    </r>
    <r>
      <rPr>
        <sz val="9"/>
        <rFont val="Arial"/>
        <family val="2"/>
      </rPr>
      <t xml:space="preserve"> 
- se solicita revisar el sitio de Gestión del Conocimiento (https://jepcolombia.sharepoint.com/IntranetJEP/Paginas/gestion-del-conocimiento.aspx) 
-presentación e invitación de la reunión para la difusión del modelo de Gestión del Conocimiento
- Matriz de consolidación de la información y Word con pantallazos de los documentos cargados en el repositorio </t>
    </r>
  </si>
  <si>
    <r>
      <t xml:space="preserve">SI bien el reporte de esta actividad inicia en el segundo trimestre de 2021, para el mes de  enero se entregó el informe final de  los procesos de formación virtual que se venían desarrollando desde 2020.
En cuanto a las otras actividades de formación virtual, actualmente se encuentran en fase precontractual. Se adelantó la solicitud de cotizaciones. Se estima un avance cualitativo del 15% del primer descriptor de la actividad
</t>
    </r>
    <r>
      <rPr>
        <b/>
        <sz val="9"/>
        <color theme="1"/>
        <rFont val="Arial"/>
        <family val="2"/>
      </rPr>
      <t>Soportes:</t>
    </r>
    <r>
      <rPr>
        <sz val="9"/>
        <color theme="1"/>
        <rFont val="Arial"/>
        <family val="2"/>
      </rPr>
      <t xml:space="preserve"> se adjuntan informe final del contratista sobre formación virtual donde se puede observar la ejecución de cursos en el mes de enero y los correos con la solicitud de cotizaciones.</t>
    </r>
  </si>
  <si>
    <r>
      <t xml:space="preserve">Durante el mes de enero de 2021  la Subdirección de Fortalecimiento Institucional realizó el informe de la medición de los indicadores de gestión de los diferentes procesos, correspondiente al IV trimestre del año 2020. Se estima un avance acumulado de la actividad en un 50% de la meta de la vigencia </t>
    </r>
    <r>
      <rPr>
        <b/>
        <sz val="9"/>
        <color rgb="FFFF0000"/>
        <rFont val="Arial"/>
        <family val="2"/>
      </rPr>
      <t xml:space="preserve">
</t>
    </r>
    <r>
      <rPr>
        <b/>
        <sz val="9"/>
        <color theme="1"/>
        <rFont val="Arial"/>
        <family val="2"/>
      </rPr>
      <t>Soporte:</t>
    </r>
    <r>
      <rPr>
        <sz val="9"/>
        <color theme="1"/>
        <rFont val="Arial"/>
        <family val="2"/>
      </rPr>
      <t xml:space="preserve"> Informe de Medición de los indicadores de gestión IV trimestre 2020</t>
    </r>
  </si>
  <si>
    <r>
      <t xml:space="preserve">SI bien el reporte de esta actividad inicia en el segundo trimestre de 2021,  Durante el I trimestre del año  se realizaron mesas de trabajo con los diferentes procesos para revisar, ajustar y  definir los indicadores de gestión para la vigencia 2021. Se estima un avance cualitativo del 20% de la meta de la actividad
</t>
    </r>
    <r>
      <rPr>
        <b/>
        <sz val="9"/>
        <rFont val="Arial"/>
        <family val="2"/>
      </rPr>
      <t>Soporte</t>
    </r>
    <r>
      <rPr>
        <sz val="9"/>
        <rFont val="Arial"/>
        <family val="2"/>
      </rPr>
      <t>:  correos que evidencian las conclusiones y aprobación de los indicadores para la presente vigencia.</t>
    </r>
  </si>
  <si>
    <r>
      <t xml:space="preserve">En el primer trimestre de 2021, la Subdirección de Fortalecimiento Institucional solicitó a los lideres el reporte de los requerimientos de formación . Una vez recibida la información, se consolidó la matriz en Excel que recoge las necesidades de formación de capacitación  para 2021 . Esto equivale a un avance acumulado del 16% del primer descriptor de la actividad
</t>
    </r>
    <r>
      <rPr>
        <b/>
        <sz val="9"/>
        <rFont val="Arial"/>
        <family val="2"/>
      </rPr>
      <t>Soporte:</t>
    </r>
    <r>
      <rPr>
        <sz val="9"/>
        <rFont val="Arial"/>
        <family val="2"/>
      </rPr>
      <t xml:space="preserve"> matriz de necesidades de formación de capacitación </t>
    </r>
  </si>
  <si>
    <t>Para el primer trimestre del 2021, la Subdirección de Fortalecimiento Institucional reporta en el monitoreo:   
i)solicitó a los lideres el reporte de los requerimientos de formación y 
ii)recibida la información, se consolidó la matriz en Excel que recoge las necesidades de formación de capacitación  para 2021 avanzando en el primer descriptor de la actividad. En carpetas compartidas un soporte con la matriz de necesidades de formación de capacitación  (Excel - 6 hojas electrónicas ). 
Importante considerar que los tres  entregables de la vigencia están previstos para II, III y IV trimestre. Con el avance reportado en el monitoreo  y las evidencias se estima una avance acumulado del 16% de la meta de la actividad en la vigencia. 
Recomendación Técnica: En el monitoreo estimar el avance cuantitativo (columna AT) para lapsos de ejecución sin entregable.</t>
  </si>
  <si>
    <t>De acuerdo con la actividad planteada y el entregable correspondiente al Tablero de control para la gestión estratégica - Formulado, el área reporta para el I trimestre de 2021: un avance del 20%  sobre la actividad que debe ser reportada para el III trimestre de 2021, como soportes  se reportaron:
- Contrato de prestación de servicios con el objeto en tablero de control
- Contrato de prestación de servicios de apoyo al área
- Presentación del plan de trabajo para la creación de una nueva dependencia encargada del seguimiento a medidas reparadoras y restaurativas
- Documento de presentación del Plan de trabajo para la creación de una nueva dependencia encargada del seguimiento a medidas reparadoras y restaurativas
- matriz de cronograma de proyección de actividades
- Insumos: Guías metodológicas sinergia DNP 2012, formulación de indicadores DNP 2009, guía construcción y análisis de indicadores 2018, guía seguimiento de políticas públicas 2018, guía metodológica para el seguimiento y evaluación a políticas públicas 2014 e instructivo para la elaboración de tableros de control
- matriz de relacionamiento POA y PAA y 2021
Los soportes mencionados anteriormente y que se adjuntan sustentan adecuadamente el reporte realizado.</t>
  </si>
  <si>
    <t>De acuerdo con la actividad planteada y los entregables de Anteproyecto de presupuesto 2022 - Elaborado y presentado correspondientes para el I trimestre, se identifica que el reporte realizado es coherente con lo programado en términos de: 
- correo electrónico marzo de 2021, con el anteproyecto de presupuesto 2022 y envío al Ministerio de Hacienda y Crédito Público
- documento anexo 1 - anteproyecto planta de personal . vigencia
- matriz de anteproyecto planta de personal . vigencia
- Anexo 2 anteproyecto planta de personal . vigencia (adicionales y supernumerarios)
- documento Excel formularios de programación
- (2) Documento versiones de programación SIIF, año fiscal 2022
- Anexo 5 - Acuerdo AOG 011 de 2021
- (3) Contratos prestación de servicios de apoyo al área
- documento de justificación técnico económica para el anteproyecto de presupuesto 2022
Los soportes mencionados anteriormente y que se adjuntan sustentan adecuadamente el reporte realizado.</t>
  </si>
  <si>
    <t>Durante el primer trimestre de 2021 se adelantó el proceso de planeación que orientará la gestión de cooperación internacional durante la vigencia. En reunión del 18 de febrero de 2021, el presidente y la secretaria ejecutiva priorizaron los siguientes proyectos para avanzar con gestiones ante actores internacionales:
Prioridad No. 1: Apoyos a la Sala de Reconocimiento de Verdad y Responsabilidad (SRVR) y al GRAI para el desarrollo de los macrocasos vigentes y la apertura de nuevos macrocasos. 
Prioridad No. 2: Asistencia técnica para dar continuidad al registro de víctimas y comparecientes y dentro de él, al inventario de beneficios, y asistencia para implementar la fase 1 del monitoreo de libertades y sanciones propias. 
Prioridad No. 3: Cuadernos de guerra para terminar la guerra – Piloto con el Consejo Regional Indígena del Cauca (CRIC). 
Prioridad No.4: Proyecto apoyo a Buenaventura por parte del SIVJRNR.
Durante el período de reporte, la Subdirección de Cooperación Internacional realizó actividades de alistamiento para la gestión de cooperación internacional, como la identificación de potenciales fuentes de financiamiento y el diálogo con los equipos técnicos para la precisión de necesidades de apoyo en los proyectos priorizados.
Se adjunta como fuente de verificación de esta actividad la memoria de la reunión en la que se priorizó la gestión de cooperación internacional. Ver archivo: 20210219 Ayuda memoria 1 Reunión Pte-SE (Coop Internacional).
Ruta de consulta en SharePoint:
https://jepcolombia-my.sharepoint.com/personal/adela_parra_jep_gov_co/Documents/A.1%20Seguimiento%20POA%202021/SECRETAR%C3%8DA%20EJECUTIVA/Subdirecci%C3%B3n%20de%20Cooperaci%C3%B3n%20Internacional/INDICADOR%2024</t>
  </si>
  <si>
    <t>Durante el primer trimestre de 2021, 25 actores internacionales brindaron apoyo a la JEP a través de proyectos y acciones colaborativas vigentes durante el período del reporte. Se listan a continuación los actores internacionales referidos:
1. Abogados sin Fronteras Canadá; 2. ACNUR; 3. Banco de Desarrollo Alemán -KFW; 4. CAPAZ; 5. CEDPAL; 6. Centro de Derechos Reproductivos; 7. CICR; 8. Embajada de Alemania; 9. Embajada de la Unión Europea; 10. Embajada de Reino Unido; 11. Embajada de Suecia; 12. Embajada de Suiza; 13. Embajada del Reino de los Países Bajos; 14. Folke Bernadotte Academy ; 15. Fondo Multidonante de las Naciones Unidas MPTF; 16. Grupo Guernica; 17. Human Rights  Data Analisys Group; 18. ICTJ; 19. Justice Rapid Response -JRR; 20. OEI; 21. OIM; 22. ONU Mujeres; 23. PNUD; 24. UNICEF; 25. Universidad de Harvard (Iniciativa de Agentes Culturales).
Durante los próximos trimestres, la Subdirección de Cooperación Internacional continuará haciendo seguimiento a los proyectos y acciones colaborativas en curso, y realizará acercamientos con los socios vigentes y con algunos actores internacionales adicionales, con el propósito de convocar su apoyo a los proyectos priorizados por el presidente y la secretaria ejecutiva.
Se adjuntan como fuente de verificación de esta actividad las fichas de proyecto y acciones colaborativas vigentes durante el primer trimestre de 2021. Se adjunta además un archivo de Excel con el registro de actores internacionales que apoyaron a la JEP, en el que se relacionan los actores y los proyectos y acciones colaborativas en ejecución durante el período. En la columna I del archivo Excel aparecen registrados los nombres de los archivos que contienen las fichas de proyecto y acciones colaborativas.
Ruta de consulta: 
https://jepcolombia-my.sharepoint.com/personal/adela_parra_jep_gov_co/Documents/A.1%20Seguimiento%20POA%202021/SECRETAR%C3%8DA%20EJECUTIVA/Subdirecci%C3%B3n%20de%20Cooperaci%C3%B3n%20Internacional/INDICADOR%2025</t>
  </si>
  <si>
    <t>Se soporta  el avance de la actividad formulada con una matriz en Excel y de acuerdo al  seguimiento a los procesos disciplinarios , se indica que,  se desagrego  información con el fin de salvaguardar el derecho de reserva y privacidad  de cada queja y proceso  en curso.</t>
  </si>
  <si>
    <t>De acuerdo con la subactividad planteada y el entregable correspondiente al Informe de gestión de asuntos disciplinarios -  Realizados para el I trimestre, el área reporta el avance del 25% sobre la actividad que tiene reporte para el II y IV trimestre de 2021.
El soporte que sustenta el avance corresponde a la matriz en Excel que contiene el seguimiento a los procesos (con reserva de información) y que sustenta adecuadamente el reporte realizado.</t>
  </si>
  <si>
    <t>Se presenta documento reporte con las actividades adelantadas durante el primer trimestre de 2021 que describe avances en los cuatro descriptores del POA 2021 así:
1. Contratación de diez integrantes del Equipo de Seguimiento de Medidas Reparadoras o Restaurativas (ESMRR). Evidencia 28.1: Actas de inicio de los integrantes del ESMRR.
2. Análisis de 64 solicitudes de certificación de TOAR radicadas ante la Secretaría Ejecutiva. Evidencia 28.2: Documento Informe de seguimiento de la implementación del plan del ESMRR que incluye el análisis de las solicitudes.
3. Preparación de estrategia conjunta de capacitación de comparecientes Fuerza Pública con la DICER dirigida a funcionarios y comparecientes. Realización de nueve jornadas de divulgación, capacitación y fortalecimiento de capacidades en las que participaron 230 personas.  Evidencia 28.2: Informe de seguimiento de la implementación del plan del ESMRR que incluye soportes de las dos actividades.
4. Relacionamiento con entidades territoriales de Magdalena, Santander, Bolívar y Bucaramanga. Evidencia 28.2: Informe de seguimiento de la implementación del plan del ESMRR que contiene soportes de las actividades.</t>
  </si>
  <si>
    <t xml:space="preserve">La dependencia reporta para el I trimestre de la vigencia 2021, la realización efectiva de un informe de seguimiento de implementación del Plan del ESMRR 2021 conforme a lo programado para el periodo reportado, de esta forma se evidencia un avance del 14% de ejecución de la actividad. Los soportes incluyen: 10 actas de inicio de contratos y un (1) documento informe de seguimiento en la carpeta DRIVE de la dependencia de acuerdo con lo relacionado en el reporte. </t>
  </si>
  <si>
    <t>La dependencia reporta un avance cualitativo del 25% sobre la gestión realizada durante el I trimestre de la vigencia, teniendo en cuenta que no se tenía programada meta de reporte para dicho periodo. En este sentido, se registra como soporte un documento de "AVANCE EN LA CONSTRUCCIÓN DEL MÓDULO DE GESTIÓN EN EL SISTEMA DE INFORMACIÓN VISTAY EN EL REPORTE DE LAS ACTIVIDADES TERRITORIALES DE LA SECRETARÍA EJECUTIVA" en cual se encuentra en la carpeta DRIVE.</t>
  </si>
  <si>
    <t>El despacho de la Subsecretaría Ejecutiva conforme a la observación realizada por la SCI en 2020, adjunta las 3 actas de Comités Primarios de la Subsecretaría Ejecutiva, debidamente firmadas, correspondientes a los 3 Comités Primarios realizados en el I trimestre del 2021. Ver soporte Carpeta  Actividad #30 Actas de comité: Primer comité 27-01-2021,  Segundo Comité 25-02-2021,  Tercer comité 24-03-2021. 
El despacho de la Subsecretaría Ejecutiva llevo a cabo los tres (3) Comités Primarios correspondientes al cuarto (I) trimestre de 2021 vía Teams considerando el aislamiento preventivo obligatorio como consecuencia del COVID-19.
El Primer Comité Primario (correspondiente al I trimestre / 1 Comité del año) se realizó el pasado 27 de enero de 2021 cuya agenda fue la siguiente en materia de orientación estratégica frente a los departamentos: i)Observaciones al seguimiento de los Derechos de Petición (DP) en el marco del Comité de Conciliación; ii) Procesos de elaboración y revisión de los documentos técnicos por parte de los departamentos; iii) Requerimiento de control interno referente a los formularios de rendición de cuentas para la vigencia 2020. En materia de Análisis de los recursos, presupuestos, proyectos, cooperación, el Comité trato lo siguiente: i) Seguimiento a convenios de cooperación internacional y convenios de asociación 2020-2021; ii) Seguimiento a los Procesos de Contratación – contratos de Prestación de Servicios. 
El Segundo Comité (correspondiente al I trimestre 2021 / 2do Comité del año) se realizó el 25 de febrero de 2021 y la agenda fue la siguiente en materia de propuestas de orientación estratégica de la acción de los departamentos: i) Plan de trabajo en el marco de la auditoria de cumplimiento 2021 con la CGR; ii) Presentación Circular interna 04 de 2021 - OG; iii) Análisis posible SENIT, vinculado al tema de notificaciones. Por otra parte, y en materia de análisis del uso de recursos (presupuesto, cooperación y/o proyectos), el Comité trato los siguientes temas: i) Seguimiento a la ejecución del contrato de Operación Logística; ii) Seguimiento proyecto de inversión de justicia.  
Finalmente, se adelantó el Tercer Comité Primario del I Trimestre el 24 de marzo de 2021, cuya agenda se desarrolló de la siguiente manera: i) Plan de trabajo en el marco de la auditoria de cumplimiento 2021 con la CGR; ii) Seguimiento al pago de las reservas presupuestales de los convenios de asociación 2020; iii) Avance en el proceso de rendición de cuentas para el 2021; iv) Estado del requerimiento de la Contraloría en materia del Postconflicto e implementación de los acuerdos. Por otra parte, frente al análisis del uso de recursos (presupuesto, cooperación y/o proyectos), el Comité abordó los siguientes temas: i) Seguimiento a la ejecución del contrato de Operación Logística; ii) Seguimiento a Proyecto de Inversión, Seguimiento a POA y Matriz de Indicadores.
Así las cosas, se puede evidenciar que la agenda temática desarrollada en cada uno de los comités primarios atiende los descriptores de la actividad: analizar avances del POA; análisis del uso de los recursos;  y propuestas de orientación estratégica de la acción de los departamentos. En consecuencia de esta manera se consolida la coordinación de las temáticas y los departamentos de la Subsecretaría de la JEP en el ámbito nacional, tal como está prevista la actividad.</t>
  </si>
  <si>
    <t xml:space="preserve">La dependencia registra como avance para el I trimestre del 2021, 3 actas de comités, las cuales son coherentes con la meta programada para el periodo en mención. Los soportes correspondes a los 3 comités realizados por la SE en los cuales se cubrieron los temas reportados en la descripción de la actividad. Las actas se encuentran en la carpeta DRIVE de la dependencia. </t>
  </si>
  <si>
    <r>
      <rPr>
        <b/>
        <sz val="9"/>
        <rFont val="Arial"/>
        <family val="2"/>
      </rPr>
      <t>Durante el Primer Trimestre de 2021, el DED desarrollaron las siguientes actividades:</t>
    </r>
    <r>
      <rPr>
        <sz val="9"/>
        <rFont val="Arial"/>
        <family val="2"/>
      </rPr>
      <t xml:space="preserve">
1. El 24 de marzo se realizó el encuentro con comparecientes en condición de discapacidad, quienes fueron miembros de las antiguas ex FARC-EP. El propósito consistió en realizar una actividad de escucha e identificación de necesidades, en el marco del principio y derecho a la participación de las personas con discapacidad, que intervienen ante la JEP. Estuvieron presentes en la actividad seis miembros del "Comité Nacional de Lisiados de la Guerra, Adulto Mayor y Enfermedad de Alto Costo", a quienes se presentaron los objetivos de los enfoques diferenciales de Persona con Discapacidad  y de Persona Mayor en el marco de la misionalidad de la JEP. Igualmente acompañaron el ejercicio el Departamento de SAAD Comparecientes, con quienes se generaron compromisos para una próxima reunión sobre asesoría e información sobre el régimen de condicionalidad. 
</t>
    </r>
    <r>
      <rPr>
        <b/>
        <i/>
        <sz val="9"/>
        <rFont val="Arial"/>
        <family val="2"/>
      </rPr>
      <t>Soporte: Subact. 32 (1) Acta de actividad y presentación del DED 24 03 2021.</t>
    </r>
    <r>
      <rPr>
        <sz val="9"/>
        <rFont val="Arial"/>
        <family val="2"/>
      </rPr>
      <t xml:space="preserve">
2. El día 23 de  marzo se desarrolló una actividad virtual por la plataforma meet,  en la que participaron siete  personas víctimas del conflicto con discapacidad, las cuales hacen parte de las mesas Departamental y  municipales de víctimas en el departamento del Casanare y los municipios de Monterey, Yopal, Aguazul, Villanueva, Pore y Trinidad. En dicho espacio se presentaron los lineamientos del enfoque de Persona con Discapacidad, se recogieron las inquietudes de las víctimas y se despejaron dudas frentes a la estrategia de participación de informes ante la JEP. Por parte del Departamento de Enfoques Diferenciales se suministraron los insumos a tener en cuenta en el marco del enfoque, tales como piezas comunicativas con subtítulos en español alusivos a la importancia de los enfoques diferenciales, la participación de las víctimas con discapacidad y su inclusión en los mecanismos de participación que la JEP ofrece para ellos y ellas. Al final se establecieron compromisos que vendrán por parte del DAV y del DED, para el apoyo a la presentación de informes por parte de las víctimas en mención. En el soporte entregado se relaciona tanto informe y listado de asistencia de dicho evento.
</t>
    </r>
    <r>
      <rPr>
        <b/>
        <i/>
        <sz val="9"/>
        <rFont val="Arial"/>
        <family val="2"/>
      </rPr>
      <t>Soporte: Subact. 32 (2) Acta jornada Difusión enfoque Persona con Discapacidad  DED-DAV Monterrey Casanare 23 03 2021.</t>
    </r>
    <r>
      <rPr>
        <i/>
        <sz val="9"/>
        <rFont val="Arial"/>
        <family val="2"/>
      </rPr>
      <t xml:space="preserve">
</t>
    </r>
    <r>
      <rPr>
        <sz val="9"/>
        <rFont val="Arial"/>
        <family val="2"/>
      </rPr>
      <t>3. Se realizó el "Encuentro virtual con líderes de organizaciones sociales de víctimas personas mayores", el 26 de marzo de 2021; cuyo objetivo fue realizar capacitación para la presentación de informes por parte de organizaciones sociales de personas mayores en el marco de la implementación de los lineamientos del enfoque diferencial persona mayor.</t>
    </r>
    <r>
      <rPr>
        <i/>
        <sz val="9"/>
        <rFont val="Arial"/>
        <family val="2"/>
      </rPr>
      <t xml:space="preserve">
</t>
    </r>
    <r>
      <rPr>
        <b/>
        <i/>
        <sz val="9"/>
        <rFont val="Arial"/>
        <family val="2"/>
      </rPr>
      <t xml:space="preserve">Soporte: Subact. 32 (3) Lista de asistencia, Relatoría e Informe Encuentro Virtual con Personas Mayores 26 03 2021.
</t>
    </r>
    <r>
      <rPr>
        <sz val="9"/>
        <rFont val="Arial"/>
        <family val="2"/>
      </rPr>
      <t xml:space="preserve">4. Se realizaron (tres) socializaciones del diagnóstico sobre la tolerancia de la Violencia Basada en Género en la JEP: I. Órgano de Gobierno. II. Subdirección de Comunicaciones. III. Comisión de Género
</t>
    </r>
    <r>
      <rPr>
        <b/>
        <i/>
        <sz val="9"/>
        <rFont val="Arial"/>
        <family val="2"/>
      </rPr>
      <t>Soportes: 
Subact. 32 (4) Acta Sesión del 09022021 Órgano de Gobierno.
Subact. 32 (5) Ayuda de memoria, Sub Comunicaciones 20210226.
Subact. 32 (6) Ayuda de memoria, Comisión de género 20210323.</t>
    </r>
  </si>
  <si>
    <t xml:space="preserve">La dependencia reporta para el primer trimestre del 2021 un avance en ejecución de la actividad del 46%, correspondientes a seis eventos relacionados con socialización, divulgación y articulación con enfoque de derechos  e interseccionalidad, dirigido a víctimas, comparecientes, grupos de interés, ciudadanía en general, mecanismos del SIVJRNR y otros agentes concernidos, los soportes de las actas de cada evento se encuentran en la carpeta DRIVE de la dependencia. 
Se sugiere revisar el avance reportado de la meta para el primer trimestre, teniendo en cuenta que según lo programado no se realizarían eventos durante dicho periodo  Lo anterior, implica que la dependencia analice si esto altera el total de la meta programada para el año. 
</t>
  </si>
  <si>
    <r>
      <rPr>
        <b/>
        <sz val="9"/>
        <rFont val="Arial"/>
        <family val="2"/>
      </rPr>
      <t>En el Primer Trimestre del 2021, el DED desarrollo lo siguiente:</t>
    </r>
    <r>
      <rPr>
        <sz val="9"/>
        <rFont val="Arial"/>
        <family val="2"/>
      </rPr>
      <t xml:space="preserve">
En el marco de la conmemoración del día internacional de la mujer (8 de marzo), desde el enfoque de género se gestionó con recursos de la cooperación internacional, la interpretación del lenguaje de señas colombianas en el "Conversatorio  Internacional Violencias de género, violencias por prejuicios y estrategias de Guerra"
</t>
    </r>
    <r>
      <rPr>
        <b/>
        <i/>
        <sz val="9"/>
        <rFont val="Arial"/>
        <family val="2"/>
      </rPr>
      <t>Soportes: Subact. 33 (1) Ayuda de memoria. Conversatorio internacional 20210318.</t>
    </r>
  </si>
  <si>
    <t xml:space="preserve">La dependencia reporta para el primer trimestre del 2021 un avance de ejecución de la actividad del 33%, correspondiente a un "Conversatorio  Internacional Violencias de género, violencias por prejuicios y estrategias de Guerra", cuyo soporte se encuentra en la carpeta DRIVE de la dependencia. 
Se sugiere revisar el avance de la meta reportado teniendo en cuenta que el primer trimestre del año no se programó meta en esta actividad, en este sentido, se sugiere revisar como estos cambios alteran las metas programadas para los siguientes trimestres y por supuesto la meta total para el año. </t>
  </si>
  <si>
    <r>
      <t>En el Primer Trimestre del 2021, el DED desarrollo lo siguiente:</t>
    </r>
    <r>
      <rPr>
        <b/>
        <i/>
        <sz val="9"/>
        <rFont val="Arial"/>
        <family val="2"/>
      </rPr>
      <t xml:space="preserve">
</t>
    </r>
    <r>
      <rPr>
        <sz val="9"/>
        <rFont val="Arial"/>
        <family val="2"/>
      </rPr>
      <t>1. Se realizó la revisión y ajuste de manera conjunta del documento "Anexo técnico" (</t>
    </r>
    <r>
      <rPr>
        <b/>
        <i/>
        <sz val="9"/>
        <rFont val="Arial"/>
        <family val="2"/>
      </rPr>
      <t>Instrumento Guía</t>
    </r>
    <r>
      <rPr>
        <sz val="9"/>
        <rFont val="Arial"/>
        <family val="2"/>
      </rPr>
      <t xml:space="preserve">) que sirve para la presentación de informes por parte de las organizaciones sociales de personas mayores ( mismo que incluye aportes de las víctimas mayores que asistieron al taller realizado el 26 de marzo de 2021). Participación en la reunión con el Departamento de Atención al Ciudadano, para precisar los ajustes a integrar en el formulario PQRSDF Persona Mayor.
</t>
    </r>
    <r>
      <rPr>
        <b/>
        <i/>
        <sz val="9"/>
        <rFont val="Arial"/>
        <family val="2"/>
      </rPr>
      <t xml:space="preserve">Soportes: Subact. 34 (1) Anexo Técnico para presentación de Informes Versión 26 03 2021.
Subact. 34 (2) Relatoría reunión SAAD Comparecientes y DED.
</t>
    </r>
    <r>
      <rPr>
        <sz val="9"/>
        <rFont val="Arial"/>
        <family val="2"/>
      </rPr>
      <t xml:space="preserve">2. Desde el enfoque de género se realizaron los aportes a la Mesa de socialización de los lineamientos", entregando la herramienta de recolección utilizada por el enfoque.
</t>
    </r>
    <r>
      <rPr>
        <b/>
        <i/>
        <sz val="9"/>
        <rFont val="Arial"/>
        <family val="2"/>
      </rPr>
      <t>Soportes: Subact. 34 (3) Insumo de recolección de información.</t>
    </r>
    <r>
      <rPr>
        <b/>
        <i/>
        <sz val="9"/>
        <color rgb="FFFF0000"/>
        <rFont val="Arial"/>
        <family val="2"/>
      </rPr>
      <t xml:space="preserve">
</t>
    </r>
    <r>
      <rPr>
        <sz val="9"/>
        <rFont val="Arial"/>
        <family val="2"/>
      </rPr>
      <t>4.</t>
    </r>
    <r>
      <rPr>
        <b/>
        <i/>
        <sz val="9"/>
        <color rgb="FFFF0000"/>
        <rFont val="Arial"/>
        <family val="2"/>
      </rPr>
      <t xml:space="preserve"> </t>
    </r>
    <r>
      <rPr>
        <sz val="9"/>
        <rFont val="Arial"/>
        <family val="2"/>
      </rPr>
      <t xml:space="preserve">El Departamento de Enfoques Diferenciales junto con el Departamento SAAD Comparecientes elaboraron una Ruta metodológica, la cual fue validada y aprobada por parte de los jefes de dichas áreas (DED y SAAD Comparecientes), esto con el propósito de realizar apoyo técnico por parte del Departamento de Enfoques Diferenciales a las duplas psico jurídicas del departamento de SAAD Comparecientes, de la Secretaría Ejecutiva de la JEP, por parte del enfoque étnico racial, la cual tiene como propósito realizar oportuna y eficientemente del apoyo técnico que requiera una dupla psico-jurídica del departamento de SAAD Comparecientes para la atención de comparecientes que se auto reconozcan pertenecientes a un pueblo étnico. Dicho instrumento está siendo implementado a la fecha.
</t>
    </r>
    <r>
      <rPr>
        <b/>
        <i/>
        <sz val="9"/>
        <rFont val="Arial"/>
        <family val="2"/>
      </rPr>
      <t>Soportes: Subact. 34 (4) Documento Ruta Metodológica Apoyo Técnico Enfoque étnico Racial DED al SAAD Comparecientes.</t>
    </r>
  </si>
  <si>
    <t xml:space="preserve">La dependencia reporta un avance de ejecución de la actividad del 6 % que corresponde a la revisión de un documento para la presentación de informes por parte de organizaciones sociales, a la socialización de lineamientos para recolección de información para la dependencia y a la elaboración de un documento con Ruta Metodológica Apoyo Técnico Enfoque Étnico Racial DED al SAAD comparecientes. Los soportes de las gestiones se encuentran en la carpeta DRIVE de la dependencia. La meta programada coincide con el seguimiento para el periodo de reporte.  </t>
  </si>
  <si>
    <t>La dependencia reporta un avance de ejecución de la actividad del 12%, que corresponde a la realización de una reunión para el conocimiento de las solicitudes de medidas cautelares de la organización Colombia Diversa en favor de la comunidad LGTBI. Así mismo, se elaboraron 3 informes de cumplimiento relacionados con la gestión de las diligencias judiciales apoyadas y/o relatorías o actas de las diligencias acompañadas, la meta programada coincide con el seguimiento reportado. Los soportes se encuentran en la carpeta DRIVE de la dependencia.</t>
  </si>
  <si>
    <t>La dependencia reporta como avance del primer trimestre, 3 jornadas de difusión dirigidas a las víctimas, así mismo se reportan gestiones que contienen la actualización del inventario de víctimas y aliados estratégicos. Los soportes mencionados se encuentran en la carpeta DRIVE de la dependencia. 
Se sugiere revisar el avance de la meta reportada 3 jornadas de difusión, teniendo en cuenta que lo programado para este periodo eran 2 jornadas, por lo tanto, es importante analizar si esto merece un ajuste en las metas programadas en los siguientes semestres para cumplir con el total de la meta, o si está cambia también.</t>
  </si>
  <si>
    <t xml:space="preserve">La dependencia reporta como avance del primer trimestre, 108 jornadas de difusión dirigidas a víctimas, organizaciones de víctimas y actores estratégicos a nivel nacional y territorial, así mismo se reportan gestiones que contienen la actualización del inventario de víctimas y aliados estratégicos a nivel nacional. Los soportes mencionados se encuentran en la carpeta DRIVE de la dependencia. 
Se sugiere revisar el avance de la meta reportada para primer trimestre 108 jornadas de difusión, teniendo en cuenta que la meta programada era de 30 jornadas de difusión, lo anterior implica que se revise si esto altera el resultado esperado del total de la meta, ya que el porcentaje de avance de ejecución de la meta debería ser del 15% y va en 54% para el periodo de reporte. </t>
  </si>
  <si>
    <t xml:space="preserve">La dependencia reporta como avance del primer trimestre, 397 acompañamientos psicojurídicos en diligencias judiciales. Los soportes (actas de informe) de dicha gestión se encuentran en la carpeta DRIVE de la dependencia. 
Se sugiere revisar el avance reportado en la meta de primer trimestre, teniendo en cuenta que lo programado para este periodo eran 100 acompañamientos, esto implica que se revise si esto altera el resultado esperado del total de la meta, ya que el porcentaje de avance de ejecución de la meta debería ser del 20% y va en 79% para el periodo de reporte. </t>
  </si>
  <si>
    <t>De acuerdo con la subactividad planteada y los entregables de Informes de actualización del Registro - Realizados correspondientes para el I trimestre, se identifica que el reporte realizado es coherente con lo programado en términos de:
- Informe de actualización registro nacional de abogados 1 trimestre 2021
-Contrato de prestación de servicios y acta
-12 correos electrónicos en temas del área
-14 inscripciones al Sistema de Registro de Abogados del Sistema Autónomo de Asesoría y Defensa (SAAD)
Los soportes mencionados anteriormente y que se adjuntan sustentan adecuadamente el reporte realizado.</t>
  </si>
  <si>
    <t>En el primer  trimestre del año 2021, realizó informe de monitoreo y seguimiento el cual contiene las herramientas pedagógicas utilizadas para el desarrollo de los cursos del primer trimestre. 
Evidencia: Actividad42_Informe de monitoreo y seguimiento.
Con el fin de dar cumplimiento a la actividad, se avanzó en las siguientes descripciones:
• Se ajustó el plan curricular de acuerdo con las necesidades identificadas. En el documento se encuentra la metodología del programa de formación permanente y el cronograma de las actividades pedagógicas para el año 2021.
Evidencia: Documento Actividad42_Descripción1_Plan curricular y cronograma 2021.
• Durante el primer trimestre del 2021, se desarrollaron nuevas presentaciones y herramientas pedagógicas para la realización del curso de actualización. Se tiene proyectado crear otras herramientas para la realización de las siguientes ediciones del curso de actualización.
Evidencia: Carpeta Actividad42_Descripción2_Herramientas pedagógicas. En la carpeta se adjuntan las presentaciones y herramientas utilizadas para el desarrollo del curso de profundización realizados durante el primer trimestre.
• Durante el primer trimestre del 2021, se realizó la primera edición del curso de actualización, dirigido a  profesionales jurídicos y psicosociales y organizaciones defensoras de los derechos humanos y sociales, interesados en representar, acompañar e informar a las víctimas acerca de los procesos ante la JEP. Se desarrollaron dos jornadas sincrónicas.
Evidencia: Carpeta Actividad42_Descripción3_Listas de asistencia. En la carpeta se adjuntan las listas de asistencia a los dos talleres realizados vía Teams por el equipo pedagógico del SAAD víctimas durante el primer trimestre.
Se debe aclarar que durante el primer trimestre se avanzó en la construcción de herramientas para el desarrollo de las actividades pedagógicas, sin embargo se solicitará el ajuste de la programación de dicha meta a fin de que el reporte se realice de manera semestral.</t>
  </si>
  <si>
    <t>Durante el primer trimestre del 2021 los abogados del SAAD asumieron la representación de 107 víctimas individuales y brindaron asesoría jurídica a 212 víctimas.
Por su parte, las organizaciones asociadas al convenio PNUD 414 de 2020, el cual se encuentra en ejecución hasta el 30 de junio de 2021, representó a 204 víctimas individuales y 1 sujeto colectivo étnico y asesoraron 163 víctimas. Para un total de 311 víctimas representadas y 292 asesoradas durante el trimestre de reporte.
Evidencia: Actividad43_Informe asesoría y representación III trimestre. (Teniendo en cuenta que la base de datos a partir de la cual se genera el informe contiene información sensible, la misma no se adjunta, sin embargo se encuentra disponible por la persona responsable de la plataforma, en caso de que deban ser verificadas).
Con el fin de garantizar la prestación de los servicios de asesoría y representación a las víctimas, se ejecutaron las siguientes subactividades:
• Durante el primer trimestre del 2021, se suscribieron diez (10) contratos de prestación de servicios: JEP-029-2021, JEP-030-2021, JEP-031-2021, JEP-155-2021, JEP-172-2021, JEP-171-2021, JEP-029-2021, JEP-182-2021, JEP-224-2021, JEP-234-2021,y  JEP-267-2021 que culminan en el último trimestre de 2021, a través de los mismos se brinda asesoría y representación de las víctimas ante los procesos de las Salas y Secciones de la JEP durante la vigencia 2021.
Evidencia:Actividad43_Descripción1_Contratos
• Durante el primer trimestre se encuentra en ejecución el  convenio 414 de 2020, el cual finaliza el 30 de junio de 2021, en el que dieciséis (16) organizaciones asociadas al PNUD han brindado servicios de asesoría y representación a las víctimas. 
Evidencia:Actividad43_Descripción2_Convenio
• Durante el primer trimestre se realizó seguimiento a las víctimas representadas por los abogados SAAD y a las organizaciones asociadas al convenio PNUD en la matriz de seguimiento y control del SAAD víctimas,  a través de un semáforo  que permite identificar el estado actual de los casos asignados.
Evidencia: Actividad53_Descripción3_Informe trimestral de seguimiento.</t>
  </si>
  <si>
    <t>De acuerdo con la subactividad planteada y los entregables de reportes de Informe de asesoría y representación - Realizados correspondientes para el I trimestre, se identifica que el reporte realizado es coherente con lo programado en términos de:
-10 actas de inicio y 10 contratos 
-convenios PNUD 31 marzo 2021
-Enmienda , adición convenio (2020)
-enmienda 2, marzo 2021
Los soportes mencionados anteriormente y que se adjuntan sustentan adecuadamente el reporte realizado.</t>
  </si>
  <si>
    <t>Para el I trimestre del 2021 se reporta la siguiente guía elaborada por profesionales del Departamento SAAD Comparecientes:
* GUÍA PARA LA PREPARACIÓN DE VERSIÓN VOLUNTARIA .
Como soporte se relacionan:
Carpeta Actividad 45: 
45.3 Guía para la preparación de versión voluntaria.
45.3 25032021_Reunión revisión Guía
Finalmente, con la presente entrega se da cumplimiento a la actividad 3  de los descriptores del POA.</t>
  </si>
  <si>
    <t>De acuerdo con la subactividad planteada y los entregables de Guías y protocolos - Construidos correspondientes para el I trimestre, se identifica que el reporte realizado es coherente con lo programado en términos de:
-Elaboración de la guía para la preparación de versión voluntaria con fecha actualización 25 de marzo de 2021
-listado asistencia reunión de revisión de guía 25 de marzo de 2021.
Los soportes mencionados anteriormente y que se adjuntan sustentan adecuadamente el reporte realizado.</t>
  </si>
  <si>
    <t>Para el I trimestre del 2021 se realizo un módulo de capacitación a profesionales del SAAD comparecientes implementados y actualizados, así:
1). MÓDULO UNO: Capacitación en la Guía de derechos y deberes de los comparecientes. 
Como soporte se relacionan:
Carpeta Actividad 46: 
46.1 Cronograma actual de capacitación.
46.2 Presentación PowerPoint Guía
46.3 Lista de Asistencia Capacitación Guía de Derechos y Deberes de los Comparecientes.
46.4 Informe POA primer trimestre - Módulos de Capacitación.</t>
  </si>
  <si>
    <t>De acuerdo con la subactividad planteada y los entregables de Informe de las jornadas - Elaborados correspondientes para el I trimestre, se identifica que el reporte realizado es coherente con lo programado en términos de:
-Informe primer trimestre 2021 - módulos de capacitación.
-listado de asistencia 25 de marzo de 2021
-Presentación de la guía de derechos y deberes para comparecientes marzo 2021
-cronograma anual de capacitaciones 2021
Los soportes mencionados anteriormente y que se adjuntan sustentan adecuadamente el reporte realizado.</t>
  </si>
  <si>
    <t>De acuerdo con la subactividad planteada y los entregables de Informe que de cuenta de los servicio de asesoría, defensa técnica y acompañamiento psicosocial brindados a comparecientes- Elaborado correspondientes para el I trimestre, se identifica que el reporte realizado es coherente con lo programado en términos de 1101 servicios de asesoría jurídica, defensa judicial y acompañamiento psicosocial a comparecientes:
- informe I trimestre 2021, acompañamiento psicosocial
-reporte matriz acompañamiento psicosocial
-matriz asignaciones I trimestre 2021
-matriz reporte asesorías jurídicas y atención psicosocial
-informe trimestre I 2021, servicio asesoría y representación judicial 
-convenio de cooperación internacional 489 de 2020 a 31 de mayo de 2021
- contratos prestación de servicios abogados (30)
-contratos prestación de servicio psicosociales (10)
Se evidencia mayor ejecución a la meta formulada.
Los soportes mencionados anteriormente y que se adjuntan sustentan adecuadamente el reporte realizado.</t>
  </si>
  <si>
    <t>De acuerdo con la subactividad planteada y los entregables de Informes de actividades registradas en la herramienta tecnológica - Elaborados correspondientes para el I trimestre, se identifica que el reporte realizado es coherente con lo programado en términos de:
-Informe I trimestre, registro de actividades CRM, - abogados del SAAD
-Matriz de reporte de registro de actuaciones en el CRM
-reporte contratos abogados (30)
-reporte psicosociales (10)
Los soportes mencionados anteriormente y que se adjuntan sustentan adecuadamente el reporte realizado.</t>
  </si>
  <si>
    <t>De acuerdo con la subactividad planteada y el entregable correspondiente a Informes de seguimiento y monitoreo-  Elaborados para el I trimestre, el área reporta el avance de  25% sobre la actividad correspondiente a reporte del  II y IV trimestre de 2021
-Informe I trimestre al seguimiento y monitoreo a casos asignados en el CRM a los abogados del Depto.
-matriz de reporte de seguimiento de casos asignados en CRM
-reporte contratos equipo de seguimiento (3)
Los soportes mencionados anteriormente y que se adjuntan sustentan adecuadamente el reporte realizado.</t>
  </si>
  <si>
    <t>Se han realizado avances para el cumplimiento de la actividad de la siguiente manera:
1. El primer formato a realizar será el de grupos étnicos.
2. Se realizó reunión el 23 de marzo con el Departamento de Enfoques Diferenciales.  Teniendo como compromiso entrega de propuesta ítems a requerirse en el formulario.
Evidencias actividad 50 Formatos a elaborar e implementar.  Subcarpeta 50.1:
-  Pantallazo de reunión virtual por teams
-  Listado de asistencia que emite la plataforma teams</t>
  </si>
  <si>
    <t>La dependencia reporta un avance sobre las gestiones que se han realizado durante el primer trimestre del año que corresponden a gestiones para la entrega de los reportes programados en los siguientes trimestres. Los soportes mencionados se encuentran en la carpeta DRIVE de la dependencia.
Se sugiere ajustar la numeración de las actividades en la carpeta DRIVE donde se guardan los soportes, de acuerdo con la numeración asignada en el aplicativo PLANI.</t>
  </si>
  <si>
    <t>La dependencia reporta avances sobre las gestiones que se han realizado durante el primer trimestre del año para cumplir con  la socialización de la normatividad de protección de datos y creación del repositorio de autorizaciones. Entre las acciones realizadas se encuentran acercamientos con la Subdirección de Fortalecimiento para buscar una manera de socializar en la entidad normativa referente a la protección de datos personales. Así mismo, se contactó a la Superintendencia de Industria y Comercio información para acceder a la capacitación en el tema de protección de datos. Los documentos soporte se encuentran en la carpeta DRIVE de la dependencia. 
Respecto a la nota se sugiere hacer este requerimiento de manera formal a la Subdirectora de Planeación para hacer el ajuste en la programación de las metas de esta actividad. 
Se sugiere ajustar la numeración de las actividades en la carpeta DRIVE donde se guardan los soportes, de acuerdo con la numeración asignada en el aplicativo PLANI.</t>
  </si>
  <si>
    <t>Durante el primer trimestre del 2021 se brindó, a través de los y las enlaces territoriales y étnicos, 113 apoyos a la actividad judicial, Los cuales se enmarcaron principalmente, en el apoyo del cumplimiento de ordenes judiciales, en el apoyo logístico para la gestión de espacios para actividades judiciales y en el apoyo en el diálogo interjurisdiccional con autoridades étnicas vinculadas a los Macrocasos territoriales 02, 04 y 05. Es importante mencionar que el Departamento, a través de los enlaces territoriales y étnicos, dio trámite al 100% de las solicitudes de apoyo allegadas en el trimestre. 
El entregable se encuentra en la carpeta denominada "soportes actividades 55 y 56 POA I TRIMESTRE-2021"</t>
  </si>
  <si>
    <t xml:space="preserve">La dependencia reporta como avance del I trimestre del 2021, un documento de balance sobre las actividades y acciones realizadas con la Gestión Territorial, además de reportar los apoyos brindados en el cumplimiento de ordenes judiciales, en soporte logístico para la gestión de espacios para actividades judiciales y en el en el diálogo interjurisdiccional con autoridades étnicas vinculadas a los Macrocasos territoriales. El documento se encuentra en la carpeta DRIVE de la dependencia.  El documento cumple con la meta programada para el periodo de reporte. </t>
  </si>
  <si>
    <t>De acuerdo con la subactividad planteada y los entregables de Estrategia de Talento Humano - Desarrollada correspondientes para el I trimestre, se identifica que el reporte realizado es coherente con lo programado en términos de:
- Correos electrónicos: ficha técnica de empleo, manuales UIA, manual funciones Fortalecimiento, manual de funciones DAC, manuales de funciones Subsecretaria.
- capturas de pantalla reuniones mesas de trabajo mediante teams del equipo de talento humano en implementación y avances de manuales.
- remisión para rev SE  Proyecto de Acuerdo y la ppt del Reglamento de Administración de Personal.
- capturas de pantalla reuniones mesas de trabajo mediante teams del equipo de talento humano en gestión del desempeño
- matriz programación de gestión del desempeño
Los soportes mencionados anteriormente y que se adjuntan sustentan adecuadamente el reporte realizado.</t>
  </si>
  <si>
    <t>1. Se efectúo la revisión del informe de las actividades del plan de bienestar en su vigencia 2020 y la  participación de los servidores en las mismas.
Actividad 59- Anexo No. 01 - Informe Plan de Bienestar 2020.  
2. La encuesta de necesidades de bienestar se aplicó de manera virtual, a los servidores y servidoras en el período comprendido entre el 30 de noviembre de 2020 al 19 de febrero de 2021. Con base en el diagnóstico de estos resultados se efectúo la formulación del Plan de Bienestar Social Laboral 2021, el cual se encuentra para aprobación en el despacho de la S.E. (posterior reporte en el II Trimestre de la vigencia) 
Actividad 59- Anexo No. 02 - Difusión encuesta de necesidades  de bienestar 2021
Actividad 59- Anexo No. 03 - Presentación formulación Plan de Bienestar 2021.
Actividad 59- Anexo No. 04 - Presentación intervención Plan de Bienestar 2021.
Actividad 59- Anexo No. 05 - Cadena de correos formulación Plan de Bienestar 2021.</t>
  </si>
  <si>
    <t xml:space="preserve">De acuerdo con la subactividad planteada y el entregable correspondiente al Plan de Bienestar Social Laboral 2021 - Aprobado e Informe final de gestión del Plan de Bienestar Social Laboral - Realizado, para el I trimestre, el área reporta el avance del 25% sobre la actividad correspondiente para el II y IV trimestre de 2021
-Insumo informe de plan de bienestar 2020, procedimiento bienestar social laboral
-correo electrónico de divulgación de la encuesta de necesidades de bienestar 2021
-Presentación del Plan de Bienestar social labor 2021
-Presentación de la intervención al programa de bien-ser -estar, actividades 
Los soportes mencionados anteriormente y que se adjuntan sustentan adecuadamente el reporte realizado. </t>
  </si>
  <si>
    <t>De acuerdo con la subactividad planteada y el entregable correspondiente a los Informes del seguimiento al aplicativo SIGEP - Realizados, para el I trimestre, el área reporta el avance del 25% sobre la actividad correspondiente para el II y IV trimestre de 2021
- captura pantalla reporte del sistema
De acuerdo con reporte, se encuentra al día y no se generaron actualizaciones para el periodo.
El soporte mencionado anteriormente y que se adjuntan sustentan adecuadamente el reporte realizado.</t>
  </si>
  <si>
    <t>Se dio cumplimiento a lo programado en el  I trimestre de 2021,  teniendo en cuenta  que se realizó el informe de las actividades para el desarrollo de la estrategia de seguridad para la protección de las personas y las instalaciones de la JEP . Como evidencia se adjunta informe con los soportes  de las actividades cumplidas. 
1. En materia de convenios y contratos, se realizó el borrador del documento justificativo del nuevo convenio interadministrativo con la UNP, y el borrador del documento justificativo de vigencias futuras 2021-2022, con el fin de gestionar la continuidad del servicio de protección para la presente vigencia y la del próximo año. Adicional se suscribió el convenio No. 219 con la PONAL, para continuar con el servicio de custodia para el desarrollo de las audiencias de la JEP. También se suscribió el contrato No.173 de 2021, de los servicios profesionales del contratista con el fin de dar continuidad a las actividades de seguimiento a los estudios de viabilidad de los desplazamientos a territorio y los diagnósticos de seguridad físicos requeridos.
Soportes: 
Anexo No. 1- Borrador documento justificativo del nuevo convenio con la UNP.
Anexo No. 2- Borrador documento justificativo de las vigencias futuras para el convenio JEP-UNP.
Anexo No. 3- Convenio No.219 con la PONAL.
Anexo No. 4- Acta de inicio del Convenio No. 219 con la PONAL.
Anexo No. 5- Contrato No. 173 de 2021.
Anexo No. 6- Acta de inicio del Contrato 173 de 2021.
2. Se desarrollaron las diferentes coordinaciones de seguridad y logísticas necesarias para brindar la protección en los desplazamientos de los funcionarios quienes, en razón al cargo, las funciones que desempeñan, y su nivel de riesgo extraordinario y/o extremo lo requieren, de acuerdo con la normatividad legal vigente.
Soportes: Se adjunta base de protección a corte de 31 de marzo de 2021 donde se relacionan los datos de los desplazamientos.
Anexo No. 7- Base de protección a corte de 31 de marzo de 2021.
3. Se realizó solicitud de revaluación del nivel de riesgo de los beneficiarios del servicio de protección que por temporalidad lo requerían, dirigida a la UNP, mediante oficio No.202102001003, del 08 de febrero de 2021. Adicional se realizó la solicitud de estudio de nivel de riesgo a la UNP, por posesión del cargo del Fiscal ante Sala Oscar Alfonso Téllez, mediante oficio No. 202102000384 del 21 de enero de 2021 y de la Magistrada ante Sala Diana María Vega, mediante oficio No. 202102002943 del 16 de marzo de 2021.
Soportes:
Anexo No. 8- Solicitud Reevaluación por temporalidad. 
Anexo No. 9- Solicitud evaluación de riesgo Oscar Téllez
Anexo No. 10- Solicitud evaluación de riesgo Diana Vega.
4. Se realizaron dos diagnósticos de seguridad, uno a las instalaciones del hotel del llano (salón Manigua) el 02 de marzo de 2021 y el otro, la actualización del diagnóstico de seguridad de la sede principal de la JEP el 16 de marzo de 2021.
El resultado de los diagnósticos o análisis de seguridad realizados fueron enviados vía correo electrónico al jefe de la Oficina Asesora de Seguridad y Protección y se encuentran en los repositorios internos de información de la OASP.
Adicional se realizó la programación para la realización de los diagnósticos de seguridad a las sedes territoriales de la JEP, por parte de la OASP para el II y III trimestre de 2021
Soportes:
Anexo No. 11- Correos remisorios del resultado de los diagnósticos realizados durante el I trimestre. No se adjunta los soportes de los diagnósticos realizados, por ser información reservada del área de seguridad.
Anexo No. 12- Programación Diagnósticos de Seguridad (Sedes territoriales).
5. Se realizaron dos campañas de autoprotección por parte de la OASP y la empresa de seguridad y vigilancia, dirigidas a los servidores, contratistas y subcontratistas, con el propósito de promover los siguientes temas de cultura de autoprotección:
-“La seguridad un asunto de todas y todos”. Tips de seguridad 
-“La seguridad en el ingreso y parqueo es un asunto de todas y todos”.
Adicional se realizaron capacitaciones internas dirigidas al personal de la empresa de seguridad y vigilancia, para reforzar y mejorar los diferentes conceptos y conocimientos en materia de seguridad 
Soportes:  
Anexo No. 13- Evidencias Campañas de Seguridad I Trimestre
Anexo No. 14- Listas de asistencia capacitaciones realizadas 
6. Se realizaron los respectivos acompañamientos de seguridad a los diferentes eventos o diligencias judiciales solicitados en coordinación con los diferentes homólogos en el marco del Sistema –SIVJRNR. 
Soportes: Base de reporte de informes de instrucciones y coordinaciones de seguridad para eventos o diligencias judiciales de la OASP en SharePoint. 
Enlace: https://jepcolombia.sharepoint.com/SE/DAF/SDRFI/OASP/Lists/Instrucc/AllItems.aspx</t>
  </si>
  <si>
    <t>Durante el primer trimestre se implemento el formato electrónico de Solicitud de CDP el cual se puede consultar en la página  jepcolombia.sharepoint.com/paginas/solicitudes.aspx de la JEP para facilitar el proceso del diligenciamiento presupuestal de cada dependencia. Por otro lado también se implementó la herramienta de consulta de los certificados de retenciones para promovedores y/o contratistas vigencia 2020 el cual se puede consulta en la página jep.gov.co/paginas/transparencia/tramites_y_servicios.aspx. Como soporte de las actividades realizadas se adjuntan en carpeta de drive de la subdirección pantallazos de ingreso a la intranet a los documentos mencionados.</t>
  </si>
  <si>
    <t xml:space="preserve">Durante el primer trimestre del año 2021, el Departamento de Gestión Documental diseñó el cronograma de socialización de la Política de Gestión Documental para los servidores y contratistas de la JEP, cuyo documento se encuentra en proceso de aprobación para su posterior implementación.
Por lo anterior, para este trimestre del año 2021 el DGD adjunta como evidencia de avance el diseño del cronograma y trabaja en el manual y estrategia de pedagogía conforme a la programación realizada para estos descriptores. </t>
  </si>
  <si>
    <t>Al corte del primer trimestre  el monitoreo reporta:  diseñó el cronograma de socialización de la Política de Gestión Documental para los servidores y contratistas de la JEP.  En carpetas compartidas 1 soporte: Cronograma capacitaciones Política de Gestión Documental 2021. Frente a la meta programada (iii y iv trimestre) y los descriptores de la subactividad en la vigencia, se estima un avance acumulado del 20% al primer trimestre. Es necesario recordar que el entregable está programado para el tercer y cuarto trimestre.</t>
  </si>
  <si>
    <t>De acuerdo al proceso de transformación digital como apoyo a la gestión judicial y administrativa de la Jurisdicción Especial para la Paz. 
El Departamento de Gestión Documental supervisa el servicio del BPO como solución tecnología del Sistema de Gestión Documental de la JEP y el servicio de firma electrónica y correo electrónico certificado integrado a los sistemas de la entidad, por lo cual, para el primer trimestre del año 2021, se adjunta como avance de cumplimiento de esta actividad los reportes de seguimiento y monitoreo de estos servicios tecnológicos.
Por lo anterior, se cargan las siguientes evidencias:
Subcarpeta 1. Informes mensuales del BPO que sintetizan la gestión de Ventanilla Única frente al servicio del Sistema de Gestión Documental.
Subcarpeta 2. Reportes de los Certificados digitales entregados a servidores de la JEP y consumo de correo electrónico certificado.
Subcarpeta 3. Actas y listas de asistencia de 33  eventos de capacitación realizadas en el primer trimestre del Sistema de Gestión Documental CONTi y matriz de seguimiento.</t>
  </si>
  <si>
    <t>Al corte del primer trimestre  el monitoreo reporta: supervisa el servicio del BPO como solución tecnología del Sistema de Gestión Documental de la JEP y el servicio de firma electrónica y correo electrónico certificado integrado a los sistemas de la entidad.  En carpetas compartidas 3 subcarpetas con soportes: Informes BPO Enero, Febrero y Marzo, reporte de correo electrónico certificado JEP Enero, Febrero y Marzo y Soportes CONTI Enero, Febrero y Marzo. Frente a la meta programada (iv trimestre) y los descriptores de la subactividad en la vigencia, se estima un avance acumulado del 25% al primer trimestre. Es necesario recordar que el entregable está programado para el cuarto trimestre.</t>
  </si>
  <si>
    <t>Esta actividad tiene como fecha de inicio a partir del segundo trimestre del año 2021, no obstante, el Departamento de Gestión Documental avanza con los procesos de contratación de los Programas de Monitoreo Ambiental y Saneamiento Integral correspondientes al Sistema Integrado de Conservación - SIC y los programas específicos de acuerdo con los lineamientos y especificaciones técnicas establecidas en el Programa de Gestión Documental- PGD. Por lo cual, así mismo se elaboraron los documentos: PLAN INSTITUCIONAL DE ARCHIVOS - PINAR, MODELO DE REQUISTOS PARA LA GESTIÓN DE DOCUMENTOS ELECTRÓNICOS-MOREQ, los cuales están para presentar en el próximo comité para su aprobación, de igual manera se informa que se encuentra en proceso de elaboración el manual de implementación de los instrumentos archivísticos y el manual de valoración de los archivos de la JEP.
De acuerdo con lo anterior se adjunta en la carpeta denominada 
Subcarpeta 2: documento justificativo y anexo técnico de estos programas-SIC, Subcarpeta 3: documento justificativo y anexo técnico de estos programas-PGD, Subcarpeta 4: PINAR 
Subcarpeta 5: MOREQ
como avance de su futura implementación.</t>
  </si>
  <si>
    <t>Al corte del primer trimestre  el monitoreo reporta: contratación de los Programas de Monitoreo Ambiental y Saneamiento Integral correspondientes al Sistema Integrado de Conservación - SIC y los programas específicos de acuerdo con los lineamientos y especificaciones técnicas establecidas en el Programa de Gestión Documental- PGD. Por lo cual, así mismo se elaboraron los documentos: PLAN INSTITUCIONAL DE ARCHIVOS - PINAR, MODELO DE REQUISTOS PARA LA GESTIÓN DE DOCUMENTOS ELECTRÓNICOS-MOREQ, los cuales están para presentar en el próximo comité para su aprobación, de igual manera se informa que se encuentra en proceso de elaboración el manual de implementación de los instrumentos archivísticos y el manual de valoración de los archivos de la JEP.  En carpetas compartidas 4 subcarpetas con soportes: documento justificativo y anexo técnico de estos programas-SIC, documento justificativo y anexo técnico de estos programas-PGD, PINAR y MOREQ . Frente a la meta programada (ii, iii y iv trimestre) y los descriptores de la subactividad en la vigencia, se estima un avance acumulado del 10% al primer trimestre. Es necesario recordar que el entregable está programado a partir del ii trimestre.</t>
  </si>
  <si>
    <t>Implementar  las políticas complementarias de la Política de Seguridad y Privacidad de la Información de la JEP.</t>
  </si>
  <si>
    <t>Al corte del primer trimestre se cuenta con un avance de la actividad y se desarrollan los descriptores (1 al 5) de la actividad. El monitoreo reporta un avance. La Dirección de TI afirma que realizó durante el primer trimestre de 2021,se garantizó la continuidad en la prestación del servicio de Datacenter, consistente en la plataforma de servidores, se adjuntan a la carpeta compartida 3 PDF con actas de inicio de los contratos mencionados, 2 PDF informe supervisión CLARO de enero y febrero, 2 PDF con Informe de supervisión de Juan Carlos Leal de los meses de febrero y marzo,  2 PDF con Informe de supervisión de Luis Alejandro Sanchez de los meses de febrero y marzo,  2 PDF con Informe de supervisión de Orlando Pérez de los meses de febrero y marzo, 2 PDF CDP 321 y adición del mismo y 2 Excel con reporte de disponibilidad de los meses de febrero y marzo, frente a impresión y copiado se prestó  normalmente en el 1o  trimestre,  se suscribió un contrato de Prestación de servicios profesionales para apoyar y acompañar a la Dirección TI (PDF acta de inicio y 2 PDF informe de supervisión febrero y marzo), en los aspectos técnicos y administrativos de las actividades de supervisión y operación  asociados con el servicio de Impresión y el Servicio de Gobierno y Administración de Identidades (IGA) se adjuntan 3 PDF de informe de supervisión del contrato, frente a licencias de software se adjuntan 2 paf con formato de usos presupuestales, 2 PDF con CDP 49621 y 49721 y 2 PDF con DJC de las licencias, se tiene un avance del 25%, es decir, se logró iniciar la adquisición de Adobe Creative Cloud y Dragon, las cuales estaban para adquirir en el primer trimestre y por ultimo frente a mesa de ayuda se prestó normalmente en el 1o trimestre, Se suscribió un contrato de Prestación de servicios profesionales para apoyar y acompañar a la Dirección TI (PDF acta de inicio y 2 PDF con informes de supervisión del contrato), en los aspectos técnicos y administrativos de las actividades de supervisión y operación asociados con el servicio de Mesa de Ayuda de Servicios de TI MATi y configuración de la herramienta ITSM (2 PDF Informe de supervisión del contrato). Se observan 4 subcarpetas soportes anexados por la Dirección de Tl a la carpeta compartida del Drive. Es necesario indicar que la meta para este trimestre estaba con un 25%, lo cual corresponde con el avance reportado.</t>
  </si>
  <si>
    <t>De acuerdo con la subactividad planteada y los entregables de reporte consolidado de los documentos justificativos de la contratación firmados de las  solicitudes formalización de alianzas presentadas - Elaborado  correspondientes para el I trimestre, se identifica que el reporte realizado es coherente con lo programado en términos de:
- Soportes en el drive, se encontró un DJC y un anexo condiciones de convenio
- Reporte Consolidado sobre alianzas Estratégicas I Trimestre  2021
Los soportes mencionados anteriormente y que se adjuntan sustentan adecuadamente el reporte realizado.</t>
  </si>
  <si>
    <t>De acuerdo con la subactividad planteada y los entregables de Informes de seguimiento - Elaborados correspondientes para el I trimestre, se identifica que el reporte realizado es coherente con lo programado en términos de:
.informe actividades del Senado de la Rep. a marzo 29 de 2021.
-informe actividades de la cámara de representantes a marzo 20 de 2021 
Los soportes mencionados anteriormente y que se adjuntan sustentan adecuadamente el reporte realizado.</t>
  </si>
  <si>
    <t>De acuerdo con la subactividad planteada y los entregables de Sistema de información jurídica - Actualizado, correspondientes para el I trimestre, se identifica que el reporte realizado es coherente con lo programado en términos de:
-Reportes de actualización del sistema, correos electrónicos (5), API Rest integración relatoría - Jurinfo, ( 9) preparación lanzamiento</t>
  </si>
  <si>
    <t>De acuerdo con la subactividad planteada y el entregable correspondiente a Informes de actividad contractual (copias) - Realizados, para el I trimestre, el área reporta los siguientes soporte:
- Informe de actividad contractual primer trimestre 2021
- 30 soportes de informes de actividades de contratistas
Los soportes mencionados anteriormente y que se adjuntan sustentan adecuadamente el reporte realizado.</t>
  </si>
  <si>
    <t>De acuerdo con la subactividad planteada y el entregable correspondiente a Informe en el cual se relacionan los requerimientos de las autoridades judiciales y los términos en que se dio respuesta - Realizados, para el I trimestre, el área reporta los siguientes soporte:
- Informe de relación de los requerimientos de las autoridades judiciales y los términos en que se dio respuesta realizados con corte a marzo de 2021
- 2 archivos pdf. reporte de fallos
- 1 reporte aplazamiento audiencia
- 1 notificación electrónica
- matriz reporte tutela i trimestre 2021
- correo electrónico - informes radicación respuestas
- captura de pantalla - correo electrónico respuesta 
Los soportes mencionados anteriormente y que se adjuntan sustentan adecuadamente el reporte realizado.</t>
  </si>
  <si>
    <t>De acuerdo con la subactividad planteada y el entregable correspondiente al Cronograma - Articulado y soporte del archivo de la vigencia 2020 - Actualizado, para el I trimestre, el área reporta que el cumplimiento de la actividad corresponde al Cronograma - Articulado y soporte del archivo de la vigencia 2020 - Actualizado IV trimestre con fecha de inicio 1 de abril de 2021</t>
  </si>
  <si>
    <t>LEGALi: Durante el periodo comprendido entre el 1 de enero de 2021 hasta el 24 de marzo se han atendido los diferentes incidentes y requerimientos de los usuarios misionales, a través del la herramienta de atención IBM SCCD dispuesta para este fin. El incidente se reporta por parte de los analistas de Softplan o por los usuarios gestores de la DTI, que son quienes tienen los usuarios para registrar en la herramienta SCCD. Con lo anterior se da cuenta del soporte y actualización de LEGALi, se suscriben cinco contratos para Prestar servicios profesionales para apoyar y acompañar a la Dirección T.I, en la integración con otros sistemas, soporte,  mantenimiento, actualizaciones, monitoreo  y control del uso y apropiación del Sistema LEGALi
CONTi Para el primer trimestre se garantizó el soporte y mantenimiento mediante el contrato 056 de 2019, Se suscribieron cuatro contratos para Prestar servicios profesionales para apoyar y acompañar a la Dirección T.I, en la integración con otros sistemas, soporte,  mantenimiento, actualizaciones,  monitoreo  y control del uso y apropiación del Sistema CONTi, diseño de diagramas de secuencias de los diferentes procesos que tendrán efecto directo en el modelo de interoperabilidad entre las herramientas, PMO de apoyo y control, para normalizar la gestión de proyectos, revisión y verificación de la implementación del bus de interoperabilidad.
PLANi Se adelantó el DJC solo con soporte y mantenimiento y posteriormente incluyendo bolsa de horas, lo cual no permitió culminar durante el primer trimestre la contratación con el proveedor ITS Solutions, Se suscribió un contrato para Prestar servicios profesionales para apoyar y acompañar a la Dirección T.I, en la supervisión del Sistema CONTi relacionada con nuevos desarrollos y monitoreo del funcionamiento del Sistema PLANI. 
ANALITI  Durante el periodo reportado los usuarios funcionales no requirieron actividades asociadas con soporte o mantenimiento de la herramienta de analítica SAS. No obstante, es menester indicar que se ejecutó una jornada de capacitación dirigida principalmente a los analistas de información y para la administración funcional y técnica, se enfocó en fortalecer las capacidades técnicas y funcionales necesarias para la gestión de información en la herramienta de analítica. Adicionalmente, la DTI inició la estructuración del modelo de prestación de soporte técnico y funcional avanzado, denominado soporte premium. Al respecto se aclara que, el soporte que actualmente tiene contratado la JEP corresponde a un modelo estándar, con la contratación del soporte avanzado se fortalecen las capacidades técnicas necesarias para garantizar el soporte y mantenimiento de la herramienta de analítica, lo que a su vez redunda en la ampliación de la capacidad de procesamiento de información.</t>
  </si>
  <si>
    <t>DATA CENTER Durante el trimestre enero-marzo de 2021, se garantizó la continuidad en la prestación del servicio de Datacenter, consistente en la plataforma de servidores (máquinas virtuales conformadas por recursos de Procesamiento -vCPUs-, Memoria RAM y Almacenamiento), copias de seguridad de esos servidores, soluciones de seguridad perimetral implementadas en Datacenter (Firewall perimetral en Alta disponibilidad, VPNs, solución AntiDDoS y CASB) y canal dedicado desde sede a Datacenter, Acceso a Internet, Administración de redes LAN y WLAN, 114 primeras extensiones de Comunicaciones Unificadas. Para este primer trimestre se amplió la plataforma en datacenter con la entrada en operación de nuevos servidores que alojan las soluciones de DLP y Medidas de Protección. Además, se ha dado un significativo crecimiento en el recurso de Almacenamiento requerido para resguardar la información misional que vienen recibiendo los Despachos de Magistratura de las Entidades y organizaciones externas que aportan a la aplicación de la justicia transicional, Se suscribieron 3 contratos de Prestación de servicios profesionales para apoyar y acompañar a la Dirección TI, en los aspectos técnicos de las actividades de supervisión y operación de los servicios de hosting, redes locales y contact center, conectividad, comunicaciones unificadas y seguridad informática y administración de bases de datos.
IMPRESION Y COPIADO se prestó  normalmente en el 1o  trimestre,  se suscribió un contrato de Prestación de servicios profesionales para apoyar y acompañar a la Dirección TI, en los aspectos técnicos y administrativos de las actividades de supervisión y operación  asociados con el servicio de Impresión y el Servicio de Gobierno y Administración de Identidades (IGA).
MESA DE AYUDA se prestó normalmente en el 1o trimestre, Se suscribió un contrato de Prestación de servicios profesionales para apoyar y acompañar a la Dirección TI, en los aspectos técnicos y administrativos de las actividades de supervisión y operación asociados con el servicio de Mesa de Ayuda de Servicios de TI MATi y configuración de la herramienta ITSM.
LICENCIAS DE SOFTWARE, se tiene un avance del 25%, es decir, se logró iniciar la adquisición de Adobe Creative Cloud y Dragon, las cuales estaban para adquirir en el primer trimestre.</t>
  </si>
  <si>
    <t xml:space="preserve">Dando cumplimiento a las metas programadas, el primer reporte de la actividad  21 "Definir e implementar mecanismos de articulación de comunicación con los componentes del SIVJRNR" se realizará en el segundo  y cuarto trimestre.
Sin embargo, durante el primer trimestre se han logrado los siguientes avances: 
* Los mecanismos del SIVJRNR cuentan con una narrativa común que permitirá fortalecer la apropiación dentro de funcionarios/as, víctimas, responsables, la sociedad en general y las instituciones del estado y de gobierno; así como mensajes comunes para aclarar su naturaleza, integralidad, visión y valores. 
* La Narrativa fue socializada con los equipos territoriales del proyecto (JEP, UPBD, CEV, OIM), con el fin de buscar su articulación con las agendas que se están implementando en el territorio. 
* Se avanzó en la construcción conjunta entre los mecanismos y la empresa Brújula Comunicaciones de la estrategia de comunicaciones del SIVJRNR.
* Se seleccionó a la empresa Libreta Personal como firma para estructurar una estrategia de manejo reputacional del SIVJRNR. 
Las evidencias de estos avances se localizan en la carpeta "Seguimiento POA 2021 - SECRETARIA EJECUTIVA - Subdirección de Comunicaciones - I Trimestre", en el archivo denominada:
"Actividad 21 - Avances Definición e implementación mecanismos de articulación de comunicación con los componentes del SIVJRNR" </t>
  </si>
  <si>
    <t>La dependencia reporta la realización de 3 informes de monitoreo de medios durante el primer trimestre, acorde con lo programado para el período.
Esto representa un avance del 21% en el desarrollo o ejecución de la actividad.
Como soportes del avance se incluyen como soportes en la carpeta OneDrive correspondiente 3 documentos en formato pdf, así:
1. Actividad No. 20 Informe de monitoreo de medios 26 de marzo - I trimestro 2021;
2. Actividad No. 20 Informe de monitoreo de medios 29 de marzo - I trimestro 2021; y
3. Actividad No. 20 Informe de monitoreo de medios 31 de marzo - I trimestro 2021. Lo cual es coherente con lo reportado.</t>
  </si>
  <si>
    <t xml:space="preserve">Durante el primer trimestre del año 2021, dando cumplimiento a la meta trimestral de la Actividad 13 "Actualizar la página Web de la JEP afianzándola como una herramienta comunicacional efectiva", se realiza el reporte de 30 actualizaciones que permitieron difundir información correspondiente al funcionamiento y resultados de la JEP a los grupos de interés. Como soporte, se anexa documento con la numeración, descripción cualitativa, evidencia y enlace web de las actualizaciones realizadas en el trimestre requerido (enero, febrero y marzo). 
Este documento se localiza en la carpeta "Seguimiento POA 2021 - SECRETARIA EJECUTIVA - Subdirección de Comunicaciones - I Trimestre", en la carpeta denominada:
"Actividad 13 - Actualizaciones a la página Web" </t>
  </si>
  <si>
    <t>La dependencia reporta la realización de 30 actualizaciones de la página Web durante el primer trimestre. Esto equivale a un avance del 25% en el desarrollo de la actividad de acuerdo con lo programado.
Como soporte del avance se incluye como soporte en la carpeta OneDrive correspondiente un documento en formato pdf denominado: Actividad No. 13 Actualizar la página web de la JEP - I trimestre 2021, conforme a lo reportado.</t>
  </si>
  <si>
    <t>Dando cumplimiento a las metas programadas, el primer reporte de la Actividad 14 "Realizar talleres dirigidos a periodistas regionales sobre el funcionamiento de la JEP", se realizará en el segundo y tercer trimestre. 
Sin embargo, durante el primer trimestre se realizaron actividades de preproducción de los elementos necesarios para la realización de los mismos, así: 
*Producción piezas pedagógicas audiovisuales, como insumos para la realización de los talleres. 
*Producción de Piezas comunicativas, para la divulgación, invitación y contenido de la agenda de los talleres. 
*Finalización de formatos de registro y evaluación de talleres. 
*Consolidación de bases de datos de participantes a convocar.</t>
  </si>
  <si>
    <t xml:space="preserve">Durante el primer trimestre del año 2021, dando cumplimiento a la meta trimestral de la Actividad  15 "Producir piezas comunicativas en diferentes formatos sobre los macrocasos, actividades, operación y resultados de la JEP", se realiza el reporte de 100 piezas. Como soporte, se encuentra un archivo que contiene dichas publicaciones, con una imagen correspondiente de la publicación y su link de enlace; y otro archivo denominado "análisis cualitativo" que contiene una descripción cualitativa de la Actividad. 
Estos documentos se localizan en la carpeta "Seguimiento POA 2021 - SECRETARIA EJECUTIVA - Subdirección de Comunicaciones - I Trimestre", en la carpeta denominada: "Actividad 15 - Piezas comunicativas JEP y Macrocasos" </t>
  </si>
  <si>
    <t xml:space="preserve">La dependencia reporta la publicación de 100 piezas comunicativas durante el primer trimestre. Esto equivale a un avance del 25% en el desarrollo de la actividad de acuerdo con lo programado.
Como soporte del avance se incluye como soporte en la carpeta OneDrive correspondiente 2 documentos en formato pdf denominados:
1. Análisis cualitativo Actividad No.15 - I trimestre; y 
2. Actividad No. 15 Piezas Comunicativas JEP y Macrocasos - I trimestre.
Esto, coherente con lo reportado. </t>
  </si>
  <si>
    <t xml:space="preserve">Durante el primer trimestre del año 2021, dando cumplimiento a la meta trimestral de la Actividad 16 "Realizar transmisiones de diligencias y audiencias públicas de la JEP", se realiza el reporte de 60 diligencias realizadas durante los meses de enero (20), febrero (20) y marzo (20). Como soporte, se anexa documento con la información referente fecha, caso, tipo de diligencia, audiencia y magistrado. 
Este documento se localiza en la carpeta "Seguimiento POA 2021 - Primer trimestre-Secretaría Ejecutiva-Subdirección de Comunicaciones", la carpeta denominada "Actividad 16: Audiencias o diligencias grabadas"  </t>
  </si>
  <si>
    <t>La dependencia reporta la realización de 60 diligencias realizadas durante el primer trimestre. 
Esto equivale a un avance del 24% en el desarrollo de la actividad de acuerdo con lo programado.
Como soporte del avance se incluye como soporte en la carpeta OneDrive correspondiente un documento en formato pdf denominado: Actividad No. 16 Audiencias o diligencias grabadas - I trimestre 2021; esto es corresponde con lo reportado.</t>
  </si>
  <si>
    <t xml:space="preserve">Durante el primer trimestre del año 2021, dando cumplimiento a la meta trimestral de la Actividad 17 "Producir y publicar piezas para la consulta de información de poblaciones específicas", se realiza el reporte de 9 piezas. Como soporte, se encuentra un archivo que contiene dichas publicaciones, con una imagen correspondiente de la publicación y su link de enlace; y otro archivo denominado "Análisis cualitativo" que contiene una descripción cualitativa de la Actividad. 
Estos documentos se localizan en la carpeta "Seguimiento POA 2021 - SECRETARIA EJECUTIVA - Subdirección de Comunicaciones - I Trimestre", en la carpeta denominada:
"Actividad 17 - Piezas comunicativas con enfoque diferencial" </t>
  </si>
  <si>
    <t>La dependencia reporta para el primer trimestre la publicación de 9 piezas comunicativas dirigidas a poblaciones específicas. 
Esto equivale a un avance del 25% en el desarrollo o ejecución de la actividad, lo cual está de acuerdo con lo programado.
Como soporte del avance se incluyen como soporte en la carpeta OneDrive correspondiente 2 documentos en formato pdf denominados:
1. Análisis cualitativo Actividad No.17 - I trimestre; y
2. Actividad No. 17  Piezas comunicativas con enfoque diferencial - I trimestre 2021. Lo cual corresponde con lo reportado.</t>
  </si>
  <si>
    <t xml:space="preserve">Durante el primer trimestre del año 2021, dando cumplimiento a la meta trimestral de la Actividad 18 "Elaborar y difundir herramientas comunicativas traducidas en inglés para la comunidad internacional", se realiza el reporte de 1 pieza, perfil de presidente y vicepresidenta de la JEP, que fue realizada y entregada según lo solicitado por la Oficina de Cooperación de la entidad. Lo anterior con el fin de utilizar esta pieza para las distintas reuniones y encuentros estratégicos con organismos internacionales. Como soporte, se encuentra un archivo que contiene dicha pieza.
Este soporte se localizan en la carpeta "Seguimiento POA 2021 - SECRETARIA EJECUTIVA - Subdirección de Comunicaciones - I Trimestre", en la carpeta denominada: "Actividad 18 - Herramienta Traducida" </t>
  </si>
  <si>
    <t>Durante el primer trimestre del año 2021, dando cumplimiento a la meta trimestral de la Actividad 19 "Ejecutar el plan de comunicaciones organizacional", se realiza el reporte de 15 piezas según las siguientes campañas: 
1. CAMPAÑA NOVEDADES NÓMINA. (3 piezas) 
2. CAMPAÑA PREVENCIÓN COVID-19 (4 piezas)
3. CAMPAÑA MES DE LA MUJER (4 piezas)
4. CAMPAÑA DÍA INTERNACIONAL LENGUAS NATIVAS Y DÍA INTERNACIONAL DE LA LENGUA MATERNA (2 piezas)
5. CAMPAÑA RELATi (2 piezas)
Como soporte, se encuentra un archivo que contiene dichas publicaciones junto con la descripción, la imagen correspondiente de la publicación y la evidencia de divulgación a través del correo institucional. 
Estos documentos se localizan en la carpeta "Seguimiento POA 2021 - SECRETARIA EJECUTIVA - Subdirección de Comunicaciones - I Trimestre", en la carpeta denominada:    
"Actividad 19 - Piezas o campañas internas"</t>
  </si>
  <si>
    <t>La dependencia reporta la realización de 15 piezas comunicativas dirigidas a cinco campañas, durante el primer trimestre.
Esto representa un avance del 25% en el desarrollo o ejecución de la actividad, lo cual está de acuerdo con lo programado.
Como soporte del avance se incluye como soporte en la carpeta OneDrive correspondiente un documento en formato pdf denominado: Actividad No.19 Piezas o campañas internas - I trimestre 2021; lo cual es coherente con lo reportado</t>
  </si>
  <si>
    <t>Durante el primer trimestre del año 2021, dando cumplimiento a la meta trimestral de la Actividad 20 "Presentar informes de monitoreos de medios y realizar análisis de sondeos de opinión que incluyan los servicios de atención de la JEP", se realiza el reporte de 3 informes. Como soportes, se encuentran los archivos que contienen los distintos informes que se realizaron a fin de analizar el comportamiento de la información referente a Monitoreo de medios nacionales, Monitoreo de redes sociales y Monitoreo de medios internacionales de la JEP en diferentes plataformas de comunicación.
Estos documentos se localizan en la carpeta "Seguimiento POA 2021 - SECRETARIA EJECUTIVA - Subdirección de Comunicaciones - I Trimestre", en la carpeta denominada: 
"Actividad 20 - Informes de monitoreo de medios"</t>
  </si>
  <si>
    <t>La dependencia reporta la realización cinco acciones que dan inicio a la actividad. Estas representan un avance en el desarrollo de la actividad del 25% al cierre del primer trimestre. 
Como soportes del avance se incluyen como soportes en la carpeta OneDrive correspondiente un documento en formato pdf, así: Actividad No. 21 - Avances Definición e implementación mecanismos de articulación de comunicación con los componentes del SIVJRNR. Lo cual se ajusta a lo reportado por la dependencia</t>
  </si>
  <si>
    <t>Al corte del primer trimestre se cuenta con un avance de la actividad y se desarrolla la descripción de la actividad. El monitoreo reporta un avance. La Dirección de TI afirma que realizó durante el primer trimestre de 2021, la programación de reunión a través de Teams en el mes de mayo de 2021. No se observa ningún soporte anexado por la Dirección de Tl a la carpeta compartida del Drive. Es necesario indicar que la meta esta programada para el tercer trimestre del año 2021.
El avamce estimado para el trimestre es del 5%.</t>
  </si>
  <si>
    <t>Al corte del primer trimestre se cuenta con un avance de la actividad y se desarrolla el descriptor numero 1 de la actividad ( Implementación de la Política de Capacitación y sensibilización). El monitoreo reporta un avance. La Dirección de TI afirma que realizó durante el primer trimestre de 2021, la solicitud por parte del Director de TI  para incluir en el Plan Anual de Capacitación de la JEP temas de seguridad, se envío al área de Fortalecimiento Institucional la presentación de inducción a los nuevos servidores, contratistas y pasantes en temas relacionado con el Sistema de Gestión de Seguridad y Privacidad de la Información y la solicitud al área de comunicaciones para el diseño de una pieza cuyo propósito principal es dar a conocer el concepto del Phishing, cómo identificarlo a través de correo electrónico con el fin de evitar ser víctimas de estos ataques. Se observan 11 soportes anexados por la Dirección de Tl a la carpeta compartida del Drive (5 correos electrónicos, 4 PDF, 1 Word y . PPT). Es necesario indicar que la meta esta programada para el tercer y cuarto trimestre del año 2021.
El avamce estimado para el trimestre es del 10%.</t>
  </si>
  <si>
    <t>En atención a la planificación de la fecha de inicio y programador de actividades establecidas en las columnas O y Q respectivamente; No Aplica la evaluación por parte de la Subdirección de Control Interno.</t>
  </si>
  <si>
    <t>Adela Parra
Daniel Tobón
Libia Barrera
Rosemberg Leguizamón
Aníbal Ruge</t>
  </si>
  <si>
    <t>Adela Parra
Tatiana Joya
Yesid Ramírez
Cristhian Caballero
Libia Barrera</t>
  </si>
  <si>
    <t>Adela Parra
Libia Barrera
Daniel Tobón
Aníbal Ruge
Laura Hernández
Adriana del Pilar Acosta</t>
  </si>
  <si>
    <r>
      <rPr>
        <b/>
        <sz val="10"/>
        <rFont val="Palatino Linotype"/>
        <family val="1"/>
      </rPr>
      <t>EVALUACIÓN I LÍNEA DE DEFENSA:</t>
    </r>
    <r>
      <rPr>
        <sz val="10"/>
        <rFont val="Palatino Linotype"/>
        <family val="1"/>
      </rPr>
      <t xml:space="preserve"> Conforme al monitoreo correspondiente al I trimestre de 2021 y el cargue de evidencias por parte de la Subsecretaría Ejecutiva, se evidencia cumplimiento de la actividad No. 28, toda vez que, se aportó el  documento de seguimiento de la implementación del Plan del ESMRR 2021, conforme al entregable planificado para el I trimestre de 2021, en el cual se describen las actividades desarrolladas en cumplimiento de los 4 descriptores, así:
1. Contratación de diez (10) personas para conformar el Equipo de Seguimiento de Medidas Reparadoras o Restaurativas (ESMRR), a través de los contratos: JEP-227-2021, JEP-295-2021, JEP-296-2021, JEP-325-2021, JEP-326-2021, JEP-349-2021, JEP-354-2021, JEP-361-2021, JEP-364-2021 y JEP-366-2021, de los cuales se aportaron las respectivas actas de inicio.
2. Análisis de 64 solicitudes de certificación de TOAR de 16 departamentos, radicadas ante la Secretaría Ejecutiva. 
3. Realización de nueve (9) jornadas de divulgación, capacitación y fortalecimiento de capacidades, en las cuales se contó con la participaron 230 personas, entre funcionarios públicos, comparecientes, víctimas, otros.
4. Relacionamiento con entidades territoriales de los departamentos de: Magdalena, Santander y Bolívar.
</t>
    </r>
    <r>
      <rPr>
        <b/>
        <sz val="10"/>
        <rFont val="Palatino Linotype"/>
        <family val="1"/>
      </rPr>
      <t xml:space="preserve">EVALUACIÓN II LÍNEA DE DEFENSA: </t>
    </r>
    <r>
      <rPr>
        <sz val="10"/>
        <rFont val="Palatino Linotype"/>
        <family val="1"/>
      </rPr>
      <t>Respecto al seguimiento realizado por la II línea de defensa, este describe en forma breve el análisis del monitoreo y las evidencias aportadas por el proceso, y con ello se brinda el aseguramiento de la información reportada por el proceso para la evaluación de la III línea de defensa.</t>
    </r>
  </si>
  <si>
    <r>
      <rPr>
        <b/>
        <sz val="10"/>
        <rFont val="Palatino Linotype"/>
        <family val="1"/>
      </rPr>
      <t>EVALUACIÓN I LÍNEA DE DEFENSA:</t>
    </r>
    <r>
      <rPr>
        <sz val="10"/>
        <rFont val="Palatino Linotype"/>
        <family val="1"/>
      </rPr>
      <t xml:space="preserve"> Conforme al monitoreo correspondiente al I trimestre de 2021 y el cargue de evidencias por parte de la Subsecretaría Ejecutiva, se evidencia avance de la actividad No. 29, toda vez que, se aportó el  documento </t>
    </r>
    <r>
      <rPr>
        <i/>
        <sz val="10"/>
        <rFont val="Palatino Linotype"/>
        <family val="1"/>
      </rPr>
      <t>"Primer Informe - Avance en la construcción del módulo de gestión en el sistema de información vistay en el reporte de las actividades territoriales de la secretaría ejecutiva"</t>
    </r>
    <r>
      <rPr>
        <sz val="10"/>
        <rFont val="Palatino Linotype"/>
        <family val="1"/>
      </rPr>
      <t xml:space="preserve"> de abril de 2021, en el cual se describen los avances presentados en cumplimiento de la actividad planificada, así:
1. Diseño y programación del módulo (secciones y tableros de control). 
2. Reuniones con el equipo de la empresa que desarrolla el módulo (Coem) y el equipo de la Subsecretaría Ejecutiva. 
3. Reuniones con los equipos de los Departamentos de la Subsecretaría Ejecutiva  para socializar, validar y ajustar el proyecto del Módulo.
</t>
    </r>
    <r>
      <rPr>
        <b/>
        <sz val="10"/>
        <rFont val="Palatino Linotype"/>
        <family val="1"/>
      </rPr>
      <t xml:space="preserve">EVALUACIÓN II LÍNEA DE DEFENSA: </t>
    </r>
    <r>
      <rPr>
        <sz val="10"/>
        <rFont val="Palatino Linotype"/>
        <family val="1"/>
      </rPr>
      <t>Respecto al seguimiento realizado por la II línea de defensa, este describe en forma breve el análisis del monitoreo y las evidencias aportadas por el proceso, y con ello se brinda el aseguramiento de la información reportada por el proceso para la evaluación de la III línea de defensa.</t>
    </r>
  </si>
  <si>
    <r>
      <rPr>
        <b/>
        <sz val="10"/>
        <rFont val="Palatino Linotype"/>
        <family val="1"/>
      </rPr>
      <t>EVALUACIÓN I LÍNEA DE DEFENSA:</t>
    </r>
    <r>
      <rPr>
        <sz val="10"/>
        <rFont val="Palatino Linotype"/>
        <family val="1"/>
      </rPr>
      <t xml:space="preserve"> Conforme al monitoreo correspondiente al I trimestre de 2021 y el cargue de evidencias por parte de la Subsecretaría Ejecutiva, se evidencia el cumplimiento de la actividad No. 30, toda vez que, se aportaron tres (3) actas de comité primario realizados los dìas 27 de enero, 25 de febrero y 24 de marzo de 2021, conforme al entregable planificado para el I trimestre de 2021, en los cuales se abordaron temas como: propuestas de orientación estratégica de la acción de los departamentos, análisis del uso de recursos (presupuesto, cooperación y/o proyectos), entre otros.
</t>
    </r>
    <r>
      <rPr>
        <b/>
        <sz val="10"/>
        <rFont val="Palatino Linotype"/>
        <family val="1"/>
      </rPr>
      <t xml:space="preserve">EVALUACIÓN II LÍNEA DE DEFENSA: </t>
    </r>
    <r>
      <rPr>
        <sz val="10"/>
        <rFont val="Palatino Linotype"/>
        <family val="1"/>
      </rPr>
      <t>Respecto al seguimiento realizado por la II línea de defensa, este describe en forma breve el análisis del monitoreo y las evidencias aportadas por el proceso, y con ello se brinda el aseguramiento de la información reportada por el proceso para la evaluación de la III línea de defensa.</t>
    </r>
  </si>
  <si>
    <r>
      <rPr>
        <b/>
        <sz val="10"/>
        <rFont val="Palatino Linotype"/>
        <family val="1"/>
      </rPr>
      <t>EVALUACIÓN I LÍNEA DE DEFENSA:</t>
    </r>
    <r>
      <rPr>
        <sz val="10"/>
        <rFont val="Palatino Linotype"/>
        <family val="1"/>
      </rPr>
      <t xml:space="preserve"> Conforme al monitoreo correspondiente al I trimestre de 2021 y el cargue de evidencias por parte de la Subsecretaría Ejecutiva, se evidencia avance de la actividad No. 31, toda vez que, se aportaron cuatro (4) documentos que soportan las acciones adelantadas para dar cumplimiento a la actividad, así:</t>
    </r>
    <r>
      <rPr>
        <sz val="10"/>
        <color rgb="FFFF0000"/>
        <rFont val="Palatino Linotype"/>
        <family val="1"/>
      </rPr>
      <t xml:space="preserve">
</t>
    </r>
    <r>
      <rPr>
        <sz val="10"/>
        <rFont val="Palatino Linotype"/>
        <family val="1"/>
      </rPr>
      <t xml:space="preserve">1. Resumen sobre la gestión adelantada por la Secretaría Ejecutiva durante las vigencias 2018 a 2020 para la construcción del Sistema de Monitoreo con Vigilancia Electrónica (SMVE) de la JEP.
2. Borrador del Documento Justificativo de la Contratación cuyo objeto es: </t>
    </r>
    <r>
      <rPr>
        <i/>
        <sz val="10"/>
        <rFont val="Palatino Linotype"/>
        <family val="1"/>
      </rPr>
      <t>"Prestación de servicios profesionales para apoyar y acompañar a la Secretaría Ejecutiva en la identificación, formulación y sistematización de los criterios y elementos técnicos, operativos y jurídicos esenciales para la adaptación e implementación del modelo de monitoreo a comparecientes</t>
    </r>
    <r>
      <rPr>
        <sz val="10"/>
        <rFont val="Palatino Linotype"/>
        <family val="1"/>
      </rPr>
      <t xml:space="preserve">".
3. Borrador del Documento Justificativo de la Contratación cuyo objeto es: </t>
    </r>
    <r>
      <rPr>
        <i/>
        <sz val="10"/>
        <rFont val="Palatino Linotype"/>
        <family val="1"/>
      </rPr>
      <t>"Prestación de servicios profesionales para apoyar y acompañar a la Subsecretaría Ejecutiva en las etapas del proceso de gestión contractual del servicios de monitoreo con vigilancia electrónica, así como en la implementación del modelo y la identificación de buenas prácticas y oportunidades de mejora"</t>
    </r>
    <r>
      <rPr>
        <sz val="10"/>
        <rFont val="Palatino Linotype"/>
        <family val="1"/>
      </rPr>
      <t>.
4</t>
    </r>
    <r>
      <rPr>
        <sz val="10"/>
        <color rgb="FFFF0000"/>
        <rFont val="Palatino Linotype"/>
        <family val="1"/>
      </rPr>
      <t>.</t>
    </r>
    <r>
      <rPr>
        <sz val="10"/>
        <rFont val="Palatino Linotype"/>
        <family val="1"/>
      </rPr>
      <t xml:space="preserve"> Presentación "Sistema de Monitoreo a Comparecientes" de marzo de 2021.
</t>
    </r>
    <r>
      <rPr>
        <b/>
        <sz val="10"/>
        <rFont val="Palatino Linotype"/>
        <family val="1"/>
      </rPr>
      <t xml:space="preserve">EVALUACIÓN II LÍNEA DE DEFENSA: </t>
    </r>
    <r>
      <rPr>
        <sz val="10"/>
        <rFont val="Palatino Linotype"/>
        <family val="1"/>
      </rPr>
      <t>Respecto al seguimiento realizado por la II línea de defensa, este describe en forma breve el análisis del monitoreo y las evidencias aportadas por el proceso, y con ello se brinda el aseguramiento de la información reportada por el proceso para la evaluación de la III línea de defensa.</t>
    </r>
  </si>
  <si>
    <r>
      <rPr>
        <b/>
        <sz val="10"/>
        <rFont val="Palatino Linotype"/>
        <family val="1"/>
      </rPr>
      <t>EVALUACIÓN I LÍNEA DE DEFENSA:</t>
    </r>
    <r>
      <rPr>
        <sz val="10"/>
        <rFont val="Palatino Linotype"/>
        <family val="1"/>
      </rPr>
      <t xml:space="preserve"> Conforme al monitoreo correspondiente al I trimestre de 2021 y el cargue de evidencias por parte del Departamento de Enfoques Diferenciales, se evidencia avance de la actividad No. 32, toda vez que, se aportaron seis (6) actas que soportan la realización de eventos y/o actividades virtuales para la incorporación de lineamientos de enfoques diferenciales, a través de la herramienta Teams, así:
1. Evento realizado el 26/02/2021 cuyo objetivo fue: </t>
    </r>
    <r>
      <rPr>
        <i/>
        <sz val="10"/>
        <rFont val="Palatino Linotype"/>
        <family val="1"/>
      </rPr>
      <t>"Socialización del estudio de tolerancia"</t>
    </r>
    <r>
      <rPr>
        <sz val="10"/>
        <rFont val="Palatino Linotype"/>
        <family val="1"/>
      </rPr>
      <t xml:space="preserve">.
2. Evento realizado el 23/03/2021 cuyo objetivo fue: </t>
    </r>
    <r>
      <rPr>
        <i/>
        <sz val="10"/>
        <rFont val="Palatino Linotype"/>
        <family val="1"/>
      </rPr>
      <t>"Socialización del estudio de tolerancia a la Comisión de Género"</t>
    </r>
    <r>
      <rPr>
        <sz val="10"/>
        <rFont val="Palatino Linotype"/>
        <family val="1"/>
      </rPr>
      <t xml:space="preserve">.
3. Evento realizado el 23/03/2021 cuyo objetivo fue: </t>
    </r>
    <r>
      <rPr>
        <i/>
        <sz val="10"/>
        <rFont val="Palatino Linotype"/>
        <family val="1"/>
      </rPr>
      <t>"Presentar los Lineamientos del Enfoque de Persona con Discapacidad a los líderes y lideresas que hacen parte de las mesas municipales de víctimas del departamento del Casanare que tienen condición de discapacidad y presentan interés en la elaboración de Informe ante la JEP"</t>
    </r>
    <r>
      <rPr>
        <sz val="10"/>
        <rFont val="Palatino Linotype"/>
        <family val="1"/>
      </rPr>
      <t xml:space="preserve">.
4. Evento realizado el 24/03/2021 cuyo objetivo general fue: </t>
    </r>
    <r>
      <rPr>
        <i/>
        <sz val="10"/>
        <rFont val="Palatino Linotype"/>
        <family val="1"/>
      </rPr>
      <t>"Generar  un  primer  momento  deespacio  de participación virtual,conlas personas comparecientescon diferentes tipos  de  discapacidad  y  personas  mayoresexcombatientes  de  las FARC (...)"</t>
    </r>
    <r>
      <rPr>
        <sz val="10"/>
        <rFont val="Palatino Linotype"/>
        <family val="1"/>
      </rPr>
      <t xml:space="preserve">
5. Informe y listado de asistencia del Encuentro virtual con organizaciones de víctimas mayores, realizado el 26/03/2021.
6. Sesión virtual del Órgano de Gobierno Ordinario de la JEP de fecha 09/02/2021.
</t>
    </r>
    <r>
      <rPr>
        <b/>
        <sz val="10"/>
        <rFont val="Palatino Linotype"/>
        <family val="1"/>
      </rPr>
      <t xml:space="preserve">EVALUACIÓN II LÍNEA DE DEFENSA: </t>
    </r>
    <r>
      <rPr>
        <sz val="10"/>
        <rFont val="Palatino Linotype"/>
        <family val="1"/>
      </rPr>
      <t>Respecto al seguimiento realizado por la II línea de defensa, este describe en forma breve el análisis del monitoreo y las evidencias aportadas por el proceso, y con ello se brinda el aseguramiento de la información reportada por el proceso para la evaluación de la III línea de defensa.</t>
    </r>
  </si>
  <si>
    <r>
      <rPr>
        <b/>
        <sz val="10"/>
        <rFont val="Palatino Linotype"/>
        <family val="1"/>
      </rPr>
      <t>EVALUACIÓN I LÍNEA DE DEFENSA:</t>
    </r>
    <r>
      <rPr>
        <sz val="10"/>
        <rFont val="Palatino Linotype"/>
        <family val="1"/>
      </rPr>
      <t xml:space="preserve"> Conforme al monitoreo correspondiente al I trimestre de 2021 y el cargue de evidencias por parte del Departamento de Enfoques Diferenciales, se evidencia avance de la actividad No. 33, toda vez que, se aportó ayuda de memoria del evento realizado el 18/03/2021 cuyo objetivo fue:</t>
    </r>
    <r>
      <rPr>
        <i/>
        <sz val="10"/>
        <rFont val="Palatino Linotype"/>
        <family val="1"/>
      </rPr>
      <t xml:space="preserve"> "Conversatorio Internacional: Violencias de género, violencias por prejuicios y estrategias de Guerra"</t>
    </r>
    <r>
      <rPr>
        <sz val="10"/>
        <rFont val="Palatino Linotype"/>
        <family val="1"/>
      </rPr>
      <t xml:space="preserve">, en el cual se apoyó la interpretación del lenguaje de señas colombianas.
</t>
    </r>
    <r>
      <rPr>
        <b/>
        <sz val="10"/>
        <rFont val="Palatino Linotype"/>
        <family val="1"/>
      </rPr>
      <t xml:space="preserve">EVALUACIÓN II LÍNEA DE DEFENSA: </t>
    </r>
    <r>
      <rPr>
        <sz val="10"/>
        <rFont val="Palatino Linotype"/>
        <family val="1"/>
      </rPr>
      <t>Respecto al seguimiento realizado por la II línea de defensa, este describe en forma breve el análisis del monitoreo y las evidencias aportadas por el proceso, y con ello se brinda el aseguramiento de la información reportada por el proceso para la evaluación de la III línea de defensa.</t>
    </r>
  </si>
  <si>
    <r>
      <rPr>
        <b/>
        <sz val="10"/>
        <rFont val="Palatino Linotype"/>
        <family val="1"/>
      </rPr>
      <t>EVALUACIÓN I LÍNEA DE DEFENSA:</t>
    </r>
    <r>
      <rPr>
        <sz val="10"/>
        <rFont val="Palatino Linotype"/>
        <family val="1"/>
      </rPr>
      <t xml:space="preserve"> Conforme al monitoreo correspondiente al I trimestre de 2021 y el cargue de evidencias por parte del Departamento de Enfoques Diferenciales, se evidencia el cumplimiento de la actividad No. 34, toda vez que, se aportaron los siguientes documentos:
1. Anexo de recomendaciones para la elaboración de informes de personas mayores (versión preliminar de avance, marzo de 2021).
2. Acta de reuniòn realizada el 30/03/2021 cuyo objetivo fue: </t>
    </r>
    <r>
      <rPr>
        <i/>
        <sz val="10"/>
        <rFont val="Palatino Linotype"/>
        <family val="1"/>
      </rPr>
      <t>"Definir agenda y metodología para la construcción conjunta entre SAAD Comparecientes y Departamento de Enfoques Diferenciales , para la construcción conjunta de guía psico jurídica para personas mayores comparecientes"</t>
    </r>
    <r>
      <rPr>
        <sz val="10"/>
        <rFont val="Palatino Linotype"/>
        <family val="1"/>
      </rPr>
      <t xml:space="preserve">.
3. Insumos para el fortalecimiento de lineamientos e indicadores de género para la Jurisdicción Especial para la Paz.
4. Ruta metodológica para realizar apoyo técnico por parte del Departamento de Enfoques Diferenciales a las duplas psico jurídicas del Departamento de SAAD Comparecientes la Secretaría Ejecutiva de la JEP en cuanto al enfoque étnico racial.
Con lo anterior, se da cumplimiento al instrumento programado para el I trimestre de 2021.
</t>
    </r>
    <r>
      <rPr>
        <b/>
        <sz val="10"/>
        <rFont val="Palatino Linotype"/>
        <family val="1"/>
      </rPr>
      <t xml:space="preserve">EVALUACIÓN II LÍNEA DE DEFENSA: </t>
    </r>
    <r>
      <rPr>
        <sz val="10"/>
        <rFont val="Palatino Linotype"/>
        <family val="1"/>
      </rPr>
      <t>Respecto al seguimiento realizado por la II línea de defensa, este describe en forma breve el análisis del monitoreo y las evidencias aportadas por el proceso, y con ello se brinda el aseguramiento de la información reportada por el proceso para la evaluación de la III línea de defensa.</t>
    </r>
  </si>
  <si>
    <r>
      <rPr>
        <b/>
        <sz val="10"/>
        <rFont val="Palatino Linotype"/>
        <family val="1"/>
      </rPr>
      <t>EVALUACIÓN I LÍNEA DE DEFENSA:</t>
    </r>
    <r>
      <rPr>
        <sz val="10"/>
        <rFont val="Palatino Linotype"/>
        <family val="1"/>
      </rPr>
      <t xml:space="preserve"> Conforme al monitoreo correspondiente al I trimestre de 2021 y el cargue de evidencias por parte del Departamento de Enfoques Diferenciales, se evidencia el cumplimiento de la actividad No. 35 toda vez que, se aportaron cuatro (4) documentos que soportan el apoyo y/o gestión realizada en el marco de las siguientes dilgencias:
1. Acompañamiento en el desarrollo de la notificación del Auto SRVAOA-003 del 03/02/2021. Se adjunta el auto respectivo.
2. Radicado 202103001612 del 08/02/2021 en el cual se informan las actividades desarrolladas en cumplimiento de los Autos SRVBIT-214  y SRVBIT-215 del 03/12/2020.
3. Radicado 202103003873 del 15/03/2021 correspondiente al Informe de cumplimiento del resuelve octavo de la Resolución SAI-AOI-DAI-XBM-004-2021.
4. Radicado 202103004421 del 23/03/2021 correspondiente al Informe sobre apoyo en el proceso de notificación del Auto Auto No. SRVBIT 015 del 08 de marzo de 2021.
Lo anterior da cumplimiento a los 3 informes de apoyo programados para el I trimestre de 2021.</t>
    </r>
    <r>
      <rPr>
        <sz val="10"/>
        <color rgb="FFFF0000"/>
        <rFont val="Palatino Linotype"/>
        <family val="1"/>
      </rPr>
      <t xml:space="preserve">
</t>
    </r>
    <r>
      <rPr>
        <sz val="10"/>
        <rFont val="Palatino Linotype"/>
        <family val="1"/>
      </rPr>
      <t xml:space="preserve">
</t>
    </r>
    <r>
      <rPr>
        <b/>
        <sz val="10"/>
        <rFont val="Palatino Linotype"/>
        <family val="1"/>
      </rPr>
      <t xml:space="preserve">EVALUACIÓN II LÍNEA DE DEFENSA: </t>
    </r>
    <r>
      <rPr>
        <sz val="10"/>
        <rFont val="Palatino Linotype"/>
        <family val="1"/>
      </rPr>
      <t>Respecto al seguimiento realizado por la II línea de defensa, este describe en forma breve el análisis del monitoreo y las evidencias aportadas por el proceso, y con ello se brinda el aseguramiento de la información reportada por el proceso para la evaluación de la III línea de defensa.</t>
    </r>
  </si>
  <si>
    <r>
      <rPr>
        <b/>
        <sz val="10"/>
        <rFont val="Palatino Linotype"/>
        <family val="1"/>
      </rPr>
      <t>EVALUACIÓN I LÍNEA DE DEFENSA:</t>
    </r>
    <r>
      <rPr>
        <sz val="10"/>
        <rFont val="Palatino Linotype"/>
        <family val="1"/>
      </rPr>
      <t xml:space="preserve"> Conforme al monitoreo correspondiente al I trimestre de 2021 y el cargue de evidencias por parte del Departamento de Atención a Víctimas, se evidencia el cumplimiento de la actividad No. 37 toda vez que, se aportaron los listados de asistencia de las jornadas de difusión virtuales realizadas en los meses de enero, febrero y marzo de 2021, en el territorio nacional, así: enero (4 jornadas), febrero (11 jornadas) y marzo (93 jornadas). Así mismo, se reporta la actualización del inventario de organizaciones de víctimas y aliados estratégicos a nivel nacional, para lo cual se aportó la base de datos correspondiente. Lo anterior da cumplimiento a las 30 jornadas de difusión programadas para el I trimestre de 2021.
Se recomienda al proceso revisar y de ser necesario ajustar la planificación de la actividad por cuanto se observa que el avance en el I trimestre supera en 78 jornadas respecto de la meta programada para dicho periodo.</t>
    </r>
    <r>
      <rPr>
        <sz val="10"/>
        <color rgb="FFFF0000"/>
        <rFont val="Palatino Linotype"/>
        <family val="1"/>
      </rPr>
      <t xml:space="preserve">
</t>
    </r>
    <r>
      <rPr>
        <sz val="10"/>
        <rFont val="Palatino Linotype"/>
        <family val="1"/>
      </rPr>
      <t xml:space="preserve">
</t>
    </r>
    <r>
      <rPr>
        <b/>
        <sz val="10"/>
        <rFont val="Palatino Linotype"/>
        <family val="1"/>
      </rPr>
      <t xml:space="preserve">EVALUACIÓN II LÍNEA DE DEFENSA: </t>
    </r>
    <r>
      <rPr>
        <sz val="10"/>
        <rFont val="Palatino Linotype"/>
        <family val="1"/>
      </rPr>
      <t>Respecto al seguimiento realizado por la II línea de defensa, este describe en forma breve el análisis del monitoreo y las evidencias aportadas por el proceso, y con ello se brinda el aseguramiento de la información reportada por el proceso para la evaluación de la III línea de defensa.</t>
    </r>
  </si>
  <si>
    <r>
      <rPr>
        <b/>
        <sz val="10"/>
        <rFont val="Palatino Linotype"/>
        <family val="1"/>
      </rPr>
      <t>EVALUACIÓN I LÍNEA DE DEFENSA:</t>
    </r>
    <r>
      <rPr>
        <sz val="10"/>
        <rFont val="Palatino Linotype"/>
        <family val="1"/>
      </rPr>
      <t xml:space="preserve"> Conforme al monitoreo correspondiente al I trimestre de 2021 y el cargue de evidencias por parte del Departamento de Atención a Víctimas, se evidencia avance de la actividad No. 39, toda vez que, se aportó el borrador del documento </t>
    </r>
    <r>
      <rPr>
        <i/>
        <sz val="10"/>
        <rFont val="Palatino Linotype"/>
        <family val="1"/>
      </rPr>
      <t>"Acompañamiento psicosocial y espiritual a pueblos y comunidades étnicas para la participación en diligencias judiciales"</t>
    </r>
    <r>
      <rPr>
        <sz val="10"/>
        <rFont val="Palatino Linotype"/>
        <family val="1"/>
      </rPr>
      <t xml:space="preserve">, en el cual se se describe y desarrolla la propuesta de acompañamiento psicosocial y espiritual a pueblos y comunidades étnicas para la participación en diligencias judiciales, la cual comprende aspectos como: Justificación, Objetivos, Principios y premisas éticas para el acompañamiento psicoespiritual a los pueblos y comunidades étnicas, Ruta metodógica, Fases de implementación, entre otros.
</t>
    </r>
    <r>
      <rPr>
        <b/>
        <sz val="10"/>
        <rFont val="Palatino Linotype"/>
        <family val="1"/>
      </rPr>
      <t xml:space="preserve">EVALUACIÓN II LÍNEA DE DEFENSA: </t>
    </r>
    <r>
      <rPr>
        <sz val="10"/>
        <rFont val="Palatino Linotype"/>
        <family val="1"/>
      </rPr>
      <t>Respecto al seguimiento realizado por la II línea de defensa, este describe en forma breve el análisis del monitoreo y las evidencias aportadas por el proceso, y con ello se brinda el aseguramiento de la información reportada por el proceso para la evaluación de la III línea de defensa.</t>
    </r>
  </si>
  <si>
    <r>
      <rPr>
        <b/>
        <sz val="10"/>
        <rFont val="Palatino Linotype"/>
        <family val="1"/>
      </rPr>
      <t>EVALUACIÓN I LÍNEA DE DEFENSA:</t>
    </r>
    <r>
      <rPr>
        <sz val="10"/>
        <rFont val="Palatino Linotype"/>
        <family val="1"/>
      </rPr>
      <t xml:space="preserve"> Conforme al monitoreo correspondiente al I trimestre de 2021 y el cargue de evidencias por parte del Departamento de Atención a Víctimas, se evidencia avance de la actividad No. 40, toda vez que, se aportaron los siguientes documentos:
1. Archivo Excel con la distribución del equipo territorial para la conformación de mesas de trabajo para la construcción y retroalimentación del protocolo.
2. Borrador del documento </t>
    </r>
    <r>
      <rPr>
        <i/>
        <sz val="10"/>
        <rFont val="Palatino Linotype"/>
        <family val="1"/>
      </rPr>
      <t>"Primer avance del protocolo psicosocial sobre los TOAR"</t>
    </r>
    <r>
      <rPr>
        <sz val="10"/>
        <rFont val="Palatino Linotype"/>
        <family val="1"/>
      </rPr>
      <t xml:space="preserve">, el cual, de acuerdo con lo informado por el proceso, se debe complementar con los resultados de las mesas de trabajo territoriales próximas a desarrollar.
</t>
    </r>
    <r>
      <rPr>
        <b/>
        <sz val="10"/>
        <rFont val="Palatino Linotype"/>
        <family val="1"/>
      </rPr>
      <t xml:space="preserve">EVALUACIÓN II LÍNEA DE DEFENSA: </t>
    </r>
    <r>
      <rPr>
        <sz val="10"/>
        <rFont val="Palatino Linotype"/>
        <family val="1"/>
      </rPr>
      <t>Respecto al seguimiento realizado por la II línea de defensa, este describe en forma breve el análisis del monitoreo y las evidencias aportadas por el proceso, y con ello se brinda el aseguramiento de la información reportada por el proceso para la evaluación de la III línea de defensa.</t>
    </r>
  </si>
  <si>
    <r>
      <rPr>
        <b/>
        <sz val="10"/>
        <rFont val="Palatino Linotype"/>
        <family val="1"/>
      </rPr>
      <t>EVALUACIÓN I LÍNEA DE DEFENSA:</t>
    </r>
    <r>
      <rPr>
        <sz val="10"/>
        <rFont val="Palatino Linotype"/>
        <family val="1"/>
      </rPr>
      <t xml:space="preserve"> Conforme al monitoreo correspondiente al I trimestre de 2021 y el cargue de evidencias por parte del Departamento SAAD Víctimas, se evidencia el cumplimiento de la actividad No. 41, toda vez que, se aportó el </t>
    </r>
    <r>
      <rPr>
        <i/>
        <sz val="10"/>
        <rFont val="Palatino Linotype"/>
        <family val="1"/>
      </rPr>
      <t>"Informe de actualización registro nacional de abogados – Primer trimestre de 2021"</t>
    </r>
    <r>
      <rPr>
        <sz val="10"/>
        <rFont val="Palatino Linotype"/>
        <family val="1"/>
      </rPr>
      <t xml:space="preserve">, conforme al entregable planificado para el I trimestre de 2021, en el cual se indica que, durante dicho periodo, el SAAD Víctimas emitió 14 resoluciones de inscripción al Registro Nacional de Abogados, distribuidas así:
i) Abogados adscritos a las organizaciones asociadas al convenio de cooperación internacional 414-2020 suscrito con el PNUD: 9 resoluciones.
ii) Nuevas organizaciones asociadas a dicho convenio: 2 resoluciones.
iii) Abogados contratados en la modalidad de prestación de servicios por el SAAD Víctimas: 3 resoluciones.
Así mismo, se describe que, con corte 31de marzo de 2021, se encuentran vigentes 86 registros en el Registro de Abogados, de los cuales 76s e encuentran distribuidos en dieciséis (16) organizaciones representando 2849 víctimas individuales y 288 sujetos colectivos. Entre otros aspectos. De otra parte, se aportaron las evidencias de la contratación realizada para la implementación y funcionamiento de la plataforma, así como las gestiones realizadas ante la Dirección de TI para mejoramiento de la misma.
</t>
    </r>
    <r>
      <rPr>
        <b/>
        <sz val="10"/>
        <rFont val="Palatino Linotype"/>
        <family val="1"/>
      </rPr>
      <t xml:space="preserve">EVALUACIÓN II LÍNEA DE DEFENSA: </t>
    </r>
    <r>
      <rPr>
        <sz val="10"/>
        <rFont val="Palatino Linotype"/>
        <family val="1"/>
      </rPr>
      <t>Respecto al seguimiento realizado por la II línea de defensa, este describe en forma breve el análisis del monitoreo y las evidencias aportadas por el proceso, y con ello se brinda el aseguramiento de la información reportada por el proceso para la evaluación de la III línea de defensa.</t>
    </r>
  </si>
  <si>
    <r>
      <rPr>
        <b/>
        <sz val="10"/>
        <rFont val="Palatino Linotype"/>
        <family val="1"/>
      </rPr>
      <t>EVALUACIÓN I LÍNEA DE DEFENSA:</t>
    </r>
    <r>
      <rPr>
        <sz val="10"/>
        <rFont val="Palatino Linotype"/>
        <family val="1"/>
      </rPr>
      <t xml:space="preserve"> Conforme al monitoreo correspondiente al I trimestre de 2021 y el cargue de evidencias por parte del Departamento SAAD Comparecientes, se evidencia avance de la actividad No. 44, toda vez que, se aportó el documento con el </t>
    </r>
    <r>
      <rPr>
        <i/>
        <sz val="10"/>
        <rFont val="Palatino Linotype"/>
        <family val="1"/>
      </rPr>
      <t>"Estado actual del Inventario de Beneficios ordenado por la SENIT 2 de 2019"</t>
    </r>
    <r>
      <rPr>
        <sz val="10"/>
        <rFont val="Palatino Linotype"/>
        <family val="1"/>
      </rPr>
      <t xml:space="preserve">, el cual comprende información respecto a: ¿Qué es el inventario de beneficios?, capturas de pantalla que ilustran la herramienta visor del inventario, fuentes de información, modelo de arquitectura de la base de datos, entre otros aspectos. Es de anotar que, la actividad se encuentra programada para el II y IV trimestre de 2021.
</t>
    </r>
    <r>
      <rPr>
        <b/>
        <sz val="10"/>
        <rFont val="Palatino Linotype"/>
        <family val="1"/>
      </rPr>
      <t xml:space="preserve">EVALUACIÓN II LÍNEA DE DEFENSA: </t>
    </r>
    <r>
      <rPr>
        <sz val="10"/>
        <rFont val="Palatino Linotype"/>
        <family val="1"/>
      </rPr>
      <t>Respecto al seguimiento realizado por la II línea de defensa, este describe en forma breve el análisis del monitoreo y las evidencias aportadas por el proceso, y con ello se brinda el aseguramiento de la información reportada por el proceso para la evaluación de la III línea de defensa.</t>
    </r>
  </si>
  <si>
    <r>
      <rPr>
        <b/>
        <sz val="10"/>
        <rFont val="Palatino Linotype"/>
        <family val="1"/>
      </rPr>
      <t>EVALUACIÓN I LÍNEA DE DEFENSA:</t>
    </r>
    <r>
      <rPr>
        <sz val="10"/>
        <rFont val="Palatino Linotype"/>
        <family val="1"/>
      </rPr>
      <t xml:space="preserve"> Conforme al monitoreo correspondiente al I trimestre de 2021 y el cargue de evidencias por parte del Departamento SAAD Comparecientes, se evidencia el cumplimiento de la actividad No. 46, toda vez que, se aportó el </t>
    </r>
    <r>
      <rPr>
        <i/>
        <sz val="10"/>
        <rFont val="Palatino Linotype"/>
        <family val="1"/>
      </rPr>
      <t>"Informe POA - Primer trimestre 2020 - Módulos de capacitación para el equipo psicojurídico del SAAD comparecientes"</t>
    </r>
    <r>
      <rPr>
        <sz val="10"/>
        <rFont val="Palatino Linotype"/>
        <family val="1"/>
      </rPr>
      <t xml:space="preserve">, en el que se informa sobre la capacitación realizada el 25/03/2021 en la cual se socializó la guía de derechos y deberes de los comparecientes. Lo anterior, conforme al entregable planificado </t>
    </r>
    <r>
      <rPr>
        <i/>
        <sz val="10"/>
        <rFont val="Palatino Linotype"/>
        <family val="1"/>
      </rPr>
      <t>"Informe de las jornadas - Elaborados"</t>
    </r>
    <r>
      <rPr>
        <sz val="10"/>
        <rFont val="Palatino Linotype"/>
        <family val="1"/>
      </rPr>
      <t xml:space="preserve">. Así mismo, se aportaron los siguientes documentos:
1. Presentación "Guía de derechos y deberes para comparecientes" de marzo 2021.
2. Listado de asistencia a la capacitación.
3. Cronograma anual de capacitaciones 2021.
</t>
    </r>
    <r>
      <rPr>
        <b/>
        <sz val="10"/>
        <rFont val="Palatino Linotype"/>
        <family val="1"/>
      </rPr>
      <t xml:space="preserve">EVALUACIÓN II LÍNEA DE DEFENSA: </t>
    </r>
    <r>
      <rPr>
        <sz val="10"/>
        <rFont val="Palatino Linotype"/>
        <family val="1"/>
      </rPr>
      <t>Respecto al seguimiento realizado por la II línea de defensa, este describe en forma breve el análisis del monitoreo y las evidencias aportadas por el proceso, y con ello se brinda el aseguramiento de la información reportada por el proceso para la evaluación de la III línea de defensa.</t>
    </r>
  </si>
  <si>
    <r>
      <rPr>
        <b/>
        <sz val="10"/>
        <rFont val="Palatino Linotype"/>
        <family val="1"/>
      </rPr>
      <t>EVALUACIÓN I LÍNEA DE DEFENSA:</t>
    </r>
    <r>
      <rPr>
        <sz val="10"/>
        <rFont val="Palatino Linotype"/>
        <family val="1"/>
      </rPr>
      <t xml:space="preserve"> Conforme al monitoreo correspondiente al I trimestre de 2021 y el cargue de evidencias por parte del Departamento de Atención a Víctimas, se evidencia el cumplimiento de la actividad No. 36 toda vez que, se aportaron los listados de asistencia de tres (3) jornadas de difusión virtuales realizadas los días 16, 17 y 18 de marzo de 2021 con víctimas de las ciudades de Cúcuta y Caracas, Maracaibo, San Cristóbal en Venezuela, entre otros. Así mismo, se reporta la actualización del inventario de organizaciones de víctimas y aliados estratégicos en el exterior, para lo cual se aportó la base de datos correspondiente. Lo anterior da cumplimiento a las 2 jornadas de difusión programadas para el I trimestre de 2021 y se realizó una adicional.</t>
    </r>
    <r>
      <rPr>
        <sz val="10"/>
        <color rgb="FFFF0000"/>
        <rFont val="Palatino Linotype"/>
        <family val="1"/>
      </rPr>
      <t xml:space="preserve">
</t>
    </r>
    <r>
      <rPr>
        <sz val="10"/>
        <rFont val="Palatino Linotype"/>
        <family val="1"/>
      </rPr>
      <t xml:space="preserve">
</t>
    </r>
    <r>
      <rPr>
        <b/>
        <sz val="10"/>
        <rFont val="Palatino Linotype"/>
        <family val="1"/>
      </rPr>
      <t xml:space="preserve">EVALUACIÓN II LÍNEA DE DEFENSA: </t>
    </r>
    <r>
      <rPr>
        <sz val="10"/>
        <rFont val="Palatino Linotype"/>
        <family val="1"/>
      </rPr>
      <t>Respecto al seguimiento realizado por la II línea de defensa, este describe en forma breve el análisis del monitoreo y las evidencias aportadas por el proceso, y con ello se brinda el aseguramiento de la información reportada por el proceso para la evaluación de la III línea de defensa.</t>
    </r>
  </si>
  <si>
    <r>
      <rPr>
        <b/>
        <sz val="10"/>
        <rFont val="Palatino Linotype"/>
        <family val="1"/>
      </rPr>
      <t>EVALUACIÓN I LÍNEA DE DEFENSA:</t>
    </r>
    <r>
      <rPr>
        <sz val="10"/>
        <rFont val="Palatino Linotype"/>
        <family val="1"/>
      </rPr>
      <t xml:space="preserve"> Conforme al monitoreo correspondiente al I trimestre de 2021 y el cargue de evidencias por parte del Departamento de Atención a Víctimas, se evidencia el cumplimiento de la actividad No. 38, toda vez que, se aportaron 28 informes de acompañamiento psicojurídico realizados en el marco del SRVR y de los Casos 02, 04 y 05, así:
SRVR: 1 informe de acompañamiento en el cual se registra la participación de 1 víctima en la ciudada de Bogotá.
Caso 02: 2 informes preliminares del apoyo a la diligencia de diálogo intercultural con enfoque de género y territorial entre la SRVR – UIA y las mujeres campesinas de la asociación campesina de Tumaco, realizados en Tumaco y Pasto, en cumplimiento de los autos SRVAOA-025 del 04/12/2020 y SRVAOA-015 del 08/03/2021 en el marco del caso 02.
Caso 04: 9 informes de acompañamientos en los cuales se registra la participación de 64 víctimas en el departamento de Antioquia.
Caso 05: 16 informes de acompañamientos en los cuales se registra la participación de 247 víctimas en los departamentos de Valle del Cauca y Cauca.
Lo anterior da cumplimiento y supera la cantidad de acompañamientos psicojurídicos programados para el I trimestre de 2021, por lo que se recomienda al proceso revisar y de ser necesario ajustar la planificación de la actividad.</t>
    </r>
    <r>
      <rPr>
        <sz val="10"/>
        <color rgb="FFFF0000"/>
        <rFont val="Palatino Linotype"/>
        <family val="1"/>
      </rPr>
      <t xml:space="preserve">
</t>
    </r>
    <r>
      <rPr>
        <sz val="10"/>
        <rFont val="Palatino Linotype"/>
        <family val="1"/>
      </rPr>
      <t xml:space="preserve">
</t>
    </r>
    <r>
      <rPr>
        <b/>
        <sz val="10"/>
        <rFont val="Palatino Linotype"/>
        <family val="1"/>
      </rPr>
      <t xml:space="preserve">EVALUACIÓN II LÍNEA DE DEFENSA: </t>
    </r>
    <r>
      <rPr>
        <sz val="10"/>
        <rFont val="Palatino Linotype"/>
        <family val="1"/>
      </rPr>
      <t>Respecto al seguimiento realizado por la II línea de defensa, este describe en forma breve el análisis del monitoreo y las evidencias aportadas por el proceso, y con ello se brinda el aseguramiento de la información reportada por el proceso para la evaluación de la III línea de defensa.</t>
    </r>
  </si>
  <si>
    <r>
      <rPr>
        <b/>
        <sz val="10"/>
        <rFont val="Palatino Linotype"/>
        <family val="1"/>
      </rPr>
      <t>EVALUACIÓN I LÍNEA DE DEFENSA:</t>
    </r>
    <r>
      <rPr>
        <sz val="10"/>
        <rFont val="Palatino Linotype"/>
        <family val="1"/>
      </rPr>
      <t xml:space="preserve"> Conforme al monitoreo correspondiente al I trimestre de 2021 y el cargue de evidencias por parte del Departamento SAAD Comparecientes, se evidencia el cumplimiento de la actividad No. 45, toda vez que, se aportó la </t>
    </r>
    <r>
      <rPr>
        <i/>
        <sz val="10"/>
        <rFont val="Palatino Linotype"/>
        <family val="1"/>
      </rPr>
      <t xml:space="preserve">"Guía para la preparación de versión voluntaria" </t>
    </r>
    <r>
      <rPr>
        <sz val="10"/>
        <rFont val="Palatino Linotype"/>
        <family val="1"/>
      </rPr>
      <t xml:space="preserve">construida, así mismo, se evidenció el listado de asistencia y la ayuda de memoria de la reunión virtual realizada por el equipo del Depto. SAAD Comparecientes el 25/03/2021 para la revisión y aprobación por parte del jefe del Departamento de la guía elaborada.
Se recomienda continuar con las acciones necesarias para la formalización y codificación en el Sistema de Gestión de Calidad del protocolo construido.
</t>
    </r>
    <r>
      <rPr>
        <b/>
        <sz val="10"/>
        <rFont val="Palatino Linotype"/>
        <family val="1"/>
      </rPr>
      <t xml:space="preserve">EVALUACIÓN II LÍNEA DE DEFENSA: </t>
    </r>
    <r>
      <rPr>
        <sz val="10"/>
        <rFont val="Palatino Linotype"/>
        <family val="1"/>
      </rPr>
      <t>Respecto al seguimiento realizado por la II línea de defensa, este describe en forma breve el análisis del monitoreo y las evidencias aportadas por el proceso, y con ello se brinda el aseguramiento de la información reportada por el proceso para la evaluación de la III línea de defensa.</t>
    </r>
  </si>
  <si>
    <r>
      <rPr>
        <b/>
        <sz val="10"/>
        <rFont val="Palatino Linotype"/>
        <family val="1"/>
      </rPr>
      <t>EVALUACIÓN I LÍNEA DE DEFENSA:</t>
    </r>
    <r>
      <rPr>
        <sz val="10"/>
        <rFont val="Palatino Linotype"/>
        <family val="1"/>
      </rPr>
      <t xml:space="preserve"> Conforme al monitoreo y cargue de evidencias por parte del Departamento de Gestión Territorial, se observa el cumplimiento  de la actividad planificada, toda vez que, se anexan los siguientes documentos.
(i) Certificación de cumplimiento y soportes de actividades Plan Operativo Anual Territorial I - 2021 de fecha  21/04/2021 firmada por el Jefe del Departamento de Gestión Territorial, en la cual se indica que: </t>
    </r>
    <r>
      <rPr>
        <i/>
        <sz val="10"/>
        <rFont val="Palatino Linotype"/>
        <family val="1"/>
      </rPr>
      <t>"(...) el tablero de control con información pertinente y  relacionada con la Gestión Territorial de la Secretaría Ejecutiva, a cargo de esta dependencia, se encuentra actualizado a 31 de marzo de 2021"</t>
    </r>
    <r>
      <rPr>
        <sz val="10"/>
        <rFont val="Palatino Linotype"/>
        <family val="1"/>
      </rPr>
      <t xml:space="preserve">.
(ii) Balance Gestión Trimestral I-2021 (01/01/2021 - 31/03/2021), en el cual se indica que: </t>
    </r>
    <r>
      <rPr>
        <i/>
        <sz val="10"/>
        <rFont val="Palatino Linotype"/>
        <family val="1"/>
      </rPr>
      <t>"Durante el primer trimestre del año 2021, la Secretaría Ejecutiva, a través del Departamento de Gestión Territorial, adelantó actividades en 30 departamentos del país"</t>
    </r>
    <r>
      <rPr>
        <sz val="10"/>
        <rFont val="Palatino Linotype"/>
        <family val="1"/>
      </rPr>
      <t>.
Dando cumplimiento al entregable programado para el I trimestre de 2021:</t>
    </r>
    <r>
      <rPr>
        <i/>
        <sz val="10"/>
        <rFont val="Palatino Linotype"/>
        <family val="1"/>
      </rPr>
      <t>"Balances e informe final de acciones implementadas - Elaborados"</t>
    </r>
    <r>
      <rPr>
        <sz val="10"/>
        <rFont val="Palatino Linotype"/>
        <family val="1"/>
      </rPr>
      <t xml:space="preserve">.
</t>
    </r>
    <r>
      <rPr>
        <b/>
        <sz val="10"/>
        <rFont val="Palatino Linotype"/>
        <family val="1"/>
      </rPr>
      <t>EVALUACIÓN II LÍNEA DE DEFENSA:</t>
    </r>
    <r>
      <rPr>
        <sz val="10"/>
        <rFont val="Palatino Linotype"/>
        <family val="1"/>
      </rPr>
      <t xml:space="preserve"> Respecto al seguimiento realizado por la II línea de defensa, este describe en forma breve el análisis del monitoreo y las evidencias aportadas por la comisión, y con ello brindando aseguramiento de la información reportada por el proceso para la evaluación de la III línea de defensa.</t>
    </r>
  </si>
  <si>
    <r>
      <rPr>
        <b/>
        <sz val="10"/>
        <rFont val="Palatino Linotype"/>
        <family val="1"/>
      </rPr>
      <t>EVALUACIÓN I LÍNEA DE DEFENSA:</t>
    </r>
    <r>
      <rPr>
        <sz val="10"/>
        <rFont val="Palatino Linotype"/>
        <family val="1"/>
      </rPr>
      <t xml:space="preserve"> Conforme al monitoreo y cargue de evidencias por parte del Departamento de Gestión Territorial, se observa el cumplimiento  de la actividad planificada, toda vez que, se anexan los siguientes documentos:
(i) Certificación de cumplimiento y soportes de actividades Plan Operativo Anual Territorial I - 2021 de fecha  21/04/2021 firmada por el Jefe del Departamento de Gestión Territorial.
(ii) Formato en Excel denominado Matriz de seguimiento y monitoreo DGT vigencia 2021, que contiene el reporte del I trimestre y comprende los siguientes campos: actividad, responsable, balance de seguimiento y monitoreo, concepto de seguimiento y monitoreo, reporte cualitativo de seguimiento. 
Dando cumplimiento del entregable: </t>
    </r>
    <r>
      <rPr>
        <i/>
        <sz val="10"/>
        <rFont val="Palatino Linotype"/>
        <family val="1"/>
      </rPr>
      <t>"Matriz de seguimiento y monitoreo - Elaboradas"</t>
    </r>
    <r>
      <rPr>
        <sz val="10"/>
        <rFont val="Palatino Linotype"/>
        <family val="1"/>
      </rPr>
      <t xml:space="preserve">.
</t>
    </r>
    <r>
      <rPr>
        <b/>
        <sz val="10"/>
        <rFont val="Palatino Linotype"/>
        <family val="1"/>
      </rPr>
      <t xml:space="preserve">EVALUACIÓN II LÍNEA DE DEFENSA: </t>
    </r>
    <r>
      <rPr>
        <sz val="10"/>
        <rFont val="Palatino Linotype"/>
        <family val="1"/>
      </rPr>
      <t>Respecto al seguimiento realizado por la II línea de defensa, este describe en forma breve el análisis del monitoreo y las evidencias aportadas por la comisión, y con ello brindando aseguramiento de la información reportada por el proceso para la evaluación de la III línea de defensa.</t>
    </r>
  </si>
  <si>
    <r>
      <rPr>
        <b/>
        <sz val="10"/>
        <rFont val="Palatino Linotype"/>
        <family val="1"/>
      </rPr>
      <t>EVALUACIÓN I LÍNEA DE DEFENSA:</t>
    </r>
    <r>
      <rPr>
        <sz val="10"/>
        <rFont val="Palatino Linotype"/>
        <family val="1"/>
      </rPr>
      <t xml:space="preserve"> Conforme al monitoreo y evidencias suministradas por el proceso se observó avance en el cumplimiento de la actividad planificada para el IV trimestre del 2021, toda vez que, se aportó los siguientes documentos así:
1). Correo electrónico de la Subdirección de Planeación con fecha de 26 de marzo del 2021, con la Base ANDJE-CPI, (Agencia Nacional de la Defensa Jurídica y Corte Penal Internacional).
2). Ocho (8) Correos electrónicos con fecha del 18 de marzo de 2021 enviados por un profesional de la Subdirección de Planeación solicitando información histórica de las vigencias 2018, 2019, 2020 y 2021 a los procesos Unidad de Investigación y Acusación- UIA, Jefatura del Grai, Sala de Amnistía o Indulto, Sección de Apelación, Secretaría Judicial y Sección de No Reconocimiento.
3). Correo electrónico de la Subdirección de Planeación con fecha del jueves 25 de marzo de 2021, para los profesionales de la Sección de Reconocimiento en el cual se adjuntó la matriz en Excel</t>
    </r>
    <r>
      <rPr>
        <i/>
        <sz val="10"/>
        <rFont val="Palatino Linotype"/>
        <family val="1"/>
      </rPr>
      <t xml:space="preserve"> "Tabla Valorativa".</t>
    </r>
    <r>
      <rPr>
        <sz val="10"/>
        <rFont val="Palatino Linotype"/>
        <family val="1"/>
      </rPr>
      <t xml:space="preserve">
4). Correo electrónico con fecha del 03 de mayo de 2021, el cual contiene el asunto </t>
    </r>
    <r>
      <rPr>
        <i/>
        <sz val="10"/>
        <rFont val="Palatino Linotype"/>
        <family val="1"/>
      </rPr>
      <t>"PROPUESTA PEI-DOCUMENTACIÓN IOE"</t>
    </r>
    <r>
      <rPr>
        <sz val="10"/>
        <rFont val="Palatino Linotype"/>
        <family val="1"/>
      </rPr>
      <t xml:space="preserve">.
Se insta al proceso a continuar con las acciones tendientes al cumplimiento de la actividad planificada conforme con el entregable definido en la columna (I), de acuerdo con el programador de actividades.
</t>
    </r>
    <r>
      <rPr>
        <b/>
        <sz val="10"/>
        <rFont val="Palatino Linotype"/>
        <family val="1"/>
      </rPr>
      <t>EVALUACIÓN II LÍNEA DE DEFENSA:</t>
    </r>
    <r>
      <rPr>
        <sz val="10"/>
        <rFont val="Palatino Linotype"/>
        <family val="1"/>
      </rPr>
      <t xml:space="preserve">  Respecto al seguimiento realizado por la II línea de defensa, este describe el análisis del monitoreo y las evidencias aportadas por el proceso, con ello brindando aseguramiento de la información reportada para la evaluación de la III línea de defensa.</t>
    </r>
  </si>
  <si>
    <r>
      <rPr>
        <b/>
        <sz val="10"/>
        <rFont val="Palatino Linotype"/>
        <family val="1"/>
      </rPr>
      <t>EVALUACIÓN I LÍNEA DE DEFENSA:</t>
    </r>
    <r>
      <rPr>
        <sz val="10"/>
        <rFont val="Palatino Linotype"/>
        <family val="1"/>
      </rPr>
      <t xml:space="preserve"> Conforme al monitoreo y evidencias suministradas por el proceso se observó avance en el cumplimiento de la actividad planificada para el II y IV trimestre del 2021, toda vez que, en el marco de las actividades establecidas en los descriptores No 1, 2 y 6 se aportaron los siguientes documentos:
1). Documento en formato pdf denominado </t>
    </r>
    <r>
      <rPr>
        <i/>
        <sz val="10"/>
        <rFont val="Palatino Linotype"/>
        <family val="1"/>
      </rPr>
      <t>"MECI-MG herramienta de evaluación independiente para la JEP"</t>
    </r>
    <r>
      <rPr>
        <sz val="10"/>
        <rFont val="Palatino Linotype"/>
        <family val="1"/>
      </rPr>
      <t xml:space="preserve">, que contiene el Marco normativo del Sistema de Control Interno, Conceptos emitidos por la Dirección de Asuntos Jurídicos, la identificación de instrumentos o mejoras al Modelo de Gestión JEP en articulación con el MECI, análisis del grado de avance y construcción de la línea base, Estructura del Modelo de gestión (MG) en la JEP y su articulación con el MECI.
2). Dos (2) documentos en formato pdf y word , que contienen las bases conceptuales del Modelo de Gestión para la administración de Justicia de la JEP (v2) con fecha de diciembre del 2020.
3). Acta No. 6 del Comité de Gestión para la Administración de Justicia de la Jurisdicción Especial para la Paz –JEP - Sesión extraordinaria con fecha de inicio del 17 de diciembre de 2020 y fecha de finalización del 18 de diciembre de 2020, en la cual se verificó en su numeral 5. instrumentos del Modelo de Gestión a considerar por el Comité.
Se insta al proceso a continuar con las acciones tendientes al cumplimiento de la actividad planificada conforme con el entregable definido  en la columna (I), de acuerdo con el programador de actividades.
</t>
    </r>
    <r>
      <rPr>
        <b/>
        <sz val="10"/>
        <rFont val="Palatino Linotype"/>
        <family val="1"/>
      </rPr>
      <t>EVALUACIÓN II LÍNEA DE DEFENSA:</t>
    </r>
    <r>
      <rPr>
        <sz val="10"/>
        <rFont val="Palatino Linotype"/>
        <family val="1"/>
      </rPr>
      <t xml:space="preserve"> Respecto al seguimiento realizado por la II línea de defensa, este describe el análisis del monitoreo y las evidencias aportadas por el proceso, con ello brindando aseguramiento de la información reportada para la evaluación de la III línea de defensa.</t>
    </r>
  </si>
  <si>
    <r>
      <rPr>
        <b/>
        <sz val="10"/>
        <rFont val="Palatino Linotype"/>
        <family val="1"/>
      </rPr>
      <t>EVALUACIÓN I LÍNEA DE DEFENSA:</t>
    </r>
    <r>
      <rPr>
        <sz val="10"/>
        <rFont val="Palatino Linotype"/>
        <family val="1"/>
      </rPr>
      <t xml:space="preserve"> Conforme al monitoreo y evidencias suministradas por el proceso se observó el cumplimiento de la actividad planificada para el I trimestre del 2021, toda vez que, se aportó un (1) documento en formato en pdf, que contiene el informe de avances en la implementación del Sistema de Gestión de Planeación Institucional- PLANi de la JEP, en el mismo se identificaron los antecedentes, actividades realizadas en el período, obstáculos presentados, mejoras identificadas y su estado, y las actividades que continúan para el siguiente periodo en la implementación de PLANi.
</t>
    </r>
    <r>
      <rPr>
        <b/>
        <sz val="10"/>
        <rFont val="Palatino Linotype"/>
        <family val="1"/>
      </rPr>
      <t xml:space="preserve"> 
EVALUACIÓN II LÍNEA DE DEFENSA:</t>
    </r>
    <r>
      <rPr>
        <sz val="10"/>
        <rFont val="Palatino Linotype"/>
        <family val="1"/>
      </rPr>
      <t xml:space="preserve"> Respecto al seguimiento realizado por la II línea de defensa, este describe el análisis del monitoreo y las evidencias aportadas por el proceso, con ello brindando aseguramiento de la información reportada para la evaluación de la III línea de defensa.</t>
    </r>
  </si>
  <si>
    <r>
      <rPr>
        <b/>
        <sz val="10"/>
        <rFont val="Palatino Linotype"/>
        <family val="1"/>
      </rPr>
      <t>EVALUACIÓN I LÍNEA DE DEFENSA:</t>
    </r>
    <r>
      <rPr>
        <sz val="10"/>
        <rFont val="Palatino Linotype"/>
        <family val="1"/>
      </rPr>
      <t xml:space="preserve"> Conforme al monitoreo y evidencias suministradas por el proceso se observa avance en el cumplimiento de la actividad planificada para el III trimestre del 2021, toda vez que, se aportó los siguientes documentos:
1). Dos (2) documentos correspondientes a los contratos suscritos JEP-258-2021 (</t>
    </r>
    <r>
      <rPr>
        <i/>
        <sz val="10"/>
        <rFont val="Palatino Linotype"/>
        <family val="1"/>
      </rPr>
      <t>"prestar servicios técnicos para apoyar a la Subdirección de Planeación en el seguimiento de la planeación institucional y la gestión de inversión"</t>
    </r>
    <r>
      <rPr>
        <sz val="10"/>
        <rFont val="Palatino Linotype"/>
        <family val="1"/>
      </rPr>
      <t xml:space="preserve">) y JEP-018-2021 </t>
    </r>
    <r>
      <rPr>
        <i/>
        <sz val="10"/>
        <rFont val="Palatino Linotype"/>
        <family val="1"/>
      </rPr>
      <t>(“Prestación de servicios profesionales para apoyar a la Subdirección de Planeación en el proceso de direccionamiento estratégico y su seguimiento, con énfasis en planeación institucional, programación presupuestal y tablero de control.”</t>
    </r>
    <r>
      <rPr>
        <sz val="10"/>
        <rFont val="Palatino Linotype"/>
        <family val="1"/>
      </rPr>
      <t xml:space="preserve">).
2). Guía metodológica para el seguimiento al Plan Nacional de Desarrollo y la evaluación de Políticas estratégicas por el DNP.
3). Guía metodológica para la formulación de indicadores por el DNP.
4). Guía para la construcción y análisis de indicadores por el DNP.
5). Guía para el seguimiento de políticas Públicas por el DNP.
6). Guía metodológica para el seguimiento y la evaluación a Políticas Públicas. 
7). Instructivo para elaborar Tableros de Control por el DNP.
8). Presentación PowerPoint con el plan de trabajo para la creación de una nueva dependencia encargada del seguimiento a medidas reparadoras y restaurativas, de conformidad con el Acuerdo AOG 003 de 2021 del Órgano de Gobierno.
9). Dos (2) documentos en formato Word y Excel que contienen el plan de trabajo del TOAR.
10). Matriz POA - PAA 2020 - 2021
Se insta al proceso a continuar con las acciones tendientes al cumplimiento de la actividad planificada conforme con el entregable definido en  la columna (I), de acuerdo con el programador de actividades.
</t>
    </r>
    <r>
      <rPr>
        <b/>
        <sz val="10"/>
        <rFont val="Palatino Linotype"/>
        <family val="1"/>
      </rPr>
      <t xml:space="preserve">
EVALUACIÓN II LÍNEA DE DEFENSA:</t>
    </r>
    <r>
      <rPr>
        <sz val="10"/>
        <rFont val="Palatino Linotype"/>
        <family val="1"/>
      </rPr>
      <t xml:space="preserve">  Respecto al seguimiento realizado por la II línea de defensa, este describe el análisis del monitoreo y las evidencias aportadas por el proceso, con ello brindando aseguramiento de la información reportada para la evaluación de la III línea de defensa.</t>
    </r>
  </si>
  <si>
    <r>
      <rPr>
        <b/>
        <sz val="10"/>
        <rFont val="Palatino Linotype"/>
        <family val="1"/>
      </rPr>
      <t>EVALUACIÓN I LÍNEA DE DEFENSA:</t>
    </r>
    <r>
      <rPr>
        <sz val="10"/>
        <rFont val="Palatino Linotype"/>
        <family val="1"/>
      </rPr>
      <t xml:space="preserve">  Conforme al monitoreo y evidencias suministradas por el proceso la actividad se encuentra planificada para cumplimiento durante el II, III y IV trimestre del 2021, sin embargo, se observó avance en la gestión de actividades, toda vez que, se aportó un documento en formato Excel denominado </t>
    </r>
    <r>
      <rPr>
        <i/>
        <sz val="10"/>
        <rFont val="Palatino Linotype"/>
        <family val="1"/>
      </rPr>
      <t>"Matriz Recolección de Información I Semestre del 2021"</t>
    </r>
    <r>
      <rPr>
        <sz val="10"/>
        <rFont val="Palatino Linotype"/>
        <family val="1"/>
      </rPr>
      <t xml:space="preserve"> que recopila las necesidades de formación y/o capacitación para los servidores de la JEP en la vigencia 2021. Dicho soporte contiene la línea temática, población objetivo, modalidad, mes de programación aproximado, intensidad horaria, entre otra información.
Se insta al proceso a continuar con las acciones tendientes al cumplimiento de la actividad planificada conforme el entregable en la columna (I) y lo planificado en el programador de actividades.
</t>
    </r>
    <r>
      <rPr>
        <b/>
        <sz val="10"/>
        <rFont val="Palatino Linotype"/>
        <family val="1"/>
      </rPr>
      <t>EVALUACIÓN II LÍNEA DE DEFENSA:</t>
    </r>
    <r>
      <rPr>
        <sz val="10"/>
        <rFont val="Palatino Linotype"/>
        <family val="1"/>
      </rPr>
      <t xml:space="preserve">  Respecto al seguimiento realizado por la II línea de defensa, este describe el análisis del monitoreo y las evidencias aportadas por el proceso, con ello brindando aseguramiento de la información reportada para la evaluación de la III línea de defensa.</t>
    </r>
  </si>
  <si>
    <r>
      <rPr>
        <b/>
        <sz val="10"/>
        <rFont val="Palatino Linotype"/>
        <family val="1"/>
      </rPr>
      <t>EVALUACIÓN I LÍNEA DE DEFENSA</t>
    </r>
    <r>
      <rPr>
        <sz val="10"/>
        <rFont val="Palatino Linotype"/>
        <family val="1"/>
      </rPr>
      <t xml:space="preserve">: Conforme al monitoreo y evidencias suministradas por el proceso la actividad se encuentra planificada para cumplimiento durante el II, III y IV trimestre del 2021, sin embargo, se observó avance en la gestión de actividades, toda vez que, se aportaron diecisiete (17) correos electrónicos que permiten evidenciar la trazabilidad asociada a la actualización y aprobación de los indicadores de los procesos vigencia 2021, lo anterior, como producto del trabajo realizado de manera articulada entre los procesos y la Subdirección de Fortalecimiento Institucional.
Se insta al proceso a continuar con las acciones tendientes al cumplimiento de la actividad planificada </t>
    </r>
    <r>
      <rPr>
        <i/>
        <sz val="10"/>
        <rFont val="Palatino Linotype"/>
        <family val="1"/>
      </rPr>
      <t>"Realizar seguimiento al monitoreo de los indicadores de procesos de la entidad.”</t>
    </r>
    <r>
      <rPr>
        <sz val="10"/>
        <rFont val="Palatino Linotype"/>
        <family val="1"/>
      </rPr>
      <t xml:space="preserve">, así mismo tener en cuenta el entregable definido en la columna (I) en concordancia con la periodicidad establecida en el programador de actividades.
</t>
    </r>
    <r>
      <rPr>
        <b/>
        <sz val="10"/>
        <rFont val="Palatino Linotype"/>
        <family val="1"/>
      </rPr>
      <t xml:space="preserve">
 EVALUACIÓN II LÍNEA DE DEFENSA:</t>
    </r>
    <r>
      <rPr>
        <sz val="10"/>
        <rFont val="Palatino Linotype"/>
        <family val="1"/>
      </rPr>
      <t xml:space="preserve">  Respecto al seguimiento realizado por la II línea de defensa, este describe el análisis del monitoreo y las evidencias aportadas por el proceso, con ello brindando aseguramiento de la información reportada para la evaluación de la III línea de defensa.</t>
    </r>
  </si>
  <si>
    <r>
      <rPr>
        <b/>
        <sz val="10"/>
        <rFont val="Palatino Linotype"/>
        <family val="1"/>
      </rPr>
      <t>EVALUACIÓN I LÍNEA DE DEFENSA:</t>
    </r>
    <r>
      <rPr>
        <sz val="10"/>
        <rFont val="Palatino Linotype"/>
        <family val="1"/>
      </rPr>
      <t xml:space="preserve"> Conforme al monitoreo y evidencias suministradas por el proceso se observó el cumplimiento de la actividad planificada para el I trimestre del 2021, toda vez que, de conformidad con el descriptor No.</t>
    </r>
    <r>
      <rPr>
        <i/>
        <sz val="10"/>
        <rFont val="Palatino Linotype"/>
        <family val="1"/>
      </rPr>
      <t xml:space="preserve"> "1. Elaboración del informe de medición de indicadores de proceso del cuarto trimestre de la vigencia 2020, durante el mes de enero del 2021"</t>
    </r>
    <r>
      <rPr>
        <sz val="10"/>
        <rFont val="Palatino Linotype"/>
        <family val="1"/>
      </rPr>
      <t xml:space="preserve"> se aportó el documento en formato pdf que contiene el informe de la medición de los indicadores de proceso con los respectivos resultados correspondientes al IV trimestre del 2020 discriminados así: 
1.1). Procesos Misionales (Soporte para la Administración de Justicia).
1.2). Procesos de Relacionamiento (Participación efectiva, representación, defensa técnica, Gestión de Atención al Ciudadano, Gestión de Comunicaciones, Gestión de Cooperación Internacional).
1.3). Procesos de Gestión (Direccionamiento Estratégico y planeación, Gestión de calidad, Gestión del Conocimiento e Innovación, Administración de bienes y servicios, Gestión de Talento Humano, Gestión Contractual, Gestión Documental, Gestión Financiera, Gestión Jurídica, Gobierno y Gestión de las Tecnologías, Gestión de Asuntos Disciplinarios).
1.4). Proceso de Evaluación y Control (Evaluación y control).
</t>
    </r>
    <r>
      <rPr>
        <b/>
        <sz val="10"/>
        <rFont val="Palatino Linotype"/>
        <family val="1"/>
      </rPr>
      <t xml:space="preserve">
 EVALUACIÓN II LÍNEA DE DEFENSA:</t>
    </r>
    <r>
      <rPr>
        <sz val="10"/>
        <rFont val="Palatino Linotype"/>
        <family val="1"/>
      </rPr>
      <t xml:space="preserve"> Respecto al seguimiento realizado por la II línea de defensa, este describe el análisis del monitoreo y las evidencias aportadas por el proceso, con ello brindando aseguramiento de la información reportada para la evaluación de la III línea de defensa.</t>
    </r>
  </si>
  <si>
    <r>
      <rPr>
        <b/>
        <sz val="10"/>
        <rFont val="Palatino Linotype"/>
        <family val="1"/>
      </rPr>
      <t>EVALUACIÓN I LÍNEA DE DEFENSA:</t>
    </r>
    <r>
      <rPr>
        <sz val="10"/>
        <rFont val="Palatino Linotype"/>
        <family val="1"/>
      </rPr>
      <t xml:space="preserve"> Conforme al monitoreo y evidencias suministradas por el proceso la actividad se encuentra planificada para cumplimiento durante el II y IV trimestre del 2021, sin embargo, se observó avance en la gestión de actividades, toda vez que, se remitieron lo siguientes soportes:
1). Documento en formato pdf, referente al informe final de actividades ejecutadas en el marco del contrato 324 de 2020 presentado por la Universidad Nacional de Colombia para el periodo del 16 de diciembre del 2020 al 31 de enero del 2021, este contiene el registro de las evidencias y soportes de las actividades desarrolladas en cumplimiento de las obligaciones contractuales. Es preciso mencionar que, dicho informe da cuenta de los procesos de formación virtual realizados durante el mes de enero del 2021.
2). Seis (6) correos electrónicos con fecha del 26 de marzo del 2021, en los cuales se envía solicitud de cotización formal para el estudio de mercado en atención a las actividades de formación virtual de la JEP.
Se recomienda al proceso aclarar en el próximo reporte de monitoreo si los procesos de formación virtual ejecutados en el mes de enero del 2021 corresponden a lo planificado y/o programado para la vigencia 2020 o 2021. Así mismo, se insta al proceso a continuar con las acciones tendientes al cumplimiento de la actividad planificada conforme el entregable en la columna (I) y lo planificado en el programador de actividades.
</t>
    </r>
    <r>
      <rPr>
        <b/>
        <sz val="10"/>
        <rFont val="Palatino Linotype"/>
        <family val="1"/>
      </rPr>
      <t xml:space="preserve">
EVALUACIÓN II LÍNEA DE DEFENSA:</t>
    </r>
    <r>
      <rPr>
        <sz val="10"/>
        <rFont val="Palatino Linotype"/>
        <family val="1"/>
      </rPr>
      <t xml:space="preserve"> Respecto al seguimiento realizado por la II línea de defensa, este describe el análisis del monitoreo y las evidencias aportadas por el proceso, con ello brindando aseguramiento de la información reportada para la evaluación de la III línea de defensa.</t>
    </r>
  </si>
  <si>
    <r>
      <rPr>
        <b/>
        <sz val="10"/>
        <rFont val="Palatino Linotype"/>
        <family val="1"/>
      </rPr>
      <t>EVALUACIÓN I LÍNEA DE DEFENSA:</t>
    </r>
    <r>
      <rPr>
        <sz val="10"/>
        <rFont val="Palatino Linotype"/>
        <family val="1"/>
      </rPr>
      <t xml:space="preserve"> Conforme al monitoreo y evidencias suministradas por el proceso la actividad se encuentra planificada para cumplimiento durante el II y IV trimestre del 2021, sin embargo, se observó avance en la gestión de actividades asociadas al descriptor No. </t>
    </r>
    <r>
      <rPr>
        <i/>
        <sz val="10"/>
        <rFont val="Palatino Linotype"/>
        <family val="1"/>
      </rPr>
      <t>"1. Difusión y/o socialización del modelo de gestión del conocimiento",</t>
    </r>
    <r>
      <rPr>
        <sz val="10"/>
        <rFont val="Palatino Linotype"/>
        <family val="1"/>
      </rPr>
      <t xml:space="preserve"> toda vez que, se aportaron los siguientes documentos:
1). Pantallazos del lugar creado en el SharePoint para acceder al REDpositorio de información. 
2). Documentos en PowerPoint denominados </t>
    </r>
    <r>
      <rPr>
        <i/>
        <sz val="10"/>
        <rFont val="Palatino Linotype"/>
        <family val="1"/>
      </rPr>
      <t xml:space="preserve">"Gestión del Conocimiento en la JEP" </t>
    </r>
    <r>
      <rPr>
        <sz val="10"/>
        <rFont val="Palatino Linotype"/>
        <family val="1"/>
      </rPr>
      <t>y</t>
    </r>
    <r>
      <rPr>
        <i/>
        <sz val="10"/>
        <rFont val="Palatino Linotype"/>
        <family val="1"/>
      </rPr>
      <t xml:space="preserve"> "Seguimiento acciones de formación".</t>
    </r>
    <r>
      <rPr>
        <sz val="10"/>
        <rFont val="Palatino Linotype"/>
        <family val="1"/>
      </rPr>
      <t xml:space="preserve">
3). Documento en formato Excel denominado </t>
    </r>
    <r>
      <rPr>
        <i/>
        <sz val="10"/>
        <rFont val="Palatino Linotype"/>
        <family val="1"/>
      </rPr>
      <t>"Matriz REDpositorio"</t>
    </r>
    <r>
      <rPr>
        <sz val="10"/>
        <rFont val="Palatino Linotype"/>
        <family val="1"/>
      </rPr>
      <t>,  que contiene el repositorio de información respecto a los temas desarrollados en el año 2019 y 2020 para los diferentes cursos y talleres.</t>
    </r>
    <r>
      <rPr>
        <i/>
        <sz val="10"/>
        <rFont val="Palatino Linotype"/>
        <family val="1"/>
      </rPr>
      <t xml:space="preserve">
</t>
    </r>
    <r>
      <rPr>
        <sz val="10"/>
        <rFont val="Palatino Linotype"/>
        <family val="1"/>
      </rPr>
      <t xml:space="preserve">4). Correo electrónico de fecha 04 de febrero del 2021, en el cual se realizó la invitación a la presentación del Modelo de Gestión del Conocimiento de la JEP y a la capacitación del diligenciamiento de la matriz de seguimiento de eventos de formación.
Así mismo, de acuerdo con la solicitud realizada por el proceso se verificó el acceso al link (https://jepcolombia.sharepoint.com/IntranetJEP/Paginas/gestion-del-conocimiento.aspx), en el cual se observó la existencia de un sitio en la web destinado para la administración y consulta de la información concerniente a la Gestión del Conocimiento de la JEP.
Se insta al proceso a continuar con las acciones tendientes al cumplimiento de la actividad planificada conforme el entregable en la columna (I) y lo planificado en el programador de actividades.
</t>
    </r>
    <r>
      <rPr>
        <b/>
        <sz val="10"/>
        <rFont val="Palatino Linotype"/>
        <family val="1"/>
      </rPr>
      <t>EVALUACIÓN II LÍNEA DE DEFENSA</t>
    </r>
    <r>
      <rPr>
        <sz val="10"/>
        <rFont val="Palatino Linotype"/>
        <family val="1"/>
      </rPr>
      <t>:</t>
    </r>
    <r>
      <rPr>
        <sz val="10"/>
        <color rgb="FFFF0000"/>
        <rFont val="Palatino Linotype"/>
        <family val="1"/>
      </rPr>
      <t xml:space="preserve"> </t>
    </r>
    <r>
      <rPr>
        <sz val="10"/>
        <color theme="1"/>
        <rFont val="Palatino Linotype"/>
        <family val="1"/>
      </rPr>
      <t>Respecto al seguimiento realizado por la II línea de defensa, este describe el análisis del monitoreo y las evidencias aportadas por el proceso, con ello brindando aseguramiento de la información reportada para la evaluación de la III línea de defensa.</t>
    </r>
  </si>
  <si>
    <r>
      <rPr>
        <b/>
        <sz val="10"/>
        <rFont val="Palatino Linotype"/>
        <family val="1"/>
      </rPr>
      <t>EVALUACIÓN I LÍNEA DE DEFENSA:</t>
    </r>
    <r>
      <rPr>
        <sz val="10"/>
        <rFont val="Palatino Linotype"/>
        <family val="1"/>
      </rPr>
      <t xml:space="preserve"> Conforme al monitoreo y evidencias suministradas por el proceso la actividad se encuentra planificada para cumplimiento durante el II, III y IV trimestre del 2021, sin embargo, se observó avance en la gestión de actividades asociadas al descriptor No.</t>
    </r>
    <r>
      <rPr>
        <i/>
        <sz val="10"/>
        <rFont val="Palatino Linotype"/>
        <family val="1"/>
      </rPr>
      <t xml:space="preserve"> 1 "Formulación y gestión para la aprobación del plan de pedagogía de 2021",</t>
    </r>
    <r>
      <rPr>
        <sz val="10"/>
        <rFont val="Palatino Linotype"/>
        <family val="1"/>
      </rPr>
      <t xml:space="preserve"> toda vez que, se aportaron los siguientes documentos:
1). Matriz en formato Excel que recopila las necesidades de formación y/o capacitación para los servidores de la JEP en la vigencia 2021. Dicho soporte contiene la línea temática, población objetivo, modalidad, mes de programación aproximado, intensidad horaria, entre otra información.
2). Documento en formato Word que contiene el proyecto de la Resolución </t>
    </r>
    <r>
      <rPr>
        <i/>
        <sz val="10"/>
        <rFont val="Palatino Linotype"/>
        <family val="1"/>
      </rPr>
      <t xml:space="preserve">“Por medio de la cual se adopta el Plan de Capacitación y el Plan de Pedagogía 2021”.  </t>
    </r>
    <r>
      <rPr>
        <sz val="10"/>
        <rFont val="Palatino Linotype"/>
        <family val="1"/>
      </rPr>
      <t xml:space="preserve">
Se insta al proceso a continuar con las acciones tendientes al cumplimiento del entregable definido en la columna (I), conforme lo planificado en el programador de actividades.
 </t>
    </r>
    <r>
      <rPr>
        <b/>
        <sz val="10"/>
        <rFont val="Palatino Linotype"/>
        <family val="1"/>
      </rPr>
      <t xml:space="preserve">
EVALUACIÓN II LÍNEA DE DEFENSA:</t>
    </r>
    <r>
      <rPr>
        <sz val="10"/>
        <rFont val="Palatino Linotype"/>
        <family val="1"/>
      </rPr>
      <t xml:space="preserve"> Respecto al seguimiento realizado por la II línea de defensa, este describe el análisis del monitoreo y las evidencias aportadas por el proceso, con ello brindando aseguramiento de la información reportada para la evaluación de la III línea de defensa.</t>
    </r>
  </si>
  <si>
    <r>
      <rPr>
        <b/>
        <sz val="10"/>
        <rFont val="Palatino Linotype"/>
        <family val="1"/>
      </rPr>
      <t>EVALUACIÓN I LÍNEA DE DEFENSA</t>
    </r>
    <r>
      <rPr>
        <sz val="10"/>
        <rFont val="Palatino Linotype"/>
        <family val="1"/>
      </rPr>
      <t xml:space="preserve">: Conforme al monitoreo y evidencias suministradas por el proceso se observó avance en el cumplimiento de la actividad planificada para el II y IV trimestre del 2021, toda vez que, se aportó una (1) matriz en Excel que contiene el seguimiento a los expedientes disciplinarios registrando información asociada al No. de expediente, la actuación, fecha de inicio y final, fecha de cumplimiento y las observaciones del mismo.
Se insta al proceso a continuar con las acciones tendientes al cumplimiento de la actividad planificada conforme el entregable definido en la columna (I), de acuerdo con el programador de actividades.
</t>
    </r>
    <r>
      <rPr>
        <b/>
        <sz val="10"/>
        <rFont val="Palatino Linotype"/>
        <family val="1"/>
      </rPr>
      <t xml:space="preserve">
EVALUACIÓN II LÍNEA DE DEFENSA:</t>
    </r>
    <r>
      <rPr>
        <sz val="10"/>
        <rFont val="Palatino Linotype"/>
        <family val="1"/>
      </rPr>
      <t xml:space="preserve">  Respecto del seguimiento realizado por la II línea de defensa se evidencia una descripción del monitoreo y las evidencias aportadas por el proceso, con ello brindando aseguramiento de la información reportada por el proceso para la evaluación de la III línea de defensa.</t>
    </r>
  </si>
  <si>
    <r>
      <rPr>
        <b/>
        <sz val="10"/>
        <rFont val="Palatino Linotype"/>
        <family val="1"/>
      </rPr>
      <t xml:space="preserve">EVALUACIÓN I LÍNEA DE DEFENSA: </t>
    </r>
    <r>
      <rPr>
        <sz val="10"/>
        <rFont val="Palatino Linotype"/>
        <family val="1"/>
      </rPr>
      <t xml:space="preserve">Conforme al monitoreo y evidencias suministradas por el proceso se observó cumplimiento de la actividad planificada para el I trimestre del 2021, toda vez que, se aportó un total de cincuenta y nueve (59) documentos correspondientes a fichas u hojas técnicas de proyecto y una (1) matriz en formato excel que contiene la relación de los veinticinco (25) actores internacionales que apoyan técnica y financieramente a la JEP a corte del I trimestre del 2021 y su respectivo nombre del proyecto o acción colaborativa.
Se sugiere al proceso revisar la meta anual establecida en unidad de medida como veinte (20) actores, toda vez que, para el I trimestre el programador de actividades establece una meta de 13 (Columna Q) y durante el periodo evaluado se superó tanto la meta trimestral como la anual.
</t>
    </r>
    <r>
      <rPr>
        <b/>
        <sz val="10"/>
        <rFont val="Palatino Linotype"/>
        <family val="1"/>
      </rPr>
      <t xml:space="preserve">EVALUACIÓN II LÍNEA DE DEFENSA: </t>
    </r>
    <r>
      <rPr>
        <sz val="10"/>
        <rFont val="Palatino Linotype"/>
        <family val="1"/>
      </rPr>
      <t xml:space="preserve"> Respecto del seguimiento realizado por la II línea de defensa se evidencia una descripción breve del monitoreo realizado por el proceso, con ello brindando aseguramiento de la información reportada por el proceso para la evaluación de la III línea de defensa. Sin embargo, se recomienda realizar un análisis cualitativo de las evidencias suministradas.</t>
    </r>
  </si>
  <si>
    <r>
      <rPr>
        <b/>
        <sz val="10"/>
        <rFont val="Palatino Linotype"/>
        <family val="1"/>
      </rPr>
      <t xml:space="preserve">EVALUACIÓN I LÍNEA DE DEFENSA: </t>
    </r>
    <r>
      <rPr>
        <sz val="10"/>
        <rFont val="Palatino Linotype"/>
        <family val="1"/>
      </rPr>
      <t xml:space="preserve">Conforme al monitoreo y evidencias suministradas por el proceso se observó avance del cumplimiento de la actividad planificada para el II, III y IV trimestre del 2021, toda vez que, se aportó el documento </t>
    </r>
    <r>
      <rPr>
        <i/>
        <sz val="10"/>
        <rFont val="Palatino Linotype"/>
        <family val="1"/>
      </rPr>
      <t>"Ayuda de memoria reuniones presidente - Secretaría Ejecutiva"</t>
    </r>
    <r>
      <rPr>
        <sz val="10"/>
        <rFont val="Palatino Linotype"/>
        <family val="1"/>
      </rPr>
      <t xml:space="preserve">, que contiene el detalle de la reunión llevada a cabo el 18 de febrero del 2021 sobre la presentación de cuatro (4) prioridades de cooperación internacional JEP, vigencia 2021 para avanzar gestiones ante actores internacionales.
Se insta al proceso a continuar con las acciones tendientes al cumplimiento de la actividad planificada conforme con el entregable definido en la columna (I), de acuerdo con el programador de las actividades.
</t>
    </r>
    <r>
      <rPr>
        <b/>
        <sz val="10"/>
        <rFont val="Palatino Linotype"/>
        <family val="1"/>
      </rPr>
      <t>EVALUACIÓN II LÍNEA DE DEFENSA:</t>
    </r>
    <r>
      <rPr>
        <sz val="10"/>
        <rFont val="Palatino Linotype"/>
        <family val="1"/>
      </rPr>
      <t xml:space="preserve">  Respecto del seguimiento realizado por la II línea de defensa se evidencia una descripción del monitoreo realizado por el proceso, con ello brindando aseguramiento de la información reportada por el proceso para la evaluación de la III línea de defensa. Sin embargo, se recomienda realizar un análisis cualitativo de las evidencias suministradas.</t>
    </r>
  </si>
  <si>
    <r>
      <rPr>
        <b/>
        <sz val="10"/>
        <rFont val="Palatino Linotype"/>
        <family val="1"/>
      </rPr>
      <t>EVALUACIÓN I LÍNEA DE DEFENSA:</t>
    </r>
    <r>
      <rPr>
        <sz val="10"/>
        <rFont val="Palatino Linotype"/>
        <family val="1"/>
      </rPr>
      <t xml:space="preserve"> Conforme al monitoreo y evidencias suministradas por el proceso se observó el  cumplimiento de la actividad planificada para el I trimestre del 2021, toda vez que, se aportaron los siguientes documentos:
1). Seguimiento al Plan Anual de Auditoría que permite verificar el cumplimiento del 100% de las 21 actividades planificadas para el mes de enero y publicado en el botón del Sistema de Control Interno en el link 
https://www.jep.gov.co/Control%20interno/Seguimiento%20Plan%20Anual%20de%20Auditor%C3%ADa%20(Enero%202021).pdf
2). Seguimiento al Plan Anual de Auditoría que permite verificar el cumplimiento del 100% de las 66 actividades planificadas para el mes de febrero y publicado en el botón del Sistema de Control Interno en el link 
https://www.jep.gov.co/Control%20interno/Seguimiento%20Plan%20Anual%20de%20Auditor%C3%ADa%20(Febrero%202021).pdf
3). Seguimiento al Plan Anual de Auditoría que permiten verificar el cumplimiento del 100% de las 21 actividades planificadas para el mes de marzo y publicado en el botón del Sistema de Control Interno en el link 
https://www.jep.gov.co/Control%20interno/Seguimiento%20Plan%20Anual%20de%20Auditor%C3%ADa%20(Marzo%202021).pdf
De otra parte, el monitoreo da cuenta de como se desarrollaron las actividades establecidas en los descriptores definidos en la columna (H).
</t>
    </r>
    <r>
      <rPr>
        <b/>
        <sz val="10"/>
        <rFont val="Palatino Linotype"/>
        <family val="1"/>
      </rPr>
      <t xml:space="preserve">
EVALUACIÓN II LÍNEA DE DEFENSA: </t>
    </r>
    <r>
      <rPr>
        <sz val="10"/>
        <rFont val="Palatino Linotype"/>
        <family val="1"/>
      </rPr>
      <t xml:space="preserve"> Respecto del seguimiento realizado por la II línea de defensa se evidencia una descripción breve del monitoreo realizado por el proceso, con ello brindando aseguramiento de la información reportada por el proceso para la evaluación de la III línea de defensa.</t>
    </r>
  </si>
  <si>
    <r>
      <rPr>
        <b/>
        <sz val="10"/>
        <rFont val="Palatino Linotype"/>
        <family val="1"/>
      </rPr>
      <t>EVALUACIÓN I LÍNEA DE DEFENSA</t>
    </r>
    <r>
      <rPr>
        <sz val="10"/>
        <rFont val="Palatino Linotype"/>
        <family val="1"/>
      </rPr>
      <t xml:space="preserve">: Conforme al monitoreo y evidencias suministradas por el proceso se observó avance en el cumplimiento de la actividad planificada para el II y IV trimestre del 2021, toda vez que, se aportó el documento en pdf denominado </t>
    </r>
    <r>
      <rPr>
        <i/>
        <sz val="10"/>
        <rFont val="Palatino Linotype"/>
        <family val="1"/>
      </rPr>
      <t>"Actividad No. 21: Definir e implementar mecanismos de articulación de comunicación con los componentes del SIVJRNR"</t>
    </r>
    <r>
      <rPr>
        <sz val="10"/>
        <rFont val="Palatino Linotype"/>
        <family val="1"/>
      </rPr>
      <t>, que contienen un descripción cualitativa del desarrollo de actividades asociadas con: 
1).</t>
    </r>
    <r>
      <rPr>
        <i/>
        <sz val="10"/>
        <rFont val="Palatino Linotype"/>
        <family val="1"/>
      </rPr>
      <t>"Los mecanismos del SIVJRNR cuentan con una narrativa común que permitirá fortalecer la apropiación dentro de funcionarios/as, víctima (…)".</t>
    </r>
    <r>
      <rPr>
        <sz val="10"/>
        <rFont val="Palatino Linotype"/>
        <family val="1"/>
      </rPr>
      <t xml:space="preserve">
2)</t>
    </r>
    <r>
      <rPr>
        <i/>
        <sz val="10"/>
        <rFont val="Palatino Linotype"/>
        <family val="1"/>
      </rPr>
      <t>Se avanzó en la construcción conjunta entre los mecanismos y la empresa Brújula Comunicaciones de la estrategia de comunicaciones del SIVJRNR".</t>
    </r>
    <r>
      <rPr>
        <sz val="10"/>
        <rFont val="Palatino Linotype"/>
        <family val="1"/>
      </rPr>
      <t xml:space="preserve">
3).</t>
    </r>
    <r>
      <rPr>
        <i/>
        <sz val="10"/>
        <rFont val="Palatino Linotype"/>
        <family val="1"/>
      </rPr>
      <t xml:space="preserve">Se seleccionó a la empresa Libreta Personal como firma para estructurar una estrategia de manejo reputacional del SIVJRNR".
</t>
    </r>
    <r>
      <rPr>
        <sz val="10"/>
        <rFont val="Palatino Linotype"/>
        <family val="1"/>
      </rPr>
      <t xml:space="preserve">
Así mismo,  el documento cuenta con el Anexo 1 – Narrativa Socializada </t>
    </r>
    <r>
      <rPr>
        <i/>
        <sz val="10"/>
        <rFont val="Palatino Linotype"/>
        <family val="1"/>
      </rPr>
      <t xml:space="preserve">" NARRATIVA COMÚN DEL SISTEMA INTEGRAL DE VERDAD, JUSTICIA, REPARACIÓN Y NO REPETICIÓN-SIVJRNR" .
</t>
    </r>
    <r>
      <rPr>
        <b/>
        <sz val="10"/>
        <rFont val="Palatino Linotype"/>
        <family val="1"/>
      </rPr>
      <t xml:space="preserve">
EVALUACIÓN II LÍNEA DE DEFENSA: </t>
    </r>
    <r>
      <rPr>
        <sz val="10"/>
        <rFont val="Palatino Linotype"/>
        <family val="1"/>
      </rPr>
      <t xml:space="preserve"> Respecto del seguimiento realizado por la II línea de defensa se evidencia una descripción breve del monitoreo y evidencias aportadas por el proceso, con ello brindando aseguramiento de la información reportada por el proceso para la evaluación de la III línea de defensa.</t>
    </r>
  </si>
  <si>
    <r>
      <rPr>
        <b/>
        <sz val="10"/>
        <rFont val="Palatino Linotype"/>
        <family val="1"/>
      </rPr>
      <t>EVALUACIÓN I LÍNEA DE DEFENSA:</t>
    </r>
    <r>
      <rPr>
        <sz val="10"/>
        <rFont val="Palatino Linotype"/>
        <family val="1"/>
      </rPr>
      <t xml:space="preserve"> Conforme al monitoreo y evidencias suministradas por el proceso se observó cumplimiento de la actividad planificada para el I trimestre del 2021, toda vez que, se aportaron tres (3) documentos en formato PDF correspondientes a los informes de monitoreos de los medios correspondientes a los días 26, 29 y 31 de marzo del 2021 acorde al monitoreo en medios nacionales, consolidado de redes sociales y monitoreo en medios internacionales, los cuales fueron presentados por Buho Media S.A.S vía plataforma dispuesta para la visualización diaria.
No obstante, es preciso mencionar que, si bien estos documentos realizan una descripción cualitativa de la fecha de presentación de los informes, del contenido de los mismos, el uso que se da a los datos allí recopilados y una breve explicación de cada tipo de reporte, se requiere que el proceso aporte evidencias que permitan evidenciar en detalle el contenido, desarrollo y/o ejecución de la descripción de la actividad planificada en la columna G que señala </t>
    </r>
    <r>
      <rPr>
        <i/>
        <sz val="10"/>
        <rFont val="Palatino Linotype"/>
        <family val="1"/>
      </rPr>
      <t xml:space="preserve">"Presentar informes de monitoreos de medios y </t>
    </r>
    <r>
      <rPr>
        <i/>
        <u/>
        <sz val="10"/>
        <rFont val="Palatino Linotype"/>
        <family val="1"/>
      </rPr>
      <t>realizar análisis de sondeos de opinión que incluyan los servicios de atención de la JEP</t>
    </r>
    <r>
      <rPr>
        <i/>
        <sz val="10"/>
        <rFont val="Palatino Linotype"/>
        <family val="1"/>
      </rPr>
      <t>".</t>
    </r>
    <r>
      <rPr>
        <sz val="10"/>
        <rFont val="Palatino Linotype"/>
        <family val="1"/>
      </rPr>
      <t xml:space="preserve">
</t>
    </r>
    <r>
      <rPr>
        <b/>
        <sz val="10"/>
        <rFont val="Palatino Linotype"/>
        <family val="1"/>
      </rPr>
      <t>EVALUACIÓN II LÍNEA DE DEFENSA:</t>
    </r>
    <r>
      <rPr>
        <sz val="10"/>
        <rFont val="Palatino Linotype"/>
        <family val="1"/>
      </rPr>
      <t xml:space="preserve">  Respecto del seguimiento realizado por la II línea de defensa se evidencia una descripción breve del monitoreo y evidencias suministradas por el proceso, con ello brindando aseguramiento de la información reportada por el proceso para la evaluación de la III línea de defensa. Sin embargo, se recomienda realizar las observaciones pertinentes en relación con la completitud de la información contenida en las evidencias, toda vez que, los informes suministrados carecen del análisis de sondeos de opinión que incluyan los servicios de atención de la JEP.</t>
    </r>
  </si>
  <si>
    <r>
      <rPr>
        <b/>
        <sz val="10"/>
        <rFont val="Palatino Linotype"/>
        <family val="1"/>
      </rPr>
      <t>EVALUACIÓN I LÍNEA DE DEFENSA</t>
    </r>
    <r>
      <rPr>
        <sz val="10"/>
        <rFont val="Palatino Linotype"/>
        <family val="1"/>
      </rPr>
      <t xml:space="preserve">: Conforme al monitoreo y evidencias suministradas por el proceso se observó cumplimiento de la actividad planificada para el I trimestre del 2021, toda vez que, se aportó un documento en formato pdf denominado </t>
    </r>
    <r>
      <rPr>
        <i/>
        <sz val="10"/>
        <rFont val="Palatino Linotype"/>
        <family val="1"/>
      </rPr>
      <t>"Actividad No. 19: Ejecutar el plan de comunicaciones organizacional"</t>
    </r>
    <r>
      <rPr>
        <sz val="10"/>
        <rFont val="Palatino Linotype"/>
        <family val="1"/>
      </rPr>
      <t xml:space="preserve"> que contiene un análisis cualitativo y el pantallazo respectivo de las quince (15) campañas realizadas y remitidas mediante correo electrónico durante el periodo evaluado distribuidas así:
1). Campañas de novedades de nómina: tres (3).
2). Campaña Prevención de COVID-10: cuatro (4).
3). Campaña mes de la mujer: cuatro (4).
4). Campaña internacional lenguas nativas y día internacional de la lengua materna: dos (2).
5). Campaña Relati: dos (2).
</t>
    </r>
    <r>
      <rPr>
        <b/>
        <sz val="10"/>
        <rFont val="Palatino Linotype"/>
        <family val="1"/>
      </rPr>
      <t>EVALUACIÓN II LÍNEA DE DEFENSA:</t>
    </r>
    <r>
      <rPr>
        <sz val="10"/>
        <rFont val="Palatino Linotype"/>
        <family val="1"/>
      </rPr>
      <t xml:space="preserve">  Respecto del seguimiento realizado por la II línea de defensa se evidencia una descripción breve del monitoreo y las evidencias aportadas por el proceso, con ello brindando aseguramiento de la información reportada por el proceso para la evaluación de la III línea de defensa.</t>
    </r>
  </si>
  <si>
    <r>
      <rPr>
        <b/>
        <sz val="10"/>
        <rFont val="Palatino Linotype"/>
        <family val="1"/>
      </rPr>
      <t>EVALUACIÓN I LÍNEA DE DEFENSA:</t>
    </r>
    <r>
      <rPr>
        <sz val="10"/>
        <rFont val="Palatino Linotype"/>
        <family val="1"/>
      </rPr>
      <t xml:space="preserve"> Conforme al monitoreo y evidencias suministradas por el proceso se observó cumplimiento de la actividad planificada para el I trimestre del 2021, toda vez que, se aportó un documento en pdf referente a una pieza comunicativa que describe los perfiles del presidente y vicepresidenta de la Jurisdicción Especial para la Paz en idioma inglés.
</t>
    </r>
    <r>
      <rPr>
        <b/>
        <sz val="10"/>
        <rFont val="Palatino Linotype"/>
        <family val="1"/>
      </rPr>
      <t>EVALUACIÓN II LÍNEA DE DEFENSA</t>
    </r>
    <r>
      <rPr>
        <sz val="10"/>
        <rFont val="Palatino Linotype"/>
        <family val="1"/>
      </rPr>
      <t>: Respecto del seguimiento realizado por la II línea de defensa se evidencia una descripción del monitoreo y evidencias aportadas por el proceso, con ello brindando aseguramiento de la información reportada por el proceso para la evaluación de la III línea de defensa.</t>
    </r>
  </si>
  <si>
    <r>
      <rPr>
        <b/>
        <sz val="10"/>
        <rFont val="Palatino Linotype"/>
        <family val="1"/>
      </rPr>
      <t>EVALUACIÓN I LÍNEA DE DEFENSA:</t>
    </r>
    <r>
      <rPr>
        <sz val="10"/>
        <rFont val="Palatino Linotype"/>
        <family val="1"/>
      </rPr>
      <t xml:space="preserve"> Conforme al monitoreo y evidencias suministradas por el proceso se observó cumplimiento de la actividad planificada para el I trimestre del 2021, toda vez que, se aportaron los siguientes documentos:
1). Documento en formato PDF denominado </t>
    </r>
    <r>
      <rPr>
        <i/>
        <sz val="10"/>
        <rFont val="Palatino Linotype"/>
        <family val="1"/>
      </rPr>
      <t>"Actividad No. 17: Producir y publicar para la consulta de información de poblaciones especificas”</t>
    </r>
    <r>
      <rPr>
        <sz val="10"/>
        <rFont val="Palatino Linotype"/>
        <family val="1"/>
      </rPr>
      <t xml:space="preserve">, el cual contiene el pantallazo y el(los) link(s) de acceso a las nueve (9) piezas y actividades comunicativas publicadas en el periodo evaluado a través de diferentes plataformas como Facebook, Twitter e Instagram.
2). Documento en pdf con el análisis cualitativo evidenciando el enfoque de género en temas relacionados con: día de las manos rojas, día Internacional de la Lengua Materna y día Nacional de las lenguas Nativas y día internacional de la mujer y violencia contra la población LGBTI en el norte del Cauca.
</t>
    </r>
    <r>
      <rPr>
        <b/>
        <sz val="10"/>
        <rFont val="Palatino Linotype"/>
        <family val="1"/>
      </rPr>
      <t xml:space="preserve">
EVALUACIÓN II LÍNEA DE DEFENSA:</t>
    </r>
    <r>
      <rPr>
        <sz val="10"/>
        <rFont val="Palatino Linotype"/>
        <family val="1"/>
      </rPr>
      <t xml:space="preserve"> Respecto del seguimiento realizado por la II línea de defensa se evidencia una descripción del monitoreo y evidencias aportadas por el proceso, con ello brindando aseguramiento de la información reportada por el proceso para la evaluación de la III línea de defensa.</t>
    </r>
  </si>
  <si>
    <r>
      <rPr>
        <b/>
        <sz val="10"/>
        <rFont val="Palatino Linotype"/>
        <family val="1"/>
      </rPr>
      <t>EVALUACIÓN I LÍNEA DE DEFENSA</t>
    </r>
    <r>
      <rPr>
        <sz val="10"/>
        <rFont val="Palatino Linotype"/>
        <family val="1"/>
      </rPr>
      <t xml:space="preserve">: Conforme al monitoreo y evidencias suministradas por el proceso se observó cumplimiento de la actividad planificada para el I trimestre del 2021, toda vez que, se aportó un documento en pdf denominado </t>
    </r>
    <r>
      <rPr>
        <i/>
        <sz val="10"/>
        <rFont val="Palatino Linotype"/>
        <family val="1"/>
      </rPr>
      <t>"Actividad No. 16: Realizar trasmisiones de diligencias y audiencias de la JEP"</t>
    </r>
    <r>
      <rPr>
        <sz val="10"/>
        <rFont val="Palatino Linotype"/>
        <family val="1"/>
      </rPr>
      <t xml:space="preserve"> que contiene la relación de las audiencias o diligencias grabadas y/o transmitidas en los meses de enero, febrero y marzo con un total de veinte (20) por cada mes y sesenta (60) durante el periodo evaluado; así mismo, el documento contiene datos relacionados con la fecha, el caso, el tipo de diligencia, si fue virtual o mixta y el nombre del magistrado(a) quien realizó la respectiva iligencia judicial reservada.
</t>
    </r>
    <r>
      <rPr>
        <b/>
        <sz val="10"/>
        <rFont val="Palatino Linotype"/>
        <family val="1"/>
      </rPr>
      <t>EVALUACIÓN II LÍNEA DE DEFENSA:</t>
    </r>
    <r>
      <rPr>
        <sz val="10"/>
        <rFont val="Palatino Linotype"/>
        <family val="1"/>
      </rPr>
      <t xml:space="preserve">  Respecto del seguimiento realizado por la II línea de defensa se evidencia una descripción del monitoreo y evidencias aportadas por el proceso, con ello brindando aseguramiento de la información reportada por el proceso para la evaluación de la III línea de defensa.</t>
    </r>
  </si>
  <si>
    <r>
      <rPr>
        <b/>
        <sz val="10"/>
        <rFont val="Palatino Linotype"/>
        <family val="1"/>
      </rPr>
      <t>EVALUACIÓN I LÍNEA DE DEFENSA:</t>
    </r>
    <r>
      <rPr>
        <sz val="10"/>
        <rFont val="Palatino Linotype"/>
        <family val="1"/>
      </rPr>
      <t xml:space="preserve"> Conforme al monitoreo y evidencias suministradas por el proceso se observó cumplimiento de la actividad planificada para el I trimestre del 2021, toda vez que, se aportó los siguientes documentos:
1). Documento en formato pdf denominado </t>
    </r>
    <r>
      <rPr>
        <i/>
        <sz val="10"/>
        <rFont val="Palatino Linotype"/>
        <family val="1"/>
      </rPr>
      <t>"Actividad No. 15: Producir piezas comunicativas en diferentes formatos sobre los macrocasos, actividades, operación y resultados de la JEP”</t>
    </r>
    <r>
      <rPr>
        <sz val="10"/>
        <rFont val="Palatino Linotype"/>
        <family val="1"/>
      </rPr>
      <t xml:space="preserve">, el cual contiene el pantallazo y el(los) link(s) de acceso a las cien (100) piezas y actividades comunicativas publicadas en el periodo evaluado a través de diferentes plataformas como Facebook, Twitter e Instagram.
2). Documento en formato pdf, que contiene el análisis cualitativo en relación con las piezas comunicativas.
</t>
    </r>
    <r>
      <rPr>
        <b/>
        <sz val="10"/>
        <rFont val="Palatino Linotype"/>
        <family val="1"/>
      </rPr>
      <t>EVALUACIÓN II LÍNEA DE DEFENSA:</t>
    </r>
    <r>
      <rPr>
        <sz val="10"/>
        <rFont val="Palatino Linotype"/>
        <family val="1"/>
      </rPr>
      <t xml:space="preserve">  Respecto del seguimiento realizado por la II línea de defensa se evidencia una descripción del monitoreo y evidencias aportadas por el proceso, con ello brindando aseguramiento de la información reportada por el proceso para la evaluación de la III línea de defensa.</t>
    </r>
  </si>
  <si>
    <r>
      <rPr>
        <b/>
        <sz val="10"/>
        <rFont val="Palatino Linotype"/>
        <family val="1"/>
      </rPr>
      <t>EVALUACIÓN I LÍNEA DE DEFENSA</t>
    </r>
    <r>
      <rPr>
        <sz val="10"/>
        <rFont val="Palatino Linotype"/>
        <family val="1"/>
      </rPr>
      <t xml:space="preserve">: Conforme al monitoreo y evidencias suministradas por el proceso se observó cumplimiento de la actividad planificada para el I trimestre del 2021, toda vez que, se aportó un documento en formato pdf denominado </t>
    </r>
    <r>
      <rPr>
        <i/>
        <sz val="10"/>
        <rFont val="Palatino Linotype"/>
        <family val="1"/>
      </rPr>
      <t>"Actualizar la página WEB de la JEP afianzándola como una herramienta comunicacional efectiva"</t>
    </r>
    <r>
      <rPr>
        <sz val="10"/>
        <rFont val="Palatino Linotype"/>
        <family val="1"/>
      </rPr>
      <t xml:space="preserve">, el cual contiene una breve descripción cualitativa, pantallazo y el(los) link(s) de acceso a las treinta (30) publicaciones basadas en actualizadas en la página web de la JEP para el periodo evaluado, así:
* Enero: siete (7) actualizaciones.
* Febrero: dieciséis (16) actualizaciones.
* Marzo: siete (7) actualizaciones. 
</t>
    </r>
    <r>
      <rPr>
        <b/>
        <sz val="10"/>
        <rFont val="Palatino Linotype"/>
        <family val="1"/>
      </rPr>
      <t>EVALUACIÓN II LÍNEA DE DEFENSA:</t>
    </r>
    <r>
      <rPr>
        <sz val="10"/>
        <rFont val="Palatino Linotype"/>
        <family val="1"/>
      </rPr>
      <t xml:space="preserve">  Respecto del seguimiento realizado por la II línea de defensa se evidencia una descripción breve del monitoreo y las evidencias suministradas por el proceso, con ello brindando aseguramiento de la información reportada por el proceso para la evaluación de la III línea de defensa.</t>
    </r>
  </si>
  <si>
    <r>
      <rPr>
        <b/>
        <sz val="10"/>
        <rFont val="Palatino Linotype"/>
        <family val="1"/>
      </rPr>
      <t>EVALUACIÓN I LÍNEA DE DEFENSA:</t>
    </r>
    <r>
      <rPr>
        <sz val="10"/>
        <rFont val="Palatino Linotype"/>
        <family val="1"/>
      </rPr>
      <t xml:space="preserve"> Conforme al monitoreo y evidencias suministradas por el proceso se observó cumplimiento de la actividad planificada para el I trimestre del 2021, toda vez que, se aportaron los siguientes documentos:
1). Correo electrónico con fecha del 31 de marzo de 2021 enviado por la Subdirección de Planeación a la Directora General del Presupuesto Público Nacional con el anteproyecto de presupuesto vigencia 2022 de la JEP.
2). Documento en formato pdf, que contiene el anteproyecto planta de personal vigencia 2022.
3). Cuatro (4) documentos en Excel así: anexo 1 (planta anteproyecto 2022- Decreto 272 de 2021), anexo 2 (Planta adicionales y supernumerarios), anexo 3 (formulario de programación) y anexo 4 (versión oficial SIIF)).
4). Documento en pdf que contiene versión de programación de SIIF.
5). Documento en pdf con el Acuerdo AOG No. 011 del 26 de marzo de 2021,</t>
    </r>
    <r>
      <rPr>
        <i/>
        <sz val="10"/>
        <rFont val="Palatino Linotype"/>
        <family val="1"/>
      </rPr>
      <t xml:space="preserve"> “Por el cual se emite concepto favorable al anteproyecto de presupuesto de la JEP para la Vigencia fiscal 2022".</t>
    </r>
    <r>
      <rPr>
        <sz val="10"/>
        <rFont val="Palatino Linotype"/>
        <family val="1"/>
      </rPr>
      <t xml:space="preserve">
6). Tres (3) documentos en pdf correspondientes a los contratos JEP-018-2021, JEP-258-2021 y la cesión del contrato JEP-181-2021.
7). Documento en pdf con la Justificación técnico- económica para el anteproyecto de presupuesto 2022.
</t>
    </r>
    <r>
      <rPr>
        <b/>
        <sz val="10"/>
        <rFont val="Palatino Linotype"/>
        <family val="1"/>
      </rPr>
      <t xml:space="preserve">EVALUACIÓN II LÍNEA DE DEFENSA: </t>
    </r>
    <r>
      <rPr>
        <sz val="10"/>
        <rFont val="Palatino Linotype"/>
        <family val="1"/>
      </rPr>
      <t xml:space="preserve"> Respecto del seguimiento realizado por la II línea de defensa se evidencia una descripción breve del monitoreo realizado por el proceso, con ello brindando aseguramiento de la información reportada por el proceso para la evaluación de la III línea de defensa.</t>
    </r>
  </si>
  <si>
    <r>
      <rPr>
        <b/>
        <sz val="10"/>
        <rFont val="Palatino Linotype"/>
        <family val="1"/>
      </rPr>
      <t xml:space="preserve">EVALUACIÓN I LÍNEA DE DEFENSA: </t>
    </r>
    <r>
      <rPr>
        <sz val="10"/>
        <rFont val="Palatino Linotype"/>
        <family val="1"/>
      </rPr>
      <t xml:space="preserve">Conforme al monitoreo y evidencias suministradas por el proceso se observó cumplimiento de la actividad planificada para el I trimestre del 2021, toda vez que, se aportó la captura de la imagen que muestra el reporte del Informe de Gestión </t>
    </r>
    <r>
      <rPr>
        <i/>
        <sz val="10"/>
        <rFont val="Palatino Linotype"/>
        <family val="1"/>
      </rPr>
      <t xml:space="preserve">"Balance 2020 - Proyección 2021". </t>
    </r>
    <r>
      <rPr>
        <sz val="10"/>
        <rFont val="Palatino Linotype"/>
        <family val="1"/>
      </rPr>
      <t>Así mismo, se presenta el​ reporte estadístico que da cuenta de los resultados obtenidos por diferentes órganos y dependencias de la Jurisdicción. Lo anterior, esta</t>
    </r>
    <r>
      <rPr>
        <i/>
        <sz val="10"/>
        <rFont val="Palatino Linotype"/>
        <family val="1"/>
      </rPr>
      <t xml:space="preserve"> </t>
    </r>
    <r>
      <rPr>
        <sz val="10"/>
        <rFont val="Palatino Linotype"/>
        <family val="1"/>
      </rPr>
      <t xml:space="preserve">publicado en el botón de transparencia en el siguiente link: https://www.jep.gov.co/Paginas/Transparencia/Planeacion/informes-de-gestion-2020.aspx
Se insta al proceso a continuar con las acciones tendientes al cumplimiento de la actividad planificada y remitir las evidencias de manera consistente con la unidad de medida definida en la columna (M) </t>
    </r>
    <r>
      <rPr>
        <i/>
        <sz val="10"/>
        <rFont val="Palatino Linotype"/>
        <family val="1"/>
      </rPr>
      <t xml:space="preserve">"Informe", </t>
    </r>
    <r>
      <rPr>
        <sz val="10"/>
        <rFont val="Palatino Linotype"/>
        <family val="1"/>
      </rPr>
      <t xml:space="preserve">toda vez que, se remitió un screenshot del mismo.
</t>
    </r>
    <r>
      <rPr>
        <b/>
        <sz val="10"/>
        <rFont val="Palatino Linotype"/>
        <family val="1"/>
      </rPr>
      <t xml:space="preserve">EVALUACIÓN II LÍNEA DE DEFENSA: </t>
    </r>
    <r>
      <rPr>
        <sz val="10"/>
        <rFont val="Palatino Linotype"/>
        <family val="1"/>
      </rPr>
      <t xml:space="preserve"> Respecto del seguimiento realizado por la II línea de defensa se evidencia una descripción breve del monitoreo realizado por el proceso, con ello brindando aseguramiento de la información reportada por el proceso para la evaluación de la III línea de defensa.</t>
    </r>
  </si>
  <si>
    <r>
      <rPr>
        <b/>
        <sz val="10"/>
        <rFont val="Palatino Linotype"/>
        <family val="1"/>
      </rPr>
      <t>EVALUACIÓN I LÍNEA DE DEFENSA:</t>
    </r>
    <r>
      <rPr>
        <sz val="10"/>
        <rFont val="Palatino Linotype"/>
        <family val="1"/>
      </rPr>
      <t xml:space="preserve"> Conforme al monitoreo y evidencias suministradas por el proceso se observó cumplimiento parcial de la actividad planificada para el I trimestre del 2021, toda vez que, se presentaron: 
</t>
    </r>
    <r>
      <rPr>
        <sz val="10"/>
        <color theme="1"/>
        <rFont val="Palatino Linotype"/>
        <family val="1"/>
      </rPr>
      <t xml:space="preserve">
1). Correos electrónicos enviados entre el Departamento de Atención al Ciudadano y la Subdirección de Fortalecimiento Instituciona con la trazabilidad de temas relacionados con la Resolución Oficial de Protección de Datos, entre otros relacionados.
2). Oficio emitido por la Superintendencia de Industria y Comercio el 11 de febrero del 2021 con respuesta solicitud de capacitación en temas relacionados con la elaboración de un programa integral de protección de datos personales que hace parte de la resolución de designación del Oficial de Protección de datos, que está a cargo del Departamento de Atención al Ciudadano de la Jurisdicción Especial para la Paz. 
3). Correo electrónico del 31 de marzo del 2021 que contiene el proyecto del correo solicitando a los procesos asignar un funcionario para que se encargue del manejo de la protección de datos.
4). Correo electrónico del 25 de enero del 2021 enviado por el Departamento de Atención al Ciudadano a la Subdirección de Fortalecimiento Institucional con las necesidades de capacitación del DAC.
Se insta al proceso a continuar con las acciones tendientes al cumplimiento de la actividad planificada en la columna (G) teniendo en cuenta la descripción de las metas establecidas en la columna (N) </t>
    </r>
    <r>
      <rPr>
        <i/>
        <sz val="10"/>
        <color theme="1"/>
        <rFont val="Palatino Linotype"/>
        <family val="1"/>
      </rPr>
      <t xml:space="preserve">"Listado de asistencia de socializaciones y contenidos del evento (2) Actas e informes de monitoreo (4)" </t>
    </r>
    <r>
      <rPr>
        <sz val="10"/>
        <color theme="1"/>
        <rFont val="Palatino Linotype"/>
        <family val="1"/>
      </rPr>
      <t xml:space="preserve">y de conformidad con el programador de actividades.
</t>
    </r>
    <r>
      <rPr>
        <sz val="10"/>
        <rFont val="Palatino Linotype"/>
        <family val="1"/>
      </rPr>
      <t xml:space="preserve">
</t>
    </r>
    <r>
      <rPr>
        <b/>
        <sz val="10"/>
        <rFont val="Palatino Linotype"/>
        <family val="1"/>
      </rPr>
      <t>EVALUACIÓN II LÍNEA DE DEFENSA:</t>
    </r>
    <r>
      <rPr>
        <sz val="10"/>
        <rFont val="Palatino Linotype"/>
        <family val="1"/>
      </rPr>
      <t xml:space="preserve">  Respecto del seguimiento realizado por la II línea de defensa se evidencia una descripción del monitoreo y evidencias aportadas por el proceso, con ello brindando aseguramiento de la información reportada por el proceso para la evaluación de la III línea de defensa.</t>
    </r>
  </si>
  <si>
    <r>
      <rPr>
        <b/>
        <sz val="10"/>
        <rFont val="Palatino Linotype"/>
        <family val="1"/>
      </rPr>
      <t xml:space="preserve">EVALUACIÓN I LÍNEA DE DEFENSA: </t>
    </r>
    <r>
      <rPr>
        <sz val="10"/>
        <rFont val="Palatino Linotype"/>
        <family val="1"/>
      </rPr>
      <t xml:space="preserve">Conforme al monitoreo y evidencias suministradas por el proceso se observó avance en el cumplimiento de la actividad planificada para el II, III y IV trimestre del 2021, toda vez que, se aportaron los siguientes documentos: 
1). Correos electrónicos con información del Departamento de Gestión Territorial y listados de los servidores con directorio de equipos territoriales secretaria ejecutiva y el cronograma servicio al ciudadano oficinas en territorio.
2). Correos electrónicos, pantallazos y listados de asistencia a reuniones con COEM relacionados con siete documentos en excel con listas de asistencia y ocho documentos en pdf que contiene las imágenes de las reuniones realizas por teams. 
Se insta al proceso a continuar con las acciones tendientes al cumplimiento de la actividad planificada conforme con el entregable definido en la columna (I), de acuerdo con el programador de actividades.
</t>
    </r>
    <r>
      <rPr>
        <b/>
        <sz val="10"/>
        <rFont val="Palatino Linotype"/>
        <family val="1"/>
      </rPr>
      <t xml:space="preserve">EVALUACIÓN II LÍNEA DE DEFENSA: </t>
    </r>
    <r>
      <rPr>
        <sz val="10"/>
        <rFont val="Palatino Linotype"/>
        <family val="1"/>
      </rPr>
      <t xml:space="preserve"> Respecto del seguimiento realizado por la II línea de defensa se evidencia una descripción del monitoreo realizado por el proceso, con ello brindando aseguramiento de la información reportada por el proceso para la evaluación de la III línea de defensa. Sin embargo, se recomienda realizar un análisis cualitativo de las evidencias aportadas por el proceso.</t>
    </r>
  </si>
  <si>
    <r>
      <rPr>
        <b/>
        <sz val="10"/>
        <rFont val="Palatino Linotype"/>
        <family val="1"/>
      </rPr>
      <t>EVALUACIÓN I LÍNEA DE DEFENSA:</t>
    </r>
    <r>
      <rPr>
        <sz val="10"/>
        <rFont val="Palatino Linotype"/>
        <family val="1"/>
      </rPr>
      <t xml:space="preserve"> Conforme al monitoreo y evidencias suministradas por el proceso se observó cumplimiento parcial de la actividad planificada para el I trimestre del 2021, toda vez que, se aportaron los documentos correspondientes a las encuestas de satisfacción con sus respectivos resultados, que fueron aplicadas en los meses de enero, febrero y marzo del 2021 a través de los canales telefónico y presencial como producto de la atención al ciudadano.
No obstante, se requiere realizar las acciones pertinentes para el ajuste según corresponda ya sea a la fecha de inicio (30-abr-2021) establecida en el programador de actividades en la columna O ó al periodo trimestral de reporte definido en las columnas de la Q a la T, de manera que sea consistente la información allí registrada.
</t>
    </r>
    <r>
      <rPr>
        <b/>
        <sz val="10"/>
        <rFont val="Palatino Linotype"/>
        <family val="1"/>
      </rPr>
      <t xml:space="preserve">EVALUACIÓN II LÍNEA DE DEFENSA: </t>
    </r>
    <r>
      <rPr>
        <sz val="10"/>
        <rFont val="Palatino Linotype"/>
        <family val="1"/>
      </rPr>
      <t xml:space="preserve"> Respecto del seguimiento realizado por la II línea de defensa se evidencia una descripción del monitoreo realizado por el proceso, con ello brindando aseguramiento de la información reportada por el proceso para la evaluación de la III línea de defensa. Sin embargo, se recomienda realizar un análisis cualitativo más detallado de las evidencias aportadas por el proceso.</t>
    </r>
  </si>
  <si>
    <r>
      <rPr>
        <b/>
        <sz val="10"/>
        <rFont val="Palatino Linotype"/>
        <family val="1"/>
      </rPr>
      <t>EVALUACIÓN I LÍNEA DE DEFENSA:</t>
    </r>
    <r>
      <rPr>
        <sz val="10"/>
        <rFont val="Palatino Linotype"/>
        <family val="1"/>
      </rPr>
      <t xml:space="preserve"> Conforme al monitoreo y evidencias suministradas por el proceso se observó el cumplimiento de la actividad planificada para el I trimestre del 2021, toda vez que, se aportaron los siguientes documentos:
1) Correos electrónicos (Informes quincenales PQRSFD) remitidos por el Departamento de Atención al Ciudadano a las diferentes áreas realizando el seguimiento y control a las PQRSDF que se encuentran pendientes de respuesta en los meses de enero, febrero y marzo del 2021.
2). Trazabilidad de correos electrónicos enviados por el Departamento de Atención al Ciudadano a la Subsecretaría en los meses de enero y febrero del 2021 solicitando aprobación del informe adjunto sobre el trámite de las PQRSFD correspondiente al IV trimestre del 2020.
3). Correo electrónico del 15 de febrero del 2021 solicitando la publicación del Informe del trámite de las PQRSFD IV trimestre 2020 en la página web de la entidad a la Subdirección de Comunicaciones.
Es preciso mencionar que, si bien se observa evidencias asociadas a la ejecución de los descriptores </t>
    </r>
    <r>
      <rPr>
        <i/>
        <sz val="10"/>
        <rFont val="Palatino Linotype"/>
        <family val="1"/>
      </rPr>
      <t xml:space="preserve">"1. Realización de seguimiento y control quincenal de las PQRSF recibidas por los diferentes canales habilitados" </t>
    </r>
    <r>
      <rPr>
        <sz val="10"/>
        <rFont val="Palatino Linotype"/>
        <family val="1"/>
      </rPr>
      <t xml:space="preserve">y </t>
    </r>
    <r>
      <rPr>
        <i/>
        <sz val="10"/>
        <rFont val="Palatino Linotype"/>
        <family val="1"/>
      </rPr>
      <t xml:space="preserve">"2. Elaboración del informe trimestral de PQRSDF", </t>
    </r>
    <r>
      <rPr>
        <sz val="10"/>
        <rFont val="Palatino Linotype"/>
        <family val="1"/>
      </rPr>
      <t xml:space="preserve">se requiere que el proceso aporte las evidencias establecidas en la columna I </t>
    </r>
    <r>
      <rPr>
        <i/>
        <sz val="10"/>
        <rFont val="Palatino Linotype"/>
        <family val="1"/>
      </rPr>
      <t xml:space="preserve">"Informes de PQRSDF - Elaborados y </t>
    </r>
    <r>
      <rPr>
        <i/>
        <u/>
        <sz val="10"/>
        <rFont val="Palatino Linotype"/>
        <family val="1"/>
      </rPr>
      <t>publicados</t>
    </r>
    <r>
      <rPr>
        <i/>
        <sz val="10"/>
        <rFont val="Palatino Linotype"/>
        <family val="1"/>
      </rPr>
      <t xml:space="preserve">", </t>
    </r>
    <r>
      <rPr>
        <sz val="10"/>
        <rFont val="Palatino Linotype"/>
        <family val="1"/>
      </rPr>
      <t>no obstante, la Subdirección de Control Interno evidenció la publicación del Informe de trámite PQRSDF (IV trimestre 2020) en la página web de la JEP, en el botón Servicio al Ciudadano en el enlace  https://www.jep.gov.co/ServicioAlCiudadano/Informes%20PQRSDF/Informe%20de%20tr%C3%A1mite%20PQRSDF%20(IV%20trimestre%202020).pdf</t>
    </r>
    <r>
      <rPr>
        <i/>
        <sz val="10"/>
        <rFont val="Palatino Linotype"/>
        <family val="1"/>
      </rPr>
      <t xml:space="preserve">
</t>
    </r>
    <r>
      <rPr>
        <sz val="10"/>
        <rFont val="Palatino Linotype"/>
        <family val="1"/>
      </rPr>
      <t xml:space="preserve">
De otra parte, se requiere realizar las acciones pertinentes para el ajuste de la fecha de inicio (30-abr-2021) establecida en el programador de actividades en la columna O, de manera que la misma sea consistente con lo programado en la columna Q.
</t>
    </r>
    <r>
      <rPr>
        <b/>
        <sz val="10"/>
        <rFont val="Palatino Linotype"/>
        <family val="1"/>
      </rPr>
      <t>EVALUACIÓN II LÍNEA DE DEFENSA</t>
    </r>
    <r>
      <rPr>
        <sz val="10"/>
        <rFont val="Palatino Linotype"/>
        <family val="1"/>
      </rPr>
      <t xml:space="preserve">:  Respecto del seguimiento realizado por la II línea de defensa se evidencia una descripción breve del monitoreo y las evidencias aportadas por el proceso, con ello brindando aseguramiento de la información reportada por el proceso para la evaluación de la III línea de defensa. Sin embargo, se recomienda verificar la completitud de las evidencias, toda vez que, no se suministró el informe publicado de acuerdo con el entregable planificado en la columna I </t>
    </r>
    <r>
      <rPr>
        <i/>
        <sz val="10"/>
        <rFont val="Palatino Linotype"/>
        <family val="1"/>
      </rPr>
      <t>"Informes de PQRSDF - Elaborados y publicados".</t>
    </r>
  </si>
  <si>
    <r>
      <rPr>
        <b/>
        <sz val="10"/>
        <rFont val="Palatino Linotype"/>
        <family val="1"/>
      </rPr>
      <t>EVALUACIÓN I LÍNEA DE DEFENSA:</t>
    </r>
    <r>
      <rPr>
        <sz val="10"/>
        <rFont val="Palatino Linotype"/>
        <family val="1"/>
      </rPr>
      <t xml:space="preserve"> Conforme al monitoreo y evidencias suministradas por el proceso se observó avance en el cumplimiento de la actividad planificada para el II y IV trimestre del 2021, toda vez que, se aportó imagen de la agenda programada para llevar a cabo reunión por medio de la herramienta virtual teams el 23 de marzo del 2021 entre los Departamentos de Atención al Ciudadano y Enfoques Diferenciales, así mismo, se observó un listado de asistencia del 24 de marzo del 2021 denominado "Formulario PQRSFD grupos étnicos"; sin embargo, se recomienda al proceso remitir evidencias adicionales que permitan verificar los temas tratados en las diferentes reuniones ejecutadas en el marco de la actividad planificada.
Se insta al proceso a continuar con las acciones tendientes al cumplimiento de la actividad planificada conforme con el entregable definido en la columna (I), de acuerdo con el programador de actividades.
</t>
    </r>
    <r>
      <rPr>
        <b/>
        <sz val="10"/>
        <rFont val="Palatino Linotype"/>
        <family val="1"/>
      </rPr>
      <t>EVALUACIÓN II LÍNEA DE DEFENSA:</t>
    </r>
    <r>
      <rPr>
        <sz val="10"/>
        <rFont val="Palatino Linotype"/>
        <family val="1"/>
      </rPr>
      <t xml:space="preserve">  Respecto del seguimiento realizado por la II línea de defensa se evidencia una descripción breve del monitoreo y evidencias aportadas por el proceso, con ello brindando aseguramiento de la información reportada por el proceso para la evaluación de la III línea de defensa.</t>
    </r>
  </si>
  <si>
    <r>
      <rPr>
        <b/>
        <sz val="10"/>
        <rFont val="Palatino Linotype"/>
        <family val="1"/>
      </rPr>
      <t>EVALUACIÓN I LÍNEA DE DEFENSA:</t>
    </r>
    <r>
      <rPr>
        <sz val="10"/>
        <rFont val="Palatino Linotype"/>
        <family val="1"/>
      </rPr>
      <t xml:space="preserve"> Conforme al monitoreo y evidencias suministradas por el proceso se observó el cumplimiento de la actividad planificada para el I trimestre del 2021, toda vez que, se aportó un (1) </t>
    </r>
    <r>
      <rPr>
        <i/>
        <sz val="10"/>
        <rFont val="Palatino Linotype"/>
        <family val="1"/>
      </rPr>
      <t xml:space="preserve">"Informe, de actividades cumplidas del POA por la OASP I Trimestre 2021.", </t>
    </r>
    <r>
      <rPr>
        <sz val="10"/>
        <rFont val="Palatino Linotype"/>
        <family val="1"/>
      </rPr>
      <t xml:space="preserve">en el cual se detalla el avance cualitativo de las actividades realizadas y se indica cual es el soporte remitido para su verificación. Es preciso mencionar que, dicho informe se presenta de acuerdo con el desarrollo de los seis (6) descriptores establecidos para la actividad planificada. Así mismo, se suministraron los respectivos anexos en formato word, excel y pdf relacionados organizadamente en el informe precitado. Respecto al descriptor No. 6 el proceso remitió un enlace para la respectiva consulta de la información, no obstante, no fue posible tener acceso al mismo.
</t>
    </r>
    <r>
      <rPr>
        <b/>
        <sz val="10"/>
        <rFont val="Palatino Linotype"/>
        <family val="1"/>
      </rPr>
      <t xml:space="preserve">
EVALUACIÓN II LÍNEA DE DEFENSA:</t>
    </r>
    <r>
      <rPr>
        <sz val="10"/>
        <rFont val="Palatino Linotype"/>
        <family val="1"/>
      </rPr>
      <t xml:space="preserve"> Respecto del seguimiento realizado por la II línea de defensa se evidencia una descripción del monitoreo y evidencias aportadas por el proceso, con ello brindando aseguramiento de la información reportada por el proceso para la evaluación de la III línea de defensa.</t>
    </r>
  </si>
  <si>
    <r>
      <rPr>
        <b/>
        <sz val="10"/>
        <rFont val="Palatino Linotype"/>
        <family val="1"/>
      </rPr>
      <t>EVALUACIÓN I LÍNEA DE DEFENSA:</t>
    </r>
    <r>
      <rPr>
        <sz val="10"/>
        <rFont val="Palatino Linotype"/>
        <family val="1"/>
      </rPr>
      <t xml:space="preserve"> Conforme al monitoreo y evidencias suministradas por el proceso se observó avance en el cumplimiento de la actividad planificada para el II y IV trimestre del 2021, toda vez que, se aportaron los siguientes documentos:
1). Informe ejecutivo </t>
    </r>
    <r>
      <rPr>
        <i/>
        <sz val="10"/>
        <rFont val="Palatino Linotype"/>
        <family val="1"/>
      </rPr>
      <t>"PLAN PARA LA DIFUSIÓN Y APROPIACIÓN DEL PIGA Y SUS PROGRAMAS"</t>
    </r>
    <r>
      <rPr>
        <sz val="10"/>
        <rFont val="Palatino Linotype"/>
        <family val="1"/>
      </rPr>
      <t xml:space="preserve"> que contiene la descripción del plan para la difusión, el reporte de las acciones implementadas, y el monitoreo de los indicadores al cierre de la vigencia.
2). Doce (12) anexos en que permiten verificar las acciones adelantadas por el proceso con el propósito de impulsar la apropiación del PIGA a través de reuniones virtuales, listados de asistencia, actas de reunión, capacitaciones, registros fotográficos, entre otras actividades.
</t>
    </r>
    <r>
      <rPr>
        <b/>
        <sz val="10"/>
        <rFont val="Palatino Linotype"/>
        <family val="1"/>
      </rPr>
      <t xml:space="preserve">EVALUACIÓN II LÍNEA DE DEFENSA: </t>
    </r>
    <r>
      <rPr>
        <sz val="10"/>
        <rFont val="Palatino Linotype"/>
        <family val="1"/>
      </rPr>
      <t xml:space="preserve"> Respecto del seguimiento realizado por la II línea de defensa se evidencia una descripción del monitoreo y evidencias aportadas por el proceso, con ello brindando aseguramiento de la información reportada por el proceso para la evaluación de la III línea de defensa.</t>
    </r>
  </si>
  <si>
    <r>
      <rPr>
        <b/>
        <sz val="10"/>
        <rFont val="Palatino Linotype"/>
        <family val="1"/>
      </rPr>
      <t xml:space="preserve">EVALUACIÓN I LÍNEA DE DEFENSA: </t>
    </r>
    <r>
      <rPr>
        <sz val="10"/>
        <rFont val="Palatino Linotype"/>
        <family val="1"/>
      </rPr>
      <t xml:space="preserve">Conforme al monitoreo y evidencias suministradas por el proceso se observó el cumplimiento de la actividad planificada para el I trimestre del 2021, toda vez que, se aportó catorce (14) documentos en pdf correspondientes a actas de inicio y contratos (JEP – 188 – 2021, JEP – 189 – 2021, JEP 190 – 2021, JEP – 191- 2021, JEP – 192 – 2021, JEP – 193 – 2021, JEP – 194 – 2021, JEP – 195 – 2021, JEP – 251 – 2021, JEP – 309 – 2021, JEP – 314 – 2021, JEP 451 – 2021, JEP – 457 – 2021 y EP 458 – 2021). Así mismo, un (1) informe que contiene la relación de contratos suscritos en el marco de mantener y proveer los diferentes servicios, bienes e insumos, gestión ambiental requeridos para el adecuado funcionamiento de la JEP y la provisión de los servicios necesarios para facilitar la presencia territorial y los desplazamientos requeridos para el cumplimiento de funciones de la entidad.
</t>
    </r>
    <r>
      <rPr>
        <b/>
        <sz val="10"/>
        <rFont val="Palatino Linotype"/>
        <family val="1"/>
      </rPr>
      <t>EVALUACIÓN II LÍNEA DE DEFENSA</t>
    </r>
    <r>
      <rPr>
        <sz val="10"/>
        <rFont val="Palatino Linotype"/>
        <family val="1"/>
      </rPr>
      <t>:  Respecto del seguimiento realizado por la II línea de defensa se evidencia una descripción del monitoreo y evidencias aportadas por el proceso, con ello brindando aseguramiento de la información reportada por el proceso para la evaluación de la III línea de defensa.</t>
    </r>
  </si>
  <si>
    <r>
      <rPr>
        <b/>
        <sz val="10"/>
        <rFont val="Palatino Linotype"/>
        <family val="1"/>
      </rPr>
      <t>EVALUACIÓN I LÍNEA DE DEFENSA:</t>
    </r>
    <r>
      <rPr>
        <sz val="10"/>
        <rFont val="Palatino Linotype"/>
        <family val="1"/>
      </rPr>
      <t xml:space="preserve"> Conforme al monitoreo y evidencias suministradas por el proceso se observó el cumplimiento de la actividad planificada para el I trimestre del 2021, toda vez que, se aportó el documento en pdf que contiene el informe ejecutivo de las oficinas en funcionamiento en grupos territoriales y espacios complementarios de enlace territorial de la JEP. Se observó en dicho documento la información relacionada con la suscripción de convenios y disposición de oficinas en los Grupos Territoriales de Pasto Nariño, Corozal y espacio complementario Santa Marta, Magdalena. Así mismo, el seguimiento para realizar la dotación de elementos de papelería e insumos tecnológicos requeridos para el desarrollo de las actividades de los grupos territoriales Cúcuta (Norte de Santander), Villavicencio (Meta), Bucaramanga (Santander), Neiva (Huila), Quibdó (Chocó), Florencia (Caquetá) y Medellín (Antioquia) y finalmente, la entrega de insumos de bioseguridad, conforme con los protocolos de seguridad por el Covid-19.
</t>
    </r>
    <r>
      <rPr>
        <b/>
        <sz val="10"/>
        <rFont val="Palatino Linotype"/>
        <family val="1"/>
      </rPr>
      <t>EVALUACIÓN II LÍNEA DE DEFENSA:</t>
    </r>
    <r>
      <rPr>
        <sz val="10"/>
        <rFont val="Palatino Linotype"/>
        <family val="1"/>
      </rPr>
      <t xml:space="preserve"> Respecto del seguimiento realizado por la II línea de defensa se evidencia una descripción del monitoreo y evidencias aportadas por el proceso, con ello brindando aseguramiento de la información reportada por el proceso para la evaluación de la III línea de defensa.</t>
    </r>
  </si>
  <si>
    <r>
      <rPr>
        <b/>
        <sz val="10"/>
        <rFont val="Palatino Linotype"/>
        <family val="1"/>
      </rPr>
      <t>EVALUACIÓN I LÍNEA DE DEFENSA:</t>
    </r>
    <r>
      <rPr>
        <sz val="10"/>
        <rFont val="Palatino Linotype"/>
        <family val="1"/>
      </rPr>
      <t xml:space="preserve"> Conforme al monitoreo y evidencias suministradas por el proceso se observó avance en el cumplimiento de la actividad planificada para el II y IV trimestre del 2021, toda vez que, se aportó un documento en pdf que contiene la imagen del aplicativo SIGEP en los módulos de RR HH. De igual manera, el proceso informó que no se presentaron actualizaciones durante el periodo evaluado.
Se insta al proceso a continuar con las acciones tendientes al cumplimiento de la actividad planificada y para los próximos monitoreos tener en cuenta el entregable definido en la columna (I) </t>
    </r>
    <r>
      <rPr>
        <i/>
        <sz val="10"/>
        <rFont val="Palatino Linotype"/>
        <family val="1"/>
      </rPr>
      <t>"Informes del seguimiento al aplicativo SIGEP - Realizados"</t>
    </r>
    <r>
      <rPr>
        <sz val="10"/>
        <rFont val="Palatino Linotype"/>
        <family val="1"/>
      </rPr>
      <t xml:space="preserve">, en concordancia con el programador de actividades.
</t>
    </r>
    <r>
      <rPr>
        <b/>
        <sz val="10"/>
        <rFont val="Palatino Linotype"/>
        <family val="1"/>
      </rPr>
      <t>EVALUACIÓN II LÍNEA DE DEFENSA</t>
    </r>
    <r>
      <rPr>
        <sz val="10"/>
        <rFont val="Palatino Linotype"/>
        <family val="1"/>
      </rPr>
      <t>: Respecto del seguimiento realizado por la II línea de defensa se evidencia una descripción del monitoreo y evidencias aportadas por el proceso, con ello brindando aseguramiento de la información reportada por el proceso para la evaluación de la III línea de defensa.</t>
    </r>
  </si>
  <si>
    <r>
      <rPr>
        <b/>
        <sz val="10"/>
        <rFont val="Palatino Linotype"/>
        <family val="1"/>
      </rPr>
      <t>EVALUACIÓN I LÍNEA DE DEFENSA:</t>
    </r>
    <r>
      <rPr>
        <sz val="10"/>
        <rFont val="Palatino Linotype"/>
        <family val="1"/>
      </rPr>
      <t xml:space="preserve"> Conforme al monitoreo y evidencias suministradas por el proceso se observó avance en el cumplimiento de la actividad planificada para el II y IV trimestre del 2021, toda vez que, se aportaron documentos asociados a la ejecución de los descriptores "1. Realización de diagnóstico de las prioridades de Seguridad y Salud en el Trabajo. y  
2. Elaboración del Plan de trabajo anual de Seguridad y Salud en el Trabajo 2021.: 
1). Diagnósticos de las condiciones de salud con fechas de junio y diciembre de 2020.
2). Programa de vigilancia epidemiológica para la prevención desordenes musculo esqueléticos riesgos biomecánicos, realizado por Compañía de Seguros Positiva fechado 2021.
3). Documento Asistencia técnica como apoyo en la implementación de SG SST perfil tecnólogo en SST, realizado por Compañía de Seguros Positiva con fecha diciembre del 2020,
5). Informe de actividades realizadas en el subprograma de medicina preventiva y del trabajo en la Jurisdicción Especial para la paz 2020, con fecha de diciembre 2020.
6). Matriz que contiene el Plan de Trabajo Anual vigencia 2021 correspondiente al SG-SST.
Se recomienda al proceso remitir evidencias que soporten las gestiones realizadas únicamente en el periodo evaluado, toda vez que, se aportó el Diagnóstico riesgo psicosocial estrés año 2019-2020, realizado por Compañía de Seguros Positiva con fecha de abril del 2021. Así mismo, se insta al proceso a continuar con las acciones tendientes al cumplimiento de la actividad planificada conforme el entregable definido en la columna (I), de acuerdo con el programador las actividades y en el marco de los descriptores establecidos.
</t>
    </r>
    <r>
      <rPr>
        <b/>
        <sz val="10"/>
        <rFont val="Palatino Linotype"/>
        <family val="1"/>
      </rPr>
      <t xml:space="preserve">EVALUACIÓN II LÍNEA DE DEFENSA: </t>
    </r>
    <r>
      <rPr>
        <sz val="10"/>
        <rFont val="Palatino Linotype"/>
        <family val="1"/>
      </rPr>
      <t>Respecto del seguimiento realizado por la II línea de defensa se evidencia una descripción del monitoreo y evidencias aportadas por el proceso, con ello brindando aseguramiento de la información reportada por el proceso para la evaluación de la III línea de defensa.</t>
    </r>
  </si>
  <si>
    <r>
      <rPr>
        <b/>
        <sz val="10"/>
        <rFont val="Palatino Linotype"/>
        <family val="1"/>
      </rPr>
      <t xml:space="preserve">EVALUACIÓN I LÍNEA DE DEFENSA: </t>
    </r>
    <r>
      <rPr>
        <sz val="10"/>
        <rFont val="Palatino Linotype"/>
        <family val="1"/>
      </rPr>
      <t xml:space="preserve">Conforme al monitoreo y evidencias suministradas por el proceso se observó avance en el cumplimiento de la actividad planificada para el II y IV trimestre del 2021, toda vez que, se aportaron los siguientes documentos: 
1).  Informe Plan de Bienestar 2020, que permite verificar el indicador de participación y el indicador del porcentaje de cumplimiento del Plan de Bienestar Social Laboral 2020, conforme con las actividades programadas. 
2). Correos electrónicos con las piezas de comunicación enviadas a los servidores de la entidad con el propósito de invitar a realizar la encuesta de necesidades de Bienestar 2021.
3). Presentación con la formulación de el Plan de Bienestar Social Laboral del 2021.
4). Presentación sobre la Intervención del programa Bien Ser estar. 
Se insta al proceso a continuar con las acciones tendientes al cumplimiento de la actividad planificada conforme con el entregable definido en la columna (I), de acuerdo con el programador de actividades y en el marco de los descriptores establecidos.
</t>
    </r>
    <r>
      <rPr>
        <b/>
        <sz val="10"/>
        <rFont val="Palatino Linotype"/>
        <family val="1"/>
      </rPr>
      <t>EVALUACIÓN II LÍNEA DE DEFENSA:</t>
    </r>
    <r>
      <rPr>
        <sz val="10"/>
        <rFont val="Palatino Linotype"/>
        <family val="1"/>
      </rPr>
      <t xml:space="preserve">  Respecto del seguimiento realizado por la II línea de defensa se evidencia una descripción del monitoreo y evidencias aportadas por el proceso, con ello brindando aseguramiento de la información reportada por el proceso para la evaluación de la III línea de defensa.</t>
    </r>
  </si>
  <si>
    <r>
      <rPr>
        <b/>
        <sz val="10"/>
        <rFont val="Palatino Linotype"/>
        <family val="1"/>
      </rPr>
      <t>EVALUACIÓN I LÍNEA DE DEFENSA:</t>
    </r>
    <r>
      <rPr>
        <sz val="10"/>
        <rFont val="Palatino Linotype"/>
        <family val="1"/>
      </rPr>
      <t xml:space="preserve"> Conforme al monitoreo y evidencias suministradas por el proceso se observó el cumplimiento de la actividad planificada para el I trimestre del 2021, toda vez que, se aportaron los siguientes documentos:
1). Correo electrónico que contiene el Reglamento de Administración de Personal y el proyecto de Acuerdo con los respectivos ajustes realizados.
2). Cuatro (4) correos electrónicos enviados por la Subdirección de Talento Humano a los jefes inmediatos adjuntando los manuales de funciones actualizados para revisión en lo relacionado con las dependencias de la Subsecretaria Ejecutiva, Departamento de SAAD Representación a Victimas, Departamento de Gestión Territorial, Departamento Enfoque Diferencial, Departamento Atención al Ciudadano, Departamento Atención a Víctimas, SAAD Defensa a Comparecientes.
3). Dos documentos en pdf, que contienen pantallazos de las mesas de trabajo realizadas a razón del modelo de gestión del desempeño y para la actualización de los manuales de funciones
4). Matriz en formato excel con el cronograma de actividades a realizar correspondientes a la Gestión del Desempeño.
</t>
    </r>
    <r>
      <rPr>
        <b/>
        <sz val="10"/>
        <rFont val="Palatino Linotype"/>
        <family val="1"/>
      </rPr>
      <t>EVALUACIÓN II LÍNEA DE DEFENSA:</t>
    </r>
    <r>
      <rPr>
        <sz val="10"/>
        <rFont val="Palatino Linotype"/>
        <family val="1"/>
      </rPr>
      <t xml:space="preserve">  Respecto del seguimiento realizado por la II línea de defensa se evidencia una descripción del monitoreo y evidencias aportadas por el proceso, con ello brindando aseguramiento de la información reportada por el proceso para la evaluación de la III línea de defensa.</t>
    </r>
  </si>
  <si>
    <r>
      <rPr>
        <b/>
        <sz val="10"/>
        <rFont val="Palatino Linotype"/>
        <family val="1"/>
      </rPr>
      <t>EVALUACIÓN I LÍNEA DE DEFENSA:</t>
    </r>
    <r>
      <rPr>
        <sz val="10"/>
        <rFont val="Palatino Linotype"/>
        <family val="1"/>
      </rPr>
      <t xml:space="preserve"> Conforme al monitoreo y evidencias suministradas por el proceso se observó el cumplimiento de la actividad planificada para el I trimestre del 2021, toda vez que, se aportaron los siguientes documentos:
1). Carpeta -  Impresión y copiado, que contiene acta de inicio del contrato JEP-199-2021, asociado con el servicio de impresión y el servicio de gobierno y administración de identidades (IGA) y cinco (5) informes de supervisión de contratos/ convenios de los contratos JEP-199-2021, JEP-404-2019, JEP-199-2021.
2). Carpeta - Licencias de software, que contiene dos reportes de certificado presupuestal (49621, 49721), dos documentos definición de usos presupuestales (81,82) , documento justificativo de la contratación licencias Adobe Audition y renovación de licencias Adobe Creative Cloud, y documento justificativo de contratación para licencias DRAGON.
3). Carpeta - Datacenter, que contiene informe de supervisión JEP-291-2021 (marzo, febrero), JEP-205-2021(marzo, febrero), JEP-202-2021(marzo), JEP-202-2021 (febrero), JEP-380 de 2019 (enero, febrero), reporte de certificado presupuestal (321 y adición), acta de inicio (CONTRATO No: JEP-291-2021, CONTRATO No: JEP-205-2021 y JEP-202-2021) y dos documentos en excel, con el reporte de disponibilidad del servicio para el mes de enero, febrero y marzo.
4). Carpeta - Mesa de ayuda, que contiene informe de supervisión de contratos / convenios 423-2019 (enero, febrero, marzo), JEP-204-2021(febrero, marzo), formato acta de inicio contrato No: JEP-204-2021).
</t>
    </r>
    <r>
      <rPr>
        <b/>
        <sz val="10"/>
        <rFont val="Palatino Linotype"/>
        <family val="1"/>
      </rPr>
      <t xml:space="preserve"> EVALUACIÓN II LÍNEA DE DEFENSA:</t>
    </r>
    <r>
      <rPr>
        <sz val="10"/>
        <rFont val="Palatino Linotype"/>
        <family val="1"/>
      </rPr>
      <t xml:space="preserve"> Respecto del seguimiento realizado por la II línea de defensa se evidencia una descripción del monitoreo y evidencias aportadas por el proceso, con ello brindando aseguramiento de la información reportada por el proceso para la evaluación de la III línea de defensa.</t>
    </r>
  </si>
  <si>
    <r>
      <rPr>
        <b/>
        <sz val="10"/>
        <rFont val="Palatino Linotype"/>
        <family val="1"/>
      </rPr>
      <t>EVALUACIÓN I LÍNEA DE DEFENSA:</t>
    </r>
    <r>
      <rPr>
        <sz val="10"/>
        <rFont val="Palatino Linotype"/>
        <family val="1"/>
      </rPr>
      <t xml:space="preserve"> Conforme al monitoreo y evidencias suministradas por el proceso se observó el cumplimiento de la actividad planificada para el I trimestre del 2021, toda vez que, se aportaron documentos asociados a la gestión realizada frente a los descriptores </t>
    </r>
    <r>
      <rPr>
        <i/>
        <sz val="10"/>
        <rFont val="Palatino Linotype"/>
        <family val="1"/>
      </rPr>
      <t>"1 Gestión Judicial LEGALi, 2 Gestión Documental CONTi, 3 Planeación, Tableros de control, y Gestión de calidad y 4 Analítica"</t>
    </r>
    <r>
      <rPr>
        <sz val="10"/>
        <rFont val="Palatino Linotype"/>
        <family val="1"/>
      </rPr>
      <t xml:space="preserve">, así:
1). Actas de inicio de los contratos para el funcionamiento del sistema LEGALI (JEP-290-2021, JEP-208-2021, JEP-207-2021, JEP-203-2021, JEP-265-2021).
2). Acta de reunión con Softplan con fecha del 24 de marzo de 2021, en el cual se trataron los temas evolución de los llamados y en el reporte de Excel, avance y solución que está teniendo los llamados registrados, se aclara que el contrato de garantía no contempla la realización de nuevos requerimientos, se socializa el modelo de informe mensual etc. 
3). Acta de reunión con Softplan con fecha del 26 de febrero de 2021, en el cual se trataron los temas evolución de los llamados y en el reporte de Excel, fue solicitado el informe que está en el anexo 3 del contrato 168 de 2019 con los ANS.
4). Dos documentos en excel con el reporte de los incidentes de LEGALi.
5). Actas de inicio de los contratos para el funcionamiento CONTI ( JEP-248-2021, JEP-200-2021, JEP-198-2021, JEP-218-2021) y documento en PowerPoint correspondiente al programa mantenimiento y soporte.
6). Imagen de la capacitación para fortalecer las capacidades técnicas y funcionales necesarias para la gestión de información en la herramienta de analítica.
7). Cuatro documentos en pdf que contienen acta de inicio JEP-206-2021, anexo especificaciones técnicas, Reporte de certificado presupuestal y propuesta de cotización por la empresa its soluciones para el Módulo ITS-BSC. 
</t>
    </r>
    <r>
      <rPr>
        <b/>
        <sz val="10"/>
        <rFont val="Palatino Linotype"/>
        <family val="1"/>
      </rPr>
      <t xml:space="preserve"> EVALUACIÓN II LÍNEA DE DEFENSA:</t>
    </r>
    <r>
      <rPr>
        <sz val="10"/>
        <rFont val="Palatino Linotype"/>
        <family val="1"/>
      </rPr>
      <t xml:space="preserve"> Respecto del seguimiento realizado por la II línea de defensa se evidencia una descripción del monitoreo y evidencias aportadas por el proceso, con ello brindando aseguramiento de la información reportada por el proceso para la evaluación de la III línea de defensa.</t>
    </r>
  </si>
  <si>
    <r>
      <rPr>
        <b/>
        <sz val="10"/>
        <rFont val="Palatino Linotype"/>
        <family val="1"/>
      </rPr>
      <t>EVALUACIÓN I LÍNEA DE DEFENSA:</t>
    </r>
    <r>
      <rPr>
        <sz val="10"/>
        <rFont val="Palatino Linotype"/>
        <family val="1"/>
      </rPr>
      <t xml:space="preserve"> Conforme al monitoreo y evidencias suministradas por el proceso se observó avance en el cumplimiento de la actividad planificada para el III y IV trimestre del 2021, toda vez que, se aportaron documentos asociados a la ejecución del descriptor No. </t>
    </r>
    <r>
      <rPr>
        <i/>
        <sz val="10"/>
        <rFont val="Palatino Linotype"/>
        <family val="1"/>
      </rPr>
      <t>"1. Implementación de la Política de Capacitación y sensibilización"</t>
    </r>
    <r>
      <rPr>
        <sz val="10"/>
        <rFont val="Palatino Linotype"/>
        <family val="1"/>
      </rPr>
      <t xml:space="preserve">, así:
1). Documentó PowerPoint, con el contenido de la inducción sobre el Sistema de Gestión de Seguridad y Privacidad de la Información, y los correos electrónicos enviados a la Subdirección de Fortalecimiento Institucional.
2). Correos electrónicos, para la divulgación de las piezas comunicativas relacionadas con el PHISHING electrónico.
3). Formato de recolección de las necesidades de capacitación o formación.
Se insta al proceso a continuar con las acciones tendientes al cumplimiento de la actividad planificada conforme el entregable definido en la columna (I), de acuerdo con el programador de actividades.
</t>
    </r>
    <r>
      <rPr>
        <b/>
        <sz val="10"/>
        <rFont val="Palatino Linotype"/>
        <family val="1"/>
      </rPr>
      <t>EVALUACIÓN II LÍNEA DE DEFENSA:</t>
    </r>
    <r>
      <rPr>
        <sz val="10"/>
        <rFont val="Palatino Linotype"/>
        <family val="1"/>
      </rPr>
      <t xml:space="preserve"> Respecto del seguimiento realizado por la II línea de defensa se evidencia una descripción del monitoreo y evidencias aportadas por el proceso, con ello brindando aseguramiento de la información reportada por el proceso para la evaluación de la III línea de defensa.</t>
    </r>
  </si>
  <si>
    <t>Teniendo en cuenta lo planificado en el programador de actividades que determina el cumplimiento de la actividad para el III trimestre del 2021, No Aplica la evaluación por parte de la SCI. Sin embargo, el proceso en el monitoreo informa " Se tiene planeado para el mes de mayo del 2021, un taller de trabajo con los líderes de la Dirección de TI para la actualización del PTI. Se adjunta el link de teams: https://teams.microsoft.com/l/meetup-join/19%3ameeting_M2YxNjFmOTctMzRiMC00MDNiLTk1MjktZjQ3OGRkNDkyOWI1%40thread.v2/0?context=%7b%22Tid%22%3a%22d729d2c1-989e-44e5-b7c5-182c914ac607%22%2c%22Oid%22%3a%22460526e8-3b77-465f-8d1d-a2ccedc3ea95%22%7d".
No obstante, se requiere que el proceso revise la pertinencia de la fecha de inicio de la actividad columna O (01-feb-2021) y así mismo, se aclara a la II línea de defensa que no es acorde realizar un avance estimado de la actividad teniendo en cuenta que el proceso no aporta evidencias.</t>
  </si>
  <si>
    <r>
      <rPr>
        <b/>
        <sz val="10"/>
        <rFont val="Palatino Linotype"/>
        <family val="1"/>
      </rPr>
      <t>EVALUACIÓN I LÍNEA DE DEFENSA:</t>
    </r>
    <r>
      <rPr>
        <sz val="10"/>
        <rFont val="Palatino Linotype"/>
        <family val="1"/>
      </rPr>
      <t xml:space="preserve"> Conforme al monitoreo y evidencias suministradas por el proceso se observó avance en el cumplimiento de la actividad planificada para el II, III y IV trimestre del 2021, toda vez que, se aportaron los siguientes documentos:
1). Dos (2) documentos en formato word que contienen el documento justificativo implementación programas -SIC y especificaciones técnicas SIC.
2). Dos (2) documentos en formato word, que contienen especificaciones técnicas programas de Gestión Documental-PGD y el documento justificativo programas específicos- PGD.
 3). Documento en formato word, con el Plan Instituciona de Archivos- PINAR y matriz en excel con la medición trimestral.
Se requiere que, el proceso garantice al acceso y consulta de los entregables aportados, teniendo en cuenta que en relación con el documento en formato word denominado Modelo de requisitos para el Sistema de Gestión Documentos electrónico al ser descargado se encontraba en blanco, es decir, no presenta contenido.
Se insta al proceso a continuar con las acciones tendientes al cumplimiento de la actividad planificada y reportar en el monitoreo para los próximos trimestres dicho cumplimiento en asocio con la descripción de las metas a obtener definidas en la columna (N), de manera que se pueda evidenciar el instrumento archivístico implementado cuyo total corresponde a 6 durante la vigencia 2021.
</t>
    </r>
    <r>
      <rPr>
        <b/>
        <sz val="10"/>
        <rFont val="Palatino Linotype"/>
        <family val="1"/>
      </rPr>
      <t>EVALUACIÓN II LÍNEA DE DEFENSA:</t>
    </r>
    <r>
      <rPr>
        <sz val="10"/>
        <rFont val="Palatino Linotype"/>
        <family val="1"/>
      </rPr>
      <t xml:space="preserve"> Respecto del seguimiento realizado por la II línea de defensa se evidencia una descripción del monitoreo y evidencias aportadas por el proceso, con ello brindando aseguramiento de la información reportada por el proceso para la evaluación de la III línea de defensa.</t>
    </r>
  </si>
  <si>
    <r>
      <rPr>
        <b/>
        <sz val="10"/>
        <rFont val="Palatino Linotype"/>
        <family val="1"/>
      </rPr>
      <t>EVALUACIÓN I LÍNEA DE DEFENSA:</t>
    </r>
    <r>
      <rPr>
        <sz val="10"/>
        <rFont val="Palatino Linotype"/>
        <family val="1"/>
      </rPr>
      <t xml:space="preserve"> Conforme al monitoreo y evidencias suministradas por el proceso se observó avance en el cumplimiento de la actividad planificada para el IV trimestre del 2021, toda vez que, se aportaron los siguientes documentos:
1). Informes mensuales de operación BPO (enero, febrero y marzo 2021) asociados al contrato No. 056 de 2019 suscrito con SERVISOFT S.A, adjuntando los anexos correspondientes en formato excel como soporte de las actividades mencionadas en los informes. 
2).  Cuatro (4) archivos en formato excel, que contienen reportes mensuales (enero, febrero y marzo 2021) de los certificados digitales entregados a servidores de la JEP y consumo de correo electrónico certificado.
3). Soportes de las capacitaciones realizadas sobre CONTi correspondientes a (enero, febrero y marzo), con un total de 28 documentos que soportan las actividades realizadas. 
Se insta al proceso a continuar con las acciones tendientes al cumplimiento de la actividad planificada, teniendo en cuenta que para el último trimestre el entregable definido en la columna (I) hace referencia a la emisión de tres (3) </t>
    </r>
    <r>
      <rPr>
        <u/>
        <sz val="10"/>
        <rFont val="Palatino Linotype"/>
        <family val="1"/>
      </rPr>
      <t>informes anuales.</t>
    </r>
    <r>
      <rPr>
        <sz val="10"/>
        <rFont val="Palatino Linotype"/>
        <family val="1"/>
      </rPr>
      <t xml:space="preserve">
</t>
    </r>
    <r>
      <rPr>
        <b/>
        <sz val="10"/>
        <rFont val="Palatino Linotype"/>
        <family val="1"/>
      </rPr>
      <t xml:space="preserve">
EVALUACIÓN II LÍNEA DE DEFENSA:</t>
    </r>
    <r>
      <rPr>
        <sz val="10"/>
        <rFont val="Palatino Linotype"/>
        <family val="1"/>
      </rPr>
      <t xml:space="preserve"> Respecto del seguimiento realizado por la II línea de defensa se evidencia una descripción del monitoreo y evidencias aportadas por el proceso, con ello brindando aseguramiento de la información reportada por el proceso para la evaluación de la III línea de defensa.</t>
    </r>
  </si>
  <si>
    <r>
      <rPr>
        <b/>
        <sz val="10"/>
        <rFont val="Palatino Linotype"/>
        <family val="1"/>
      </rPr>
      <t>EVALUACIÓN I LÍNEA DE DEFENSA:</t>
    </r>
    <r>
      <rPr>
        <sz val="10"/>
        <rFont val="Palatino Linotype"/>
        <family val="1"/>
      </rPr>
      <t xml:space="preserve"> Conforme al monitoreo y evidencias suministradas por el proceso se observó avance en el cumplimiento de la actividad planificada para el III y IV trimestre del 2021, toda vez que, se aportó un archivo en formato Excel que permite verificar el cronograma diseñado con la programación de las capacitaciones a brindar a las diferentes dependencias sobre de la Política de Gestión Documental para la vigencia 2021.
Se insta al proceso a continuar con las acciones tendientes al cumplimiento de la actividad planificada conforme los entregable definidos en la columna (I) y de acuerdo con el programador de las actividades.
 Finalmente, es preciso mencionar que teniendo en cuenta que el proceso menciona en la columna (AW) que el cronograma se encuentra en proceso de aprobación, es necesario reportar más adelante la gestión relacionada con su aprobación final.
</t>
    </r>
    <r>
      <rPr>
        <b/>
        <sz val="10"/>
        <rFont val="Palatino Linotype"/>
        <family val="1"/>
      </rPr>
      <t xml:space="preserve">
EVALUACIÓN II LÍNEA DE DEFENSA:</t>
    </r>
    <r>
      <rPr>
        <sz val="10"/>
        <rFont val="Palatino Linotype"/>
        <family val="1"/>
      </rPr>
      <t xml:space="preserve"> Respecto del seguimiento realizado por la II línea de defensa se evidencia una descripción del monitoreo y evidencias aportadas por el proceso, con ello brindando aseguramiento de la información reportada por el proceso para la evaluación de la III línea de defensa.</t>
    </r>
  </si>
  <si>
    <r>
      <rPr>
        <b/>
        <sz val="10"/>
        <rFont val="Palatino Linotype"/>
        <family val="1"/>
      </rPr>
      <t>EVALUACIÓN I LÍNEA DE DEFENSA:</t>
    </r>
    <r>
      <rPr>
        <sz val="10"/>
        <rFont val="Palatino Linotype"/>
        <family val="1"/>
      </rPr>
      <t xml:space="preserve"> Conforme al monitoreo correspondiente al I trimestre de 2021 y el cargue de evidencias por parte del Departamento SAAD Víctimas, se evidencia el cumplimiento de la actividad No. 42, toda vez que, se aportaron los siguientes documentos:
1. </t>
    </r>
    <r>
      <rPr>
        <i/>
        <sz val="10"/>
        <rFont val="Palatino Linotype"/>
        <family val="1"/>
      </rPr>
      <t>"Informe monitoreo y seguimiento - Cursos del programa de formación permanente SAAD-Víctimas"</t>
    </r>
    <r>
      <rPr>
        <sz val="10"/>
        <rFont val="Palatino Linotype"/>
        <family val="1"/>
      </rPr>
      <t xml:space="preserve">, en el cual  se describen las herramientas pedagógicas diseñadas para la formación de los profesionales jurídicos y psicosociales, tales como el curso de actualización (primera edición), que comprendió la realización de cuatro encuentros sincrónicos durante los meses de marzo y abril de 2021.
2. Plan curricular, en el cual se encuentra la metodología del programa de formación permanente y el cronograma de las actividades pedagógicas para el año 2021.
3. Dos presentaciones y cuatro grabaciones desarrolladas como herramientas pedagógicas para la realización del curso de actualización.
4. Dos listados de asistencia a los dos talleres realizados vía Teams por el equipo pedagógico del SAAD Víctimas durante el primer trimestre de 2021.
Sin embargo, se recomienda revisar la planificación de la actividad, toda vez que, se observa inconsistencia entre la meta anual y el programador de actividades, por cuanto la meta anual establece la construcción de 2 herramientas pedagógicas en la vigencia 2021 y en el programador de actividades se fijó 1 en cada trimestre para un total de 4 herramientas pedagógicas al año, lo cual no es coherente. Por lo que se hace necesario que se especifique de forma la cantidad de entregables para la vigencia.
</t>
    </r>
    <r>
      <rPr>
        <b/>
        <sz val="10"/>
        <rFont val="Palatino Linotype"/>
        <family val="1"/>
      </rPr>
      <t xml:space="preserve">EVALUACIÓN II LÍNEA DE DEFENSA: </t>
    </r>
    <r>
      <rPr>
        <sz val="10"/>
        <rFont val="Palatino Linotype"/>
        <family val="1"/>
      </rPr>
      <t>Respecto al seguimiento realizado por la II línea de defensa, este describe en forma breve el análisis del monitoreo y las evidencias aportadas por el proceso, y con ello se brinda el aseguramiento de la información reportada por el proceso para la evaluación de la III línea de defensa.</t>
    </r>
  </si>
  <si>
    <r>
      <rPr>
        <b/>
        <sz val="10"/>
        <rFont val="Palatino Linotype"/>
        <family val="1"/>
      </rPr>
      <t xml:space="preserve">EVALUACIÓN I LÍNEA DE DEFENSA: </t>
    </r>
    <r>
      <rPr>
        <sz val="10"/>
        <rFont val="Palatino Linotype"/>
        <family val="1"/>
      </rPr>
      <t xml:space="preserve">Conforme al monitoreo y cargue de evidencias por parte del Departamento SAAD Comparecientes, se observa el cumplimiento de la actividad planificada, toda vez que, se aportó el </t>
    </r>
    <r>
      <rPr>
        <i/>
        <sz val="10"/>
        <rFont val="Palatino Linotype"/>
        <family val="1"/>
      </rPr>
      <t>"Informe POA Primer Trimestre 2020 - Servicio de asesoría y representación judicial a los comparecientes"</t>
    </r>
    <r>
      <rPr>
        <sz val="10"/>
        <rFont val="Palatino Linotype"/>
        <family val="1"/>
      </rPr>
      <t xml:space="preserve">, en el cual se describe que en el I trimestre se brindaron 640 servicios de asesoría y/o defensa, así: (i) Enero: 47, (ii) Febrero: 89 y (iii) Marzo: 504. Así mismo, se aportó el </t>
    </r>
    <r>
      <rPr>
        <i/>
        <sz val="10"/>
        <rFont val="Palatino Linotype"/>
        <family val="1"/>
      </rPr>
      <t>"Informe POA – Primer Trimestre 2021 - Acompañamiento Psicosocial"</t>
    </r>
    <r>
      <rPr>
        <sz val="10"/>
        <rFont val="Palatino Linotype"/>
        <family val="1"/>
      </rPr>
      <t xml:space="preserve">, en el cual se indica que, durante el I trimestre de 2021, se brindó acompañamiento psicosocial a 461 comparecientes, por medio de asesorías individuales y/o por jornadas de información. Para un total de 1101 servicios y/o acompañamientos brindados en el periodo correspondiente. 
Con lo anterior, se da cumplimiento al entregable planificado definido como: </t>
    </r>
    <r>
      <rPr>
        <i/>
        <sz val="10"/>
        <rFont val="Palatino Linotype"/>
        <family val="1"/>
      </rPr>
      <t>"Informe que de cuenta de los servicio de asesoría, defensa técnica y acompañamiento psicosocial brindados a comparecientes"</t>
    </r>
    <r>
      <rPr>
        <sz val="10"/>
        <rFont val="Palatino Linotype"/>
        <family val="1"/>
      </rPr>
      <t xml:space="preserve"> y se supera la meta programada para el I trimestre de 2021, de 400 comparecientes asesorados, acompañados y/o defendidos.
Así mismo, se aportó lo siguiente:
(i) Documentos contractuales de 41 profesionales jurídicos y 10 psicosociales con los que se han suscrito contratos de prestación de servicios para brindar la asesoría, defensa o acompañamiento a comparecientes.
(ii) Convenio de Cooperación Internacional No. 489 de 2020 suscrito con la OIE, el cual se encuentra vigente hasta el 31/05/2021.
(iii) Matriz que contiene el consolidado de Asesorias de enero a marzo de 2021.
(iv) Matriz de asignaciones de enero a marzo de 2021
(v) Matriz que contiene reporte informe Psicosocial POA I Trimestre 2021.
Se recomienda al proceso revisar y de ser necesario ajustar la planificación de la actividad por cuanto se observa que en el I trimestre se supera la meta programada para dicho periodo en 701 comparecientes asesorados, acompañados y/o defendidos, se sugiere considerar que la meta se fije en porcentaje.
</t>
    </r>
    <r>
      <rPr>
        <b/>
        <sz val="10"/>
        <rFont val="Palatino Linotype"/>
        <family val="1"/>
      </rPr>
      <t xml:space="preserve">EVALUACIÓN II LÍNEA DE DEFENSA: </t>
    </r>
    <r>
      <rPr>
        <sz val="10"/>
        <rFont val="Palatino Linotype"/>
        <family val="1"/>
      </rPr>
      <t>Respecto al seguimiento realizado por la II línea de defensa, este describe en forma breve el análisis del monitoreo y las evidencias aportadas por el proceso, y con ello se brinda el aseguramiento de la información reportada por el proceso para la evaluación de la III línea de defensa.</t>
    </r>
  </si>
  <si>
    <r>
      <rPr>
        <b/>
        <sz val="10"/>
        <rFont val="Palatino Linotype"/>
        <family val="1"/>
      </rPr>
      <t>EVALUACIÓN I LÍNEA DE DEFENSA:</t>
    </r>
    <r>
      <rPr>
        <sz val="10"/>
        <rFont val="Palatino Linotype"/>
        <family val="1"/>
      </rPr>
      <t xml:space="preserve"> Conforme al monitoreo y cargue de evidencias por parte del Departamento SAAD Comparecientes, se observa el cumplimiento de la actividad planificada, toda vez que, se aportó el </t>
    </r>
    <r>
      <rPr>
        <i/>
        <sz val="10"/>
        <rFont val="Palatino Linotype"/>
        <family val="1"/>
      </rPr>
      <t>"Informe de registro de actividadesen el CRM porlos abogados de SAAD Comparecientes"</t>
    </r>
    <r>
      <rPr>
        <sz val="10"/>
        <rFont val="Palatino Linotype"/>
        <family val="1"/>
      </rPr>
      <t xml:space="preserve">, de fecha 5/04/2021 en el cual se indica, entre otras cosas lo siguiente: </t>
    </r>
    <r>
      <rPr>
        <i/>
        <sz val="10"/>
        <rFont val="Palatino Linotype"/>
        <family val="1"/>
      </rPr>
      <t>"Con corte a 31 de marzo de 2021 se encuentran registradas en el CRM un total de 3.121 actuaciones por parte de los profesionales del derecho que hacen parte del Departamento de SAAD Comparecientes. De estas actuaciones 973 fueron registradas durante el primer trimestre de 2021"</t>
    </r>
    <r>
      <rPr>
        <sz val="10"/>
        <rFont val="Palatino Linotype"/>
        <family val="1"/>
      </rPr>
      <t xml:space="preserve">. 
Con lo anterior, se da cumplimiento al entregable planificado definido como: </t>
    </r>
    <r>
      <rPr>
        <i/>
        <sz val="10"/>
        <rFont val="Palatino Linotype"/>
        <family val="1"/>
      </rPr>
      <t>"Informes de actividades registradas en la herramienta tecnológica"</t>
    </r>
    <r>
      <rPr>
        <sz val="10"/>
        <rFont val="Palatino Linotype"/>
        <family val="1"/>
      </rPr>
      <t xml:space="preserve">. Así mismo, se aportó lo siguiente:
(i) Documentos contractuales de 41 profesionales jurídicos y 10 psicosociales con los que se han suscrito contratos de prestación de servicios para brindar la asesoría, defensa o acompañamiento a comparecientes.
(ii) Documentos contractuales de 2 profesionales con los que se han suscrito contratos de prestación de servicios para conformar el equipo de seguimiento. (se observan 3 carpetas, sin embargo, 1 se encuentra vacía)
</t>
    </r>
    <r>
      <rPr>
        <b/>
        <sz val="10"/>
        <rFont val="Palatino Linotype"/>
        <family val="1"/>
      </rPr>
      <t xml:space="preserve">EVALUACIÓN II LÍNEA DE DEFENSA: </t>
    </r>
    <r>
      <rPr>
        <sz val="10"/>
        <rFont val="Palatino Linotype"/>
        <family val="1"/>
      </rPr>
      <t>Respecto al seguimiento realizado por la II línea de defensa, este describe en forma breve el análisis del monitoreo y las evidencias aportadas por el proceso, y con ello se brinda el aseguramiento de la información reportada por el proceso para la evaluación de la III línea de defensa.</t>
    </r>
  </si>
  <si>
    <r>
      <rPr>
        <b/>
        <sz val="10"/>
        <rFont val="Palatino Linotype"/>
        <family val="1"/>
      </rPr>
      <t xml:space="preserve">
EVALUACIÓN I LÍNEA DE DEFENSA:</t>
    </r>
    <r>
      <rPr>
        <sz val="10"/>
        <rFont val="Palatino Linotype"/>
        <family val="1"/>
      </rPr>
      <t xml:space="preserve"> Conforme al monitoreo y cargue de evidencias por parte del Departamento SAAD Comparecientes, se observa el avance de la actividad planificada, toda vez que, se aportó el avance del </t>
    </r>
    <r>
      <rPr>
        <i/>
        <sz val="10"/>
        <rFont val="Palatino Linotype"/>
        <family val="1"/>
      </rPr>
      <t>"Informe POA - I trimestre  2021 - Seguimiento y monitoreo a los casos asignados en el CRMA a los Abogados de SAAD Comparecientes"</t>
    </r>
    <r>
      <rPr>
        <sz val="10"/>
        <rFont val="Palatino Linotype"/>
        <family val="1"/>
      </rPr>
      <t xml:space="preserve"> de fecha 05/04/2021, en el cual se indica que: </t>
    </r>
    <r>
      <rPr>
        <i/>
        <sz val="10"/>
        <rFont val="Palatino Linotype"/>
        <family val="1"/>
      </rPr>
      <t>"Durante el primer trimestre de 2021 se realizó la asignación de 54 personas en el CRM a profesionales del Derecho del Departamento de SAAD Comparecientes, 13 asignaciones en  enero,  12  asignaciones  en  febrero  y  29  asignaciones  en  marzo"</t>
    </r>
    <r>
      <rPr>
        <sz val="10"/>
        <rFont val="Palatino Linotype"/>
        <family val="1"/>
      </rPr>
      <t xml:space="preserve">. Así mismo, se aportó lo siguiente:
(i) Documentos contractuales de 2 profesionales con los que se han suscrito contratos de prestación de servicios para conformar el equipo de seguimiento. (se observan 3 carpetas, sin embargo, 1 se encuentra vacía)
(ii) Documento Excel denominado </t>
    </r>
    <r>
      <rPr>
        <i/>
        <sz val="10"/>
        <rFont val="Palatino Linotype"/>
        <family val="1"/>
      </rPr>
      <t>"Reporte de seguimiento a casos asignados en CRM"</t>
    </r>
    <r>
      <rPr>
        <sz val="10"/>
        <rFont val="Palatino Linotype"/>
        <family val="1"/>
      </rPr>
      <t xml:space="preserve">. 
Se recomienda al proceso continuar con las acciones necesarias para el desarrollo de la actividad y se de cumplimiento del entregable planificado </t>
    </r>
    <r>
      <rPr>
        <i/>
        <sz val="10"/>
        <rFont val="Palatino Linotype"/>
        <family val="1"/>
      </rPr>
      <t>"Informes de seguimiento y monitoreo-  Elaborados"</t>
    </r>
    <r>
      <rPr>
        <sz val="10"/>
        <rFont val="Palatino Linotype"/>
        <family val="1"/>
      </rPr>
      <t xml:space="preserve"> el cual está programado para el II  y IV rimestre de 2021.
</t>
    </r>
    <r>
      <rPr>
        <b/>
        <sz val="10"/>
        <rFont val="Palatino Linotype"/>
        <family val="1"/>
      </rPr>
      <t>EVALUACIÓN II LÍNEA DE DEFENSA:</t>
    </r>
    <r>
      <rPr>
        <sz val="10"/>
        <rFont val="Palatino Linotype"/>
        <family val="1"/>
      </rPr>
      <t xml:space="preserve"> Respecto al seguimiento realizado por la II línea de defensa, este describe en forma breve el análisis del monitoreo y las evidencias aportadas por la comisión, y con ello brindando aseguramiento de la información reportada por el proceso para la evaluación de la III línea de defensa.</t>
    </r>
  </si>
  <si>
    <r>
      <rPr>
        <b/>
        <sz val="10"/>
        <rFont val="Palatino Linotype"/>
        <family val="1"/>
      </rPr>
      <t>EVALUACIÓN I LÍNEA DE DEFENSA:</t>
    </r>
    <r>
      <rPr>
        <sz val="10"/>
        <rFont val="Palatino Linotype"/>
        <family val="1"/>
      </rPr>
      <t xml:space="preserve"> Conforme al monitoreo y cargue de evidencias por parte del Departamento de Gestión Territorial, se observa el cumplimiento de la actividad planificada, toda vez que, se anexan los siguientes documentos.
(i) Certificación de cumplimiento y soportes de actividades Plan Operativo Anual Territorial I - 2021 de fecha  21/04/2021 firmada por el Jefe del Departamento de Gestión Territorial, en la cual se indica que</t>
    </r>
    <r>
      <rPr>
        <i/>
        <sz val="10"/>
        <rFont val="Palatino Linotype"/>
        <family val="1"/>
      </rPr>
      <t>: "(...) el tablero de control con información pertinente y  relacionada con la Gestión Territorial de la Secretaría Ejecutiva, a cargo de esta dependencia, se encuentra actualizado a 31 de marzo de 2021"</t>
    </r>
    <r>
      <rPr>
        <sz val="10"/>
        <rFont val="Palatino Linotype"/>
        <family val="1"/>
      </rPr>
      <t xml:space="preserve">.
(ii) Balance Gestión Trimestral I-2021 (01/01/2021 - 31/03/2021). 
Dando cumplimiento del entregable planificado para el I trimestre de 2021: </t>
    </r>
    <r>
      <rPr>
        <i/>
        <sz val="10"/>
        <rFont val="Palatino Linotype"/>
        <family val="1"/>
      </rPr>
      <t>"Balances e informe final de apoyo técnico y operativo brindado - Elaborados"</t>
    </r>
    <r>
      <rPr>
        <sz val="10"/>
        <rFont val="Palatino Linotype"/>
        <family val="1"/>
      </rPr>
      <t xml:space="preserve">.
Se recomienda al Departamento de Gestión Territorial, para los próximos monitoreos brindar mayor información en el balance de gestión, sobre los apoyos técnicos realizados,  por cuanto en el monitoreo se manifiesta que: </t>
    </r>
    <r>
      <rPr>
        <i/>
        <sz val="10"/>
        <rFont val="Palatino Linotype"/>
        <family val="1"/>
      </rPr>
      <t>"Durante el primer trimestre del 2021 se brindó, a través de los y las enlaces territoriales y étnicos, 113 apoyos a la actividad judicial"</t>
    </r>
    <r>
      <rPr>
        <sz val="10"/>
        <rFont val="Palatino Linotype"/>
        <family val="1"/>
      </rPr>
      <t xml:space="preserve">, sin embargo, en el documento de balance no se especifica de forma clara dicha información. 
</t>
    </r>
    <r>
      <rPr>
        <b/>
        <sz val="10"/>
        <rFont val="Palatino Linotype"/>
        <family val="1"/>
      </rPr>
      <t>EVALUACIÓN II LÍNEA DE DEFENSA</t>
    </r>
    <r>
      <rPr>
        <sz val="10"/>
        <rFont val="Palatino Linotype"/>
        <family val="1"/>
      </rPr>
      <t>: Respecto al seguimiento realizado por la II línea de defensa, este describe en forma breve el análisis del monitoreo y las evidencias aportadas por la comisión, y con ello brindando aseguramiento de la información reportada por el proceso para la evaluación de la III línea de defensa.</t>
    </r>
  </si>
  <si>
    <r>
      <rPr>
        <b/>
        <sz val="10"/>
        <rFont val="Palatino Linotype"/>
        <family val="1"/>
      </rPr>
      <t xml:space="preserve">EVALUACIÓN I LÍNEA DE DEFENSA: </t>
    </r>
    <r>
      <rPr>
        <sz val="10"/>
        <rFont val="Palatino Linotype"/>
        <family val="1"/>
      </rPr>
      <t xml:space="preserve">Conforme al monitoreo y cargue de evidencias adelantado por la Subdirección Financiera, se observa el cumplimiento de la actividad planificada para el I trimestre de 2020, superando la meta establecida, toda vez que, se fijó la realización de 4 capacitaciones y se realizaron 7 capacitaciones, en los temas que a continuación se relacionan: Presentación instructivo para trámite SECOP de pago contratistas, Presentación de Instructivo para trámite SECOP pago supervisores, Lineamientos para el trámite de pago de contratistas de prestación de servicios, Presentación cadena presupuestal y PAC, Capacitación sobre el tema de recepción de Facturas electrónicas SIIF Nación. Como evidencia de lo anterior, se aportaron 16 archivos correspondientes a las presentaciones de las captacitaciones y los respectivos listados de asistencia. Dando así cumplimiento del entregable planificado </t>
    </r>
    <r>
      <rPr>
        <i/>
        <sz val="10"/>
        <rFont val="Palatino Linotype"/>
        <family val="1"/>
      </rPr>
      <t>"Jornadas de socialización - Realizadas"</t>
    </r>
    <r>
      <rPr>
        <sz val="10"/>
        <rFont val="Palatino Linotype"/>
        <family val="1"/>
      </rPr>
      <t xml:space="preserve">.
</t>
    </r>
    <r>
      <rPr>
        <b/>
        <sz val="10"/>
        <rFont val="Palatino Linotype"/>
        <family val="1"/>
      </rPr>
      <t xml:space="preserve">EVALUACIÓN I LÍNEA DE DEFENSA: </t>
    </r>
    <r>
      <rPr>
        <sz val="10"/>
        <rFont val="Palatino Linotype"/>
        <family val="1"/>
      </rPr>
      <t>Respecto al seguimiento realizado por la segunda línea de defensa, esta describe en forma breve el análisis del monitoreo y las evidencias aportadas por el proceso, brindando así aseguramiento de la información reportada por el proceso apra la evaluación de la tercera línea de defensa.</t>
    </r>
  </si>
  <si>
    <r>
      <rPr>
        <b/>
        <sz val="10"/>
        <rFont val="Palatino Linotype"/>
        <family val="1"/>
      </rPr>
      <t xml:space="preserve">EVALUACIÓN I LÍNEA DE DEFENSA: </t>
    </r>
    <r>
      <rPr>
        <sz val="10"/>
        <rFont val="Palatino Linotype"/>
        <family val="1"/>
      </rPr>
      <t xml:space="preserve">Conforme al monitoreo y cargue de evidencias por parte de la Subdirección Financiera, se evidencia el cumplimiento de la actividad propuesta para el I trimestre de 2021, toda vez que, se realizó la reunión de verificación y seguimiento bimestral de cruce contable como consta en el acta del comité de fecha 11 de febrero de 2021. Dando así cumplimiento del entregable planificado para el trimestre </t>
    </r>
    <r>
      <rPr>
        <i/>
        <sz val="10"/>
        <rFont val="Palatino Linotype"/>
        <family val="1"/>
      </rPr>
      <t>"Reuniones de cruce contable (evidencias) - Realizadas"</t>
    </r>
    <r>
      <rPr>
        <sz val="10"/>
        <rFont val="Palatino Linotype"/>
        <family val="1"/>
      </rPr>
      <t xml:space="preserve">.
</t>
    </r>
    <r>
      <rPr>
        <b/>
        <sz val="10"/>
        <rFont val="Palatino Linotype"/>
        <family val="1"/>
      </rPr>
      <t xml:space="preserve">
EVALUACIÓN II LÍNEA DE DEFENSA: </t>
    </r>
    <r>
      <rPr>
        <sz val="10"/>
        <rFont val="Palatino Linotype"/>
        <family val="1"/>
      </rPr>
      <t>Respecto al seguimiento realizado por la segunda línea de defensa, este describe en forma breve el análisis del monitoreo y las evidencias aportadas por el proceso, y con ello brindando aseguramiento de la información reportada por el proceso para la evaluación de la tercera línea de defensa.</t>
    </r>
  </si>
  <si>
    <r>
      <rPr>
        <b/>
        <sz val="10"/>
        <rFont val="Palatino Linotype"/>
        <family val="1"/>
      </rPr>
      <t xml:space="preserve">EVALUACIÓN I LÍNEA DE DEFENSA: </t>
    </r>
    <r>
      <rPr>
        <sz val="10"/>
        <rFont val="Palatino Linotype"/>
        <family val="1"/>
      </rPr>
      <t xml:space="preserve">Conforme al monitoreo realizado por la Subdirección Financiera se evidencia el cumplimiento de la actividad planificada para el I trimestre de 2021, toda vez que, se desarrollaron de (2) herramientas denominadas: " formato electrónico de Solicitud de CDP " y "consulta de los certificados de retenciones para promovedores y/o contratistas vigencia 2020". Como soporte de lo anterior se aportó el instructivo que ilustra mediante capturas de pantalla el procedimiento para realizar el proceso de descarga de los certificados de retenciones, así como la captura de pantalla y el link de consulta del formato Electronico de solicitud de CDP. 
Dando así cumplimiento del entregable planificado </t>
    </r>
    <r>
      <rPr>
        <i/>
        <sz val="10"/>
        <rFont val="Palatino Linotype"/>
        <family val="1"/>
      </rPr>
      <t>"Herramientas tecnológicas - Desarrolladas"</t>
    </r>
    <r>
      <rPr>
        <sz val="10"/>
        <rFont val="Palatino Linotype"/>
        <family val="1"/>
      </rPr>
      <t xml:space="preserve">, superando la meta establecida para el I trimestre de 2021 de una herramienta tecnológica.
</t>
    </r>
    <r>
      <rPr>
        <b/>
        <sz val="10"/>
        <rFont val="Palatino Linotype"/>
        <family val="1"/>
      </rPr>
      <t>EVALUACIÓN II LÍNEA DE DEFENSA:</t>
    </r>
    <r>
      <rPr>
        <sz val="10"/>
        <rFont val="Palatino Linotype"/>
        <family val="1"/>
      </rPr>
      <t xml:space="preserve"> Respecto al seguimiento realizado por la segunda línea de defensa, este describe en forma breve el análisis del monitoreo y las evidencias aportadas por el proceso, y con ello brindando aseguramiento de la información reportada por el proceso para la evaluación de la tercera línea de defensa.</t>
    </r>
  </si>
  <si>
    <r>
      <rPr>
        <b/>
        <sz val="10"/>
        <rFont val="Palatino Linotype"/>
        <family val="1"/>
      </rPr>
      <t>EVALUACIÓN I LINEA DE DEFENSA:</t>
    </r>
    <r>
      <rPr>
        <sz val="10"/>
        <rFont val="Palatino Linotype"/>
        <family val="1"/>
      </rPr>
      <t xml:space="preserve"> Conforme al monitoreo y cargue de evidencias por parte de la Dirección de Asuntos Jurídicos, se observa cumplimiento de la actividad planificada para el I trimestre del 2021, toda vez que, se aportó el siguiente documento así:
Reporte consolidado sobre alianzas estratégicas primer trimestre 2021, el cual indica que: </t>
    </r>
    <r>
      <rPr>
        <i/>
        <sz val="10"/>
        <rFont val="Palatino Linotype"/>
        <family val="1"/>
      </rPr>
      <t>"Durante  el  primer  trimestre  de  2021,  la  DAJ  adelantó  gestiones  para  atender  las necesidades de la Jurisdicción en materia de alianzas interinstitucionales con las siguientes entidades: 
•Agencia para la Reincorporación y Normalización –ARN-
•Instituto Colombiano de Bienestar Familiar
•Unidad de Atención para las Víctimas
•Universidad de Nebrija. En ese periodo, se suscribió un (1) documento justificativo de la necesidad y un (1) convenio interadministrativo con la Agencia para la Reincorporación y Normalización –ARN-"</t>
    </r>
    <r>
      <rPr>
        <sz val="10"/>
        <rFont val="Palatino Linotype"/>
        <family val="1"/>
      </rPr>
      <t xml:space="preserve">.
Así mismo, comprende el anexo de condiciones contractuales del convenio interadministrativo No.ARN-1073-2021–JEP-288-2021, suscrito entre la jurisdicción especial para la paz, JEP, y la agencia para la reincorporación la normalización, ARN. Los soportes mencionados sustentan el entregable planificado para el trimestre.
</t>
    </r>
    <r>
      <rPr>
        <b/>
        <sz val="10"/>
        <rFont val="Palatino Linotype"/>
        <family val="1"/>
      </rPr>
      <t>EVALUACIÓN II LINEA DE DEFENSA:</t>
    </r>
    <r>
      <rPr>
        <sz val="10"/>
        <rFont val="Palatino Linotype"/>
        <family val="1"/>
      </rPr>
      <t xml:space="preserve"> Respecto al seguimiento realizado por la II línea de defensa, este describe de forma breve el análisis del monitoreo y las evidencias aportadas por el proceso, y con ello brindando aseguramiento de la información reportada por el proceso para la evaluación de la III línea de defensa.</t>
    </r>
  </si>
  <si>
    <r>
      <rPr>
        <b/>
        <sz val="10"/>
        <rFont val="Palatino Linotype"/>
        <family val="1"/>
      </rPr>
      <t>EVALUACIÓN I LINEA DE DEFENSA:</t>
    </r>
    <r>
      <rPr>
        <sz val="10"/>
        <rFont val="Palatino Linotype"/>
        <family val="1"/>
      </rPr>
      <t xml:space="preserve"> Conforme al monitoreo y cargue de evidencias por parte de la Dirección de Asuntos Jurídicos, se observa cumplimiento de la actividad planificada para el I trimestre del 2021, toda vez que, se aportaron los siguientes documentos:
(i) Informe de actividades del senado de la república legislatura julio 20 de 2020 a junio 20 de 2021con corte a 29 de marzo de 2021
(ii) Informe de actividades de la camara de representantes legislatura julio 20 de 2020 a junio 20 de 2021.
En los cuales se relacionan los Proyectos de Ley, Actos Legislativos, Ley Estatutaria y Ley Orgánica presentados y pendientes en el Senado de la República y Cámara de Representantes, de competencia de la JEP. Cumpliendo de esta forma con el entregable planificado para el trimestre </t>
    </r>
    <r>
      <rPr>
        <i/>
        <sz val="10"/>
        <rFont val="Palatino Linotype"/>
        <family val="1"/>
      </rPr>
      <t>"Informes de seguimiento - Elaborados"</t>
    </r>
    <r>
      <rPr>
        <sz val="10"/>
        <rFont val="Palatino Linotype"/>
        <family val="1"/>
      </rPr>
      <t xml:space="preserve">.
</t>
    </r>
    <r>
      <rPr>
        <b/>
        <sz val="10"/>
        <rFont val="Palatino Linotype"/>
        <family val="1"/>
      </rPr>
      <t>EVALUACIÓN II LINEA DE DEFENSA:</t>
    </r>
    <r>
      <rPr>
        <sz val="10"/>
        <rFont val="Palatino Linotype"/>
        <family val="1"/>
      </rPr>
      <t xml:space="preserve"> Respecto al seguimiento realizado por la II línea de defensa, este describe de forma breve el análisis del monitoreo y las evidencias aportadas por el proceso, y con ello brindando aseguramiento de la información reportada por el proceso para la evaluación de la III línea de defensa.</t>
    </r>
  </si>
  <si>
    <r>
      <rPr>
        <b/>
        <sz val="10"/>
        <rFont val="Palatino Linotype"/>
        <family val="1"/>
      </rPr>
      <t>EVALUACIÓN I LINEA DE DEFENSA:</t>
    </r>
    <r>
      <rPr>
        <sz val="10"/>
        <rFont val="Palatino Linotype"/>
        <family val="1"/>
      </rPr>
      <t xml:space="preserve"> Conforme al monitoreo y cargue de evidencias por parte de la Dirección de Asuntos Jurídicos, se observa cumplimiento de la actividad planificada para el I trimestre del 2021, toda vez que, se aportaron los siguientes documentos:
(i) Oficio con radicado No. 202103003549 de fecha 18/03/2021 con Asunto: Integración Sistema de Información Jurídica de la JEP Jurinfo con la Relatoría de la JEP, dirigido a la Profesional Especializada grado 33 con funciones de Relatora de la Jurisdicción Especial para la Paz, en el cual se detallan acciones relacionadas con el Sistema de Información Jurídica de la JEP "Jurinfo". 
(ii) Correo electrónico de fecha 26/03/2021 que sustenta convocatoria a reunión técnica "Jurinfo" para completar la integración del Sistema de Información de la JEP "Jurinfo" y la Relatoría.
(iii) Correo electrónico de fecha 24/03/2021 en el cual la Directora de Asuntos Jurídicos remite a la Relatora comunicación en relación con la articulación del Sistema de Información "Jurinfo" con la Relatoría.
(iv) Correos electrónicos del 15 y 16 de abril de 2021 con la trazabilidad de gestiones para el cambio de dominio "Jurinfo".  
(v) Piezas comunicativas en las que, la Secretaría Ejecutiva invita a los servidores, contratistas y público en general a conocer sobre Jurinfo.
Dando así, cumplimiento del entregable planificado </t>
    </r>
    <r>
      <rPr>
        <i/>
        <sz val="10"/>
        <rFont val="Palatino Linotype"/>
        <family val="1"/>
      </rPr>
      <t>"Sistema de información jurídica - Actualizado"</t>
    </r>
    <r>
      <rPr>
        <sz val="10"/>
        <rFont val="Palatino Linotype"/>
        <family val="1"/>
      </rPr>
      <t xml:space="preserve"> con el documento programado para el I trimestre.
</t>
    </r>
    <r>
      <rPr>
        <b/>
        <sz val="10"/>
        <rFont val="Palatino Linotype"/>
        <family val="1"/>
      </rPr>
      <t>EVALUACIÓN II LINEA DE DEFENSA:</t>
    </r>
    <r>
      <rPr>
        <sz val="10"/>
        <rFont val="Palatino Linotype"/>
        <family val="1"/>
      </rPr>
      <t xml:space="preserve"> Respecto al seguimiento realizado por la II línea de defensa, este describe de forma breve el análisis del monitoreo y las evidencias aportadas por el proceso, y con ello brindando aseguramiento de la información reportada por el proceso para la evaluación de la III línea de defensa.</t>
    </r>
  </si>
  <si>
    <r>
      <rPr>
        <b/>
        <sz val="10"/>
        <rFont val="Palatino Linotype"/>
        <family val="1"/>
      </rPr>
      <t>EVALUACIÓN I LINEA DE DEFENSA:</t>
    </r>
    <r>
      <rPr>
        <sz val="10"/>
        <rFont val="Palatino Linotype"/>
        <family val="1"/>
      </rPr>
      <t xml:space="preserve"> Conforme al monitoreo y cargue de evidencias por parte del Departamento de Conceptos y Representación Jurídica, se observa cumplimiento de la actividad planificada para el I trimestre del 2021, toda vez que, se aportó el informe de actividad contractual para el primer trimestre 2021, en el cual se describen las acciones adelantadas por la Secretaría Ejecutiva mediante la vinculación de personal contratista para apoyar las actividades misionales que desarrolla la Secretaría Judicial y las Magistraturas, proceso que contó con el acompañamiento del Departamento de Conceptos y Representación Jurídica. Así mismo, se aportaron 38 informes de actividades de contratistas, dando cumplimiento del entregable planificado para el trimestre </t>
    </r>
    <r>
      <rPr>
        <i/>
        <sz val="10"/>
        <rFont val="Palatino Linotype"/>
        <family val="1"/>
      </rPr>
      <t>"Informes de actividad contractual (copias) - Realizados"</t>
    </r>
    <r>
      <rPr>
        <sz val="10"/>
        <rFont val="Palatino Linotype"/>
        <family val="1"/>
      </rPr>
      <t xml:space="preserve">.
</t>
    </r>
    <r>
      <rPr>
        <b/>
        <sz val="10"/>
        <rFont val="Palatino Linotype"/>
        <family val="1"/>
      </rPr>
      <t>EVALUACIÓN II LINEA DE DEFENSA:</t>
    </r>
    <r>
      <rPr>
        <sz val="10"/>
        <rFont val="Palatino Linotype"/>
        <family val="1"/>
      </rPr>
      <t xml:space="preserve"> Respecto al seguimiento realizado por la II línea de defensa, este describe de forma breve el análisis del monitoreo y las evidencias aportadas por el proceso, y con ello brindando aseguramiento de la información reportada por el proceso para la evaluación de la III línea de defensa.</t>
    </r>
  </si>
  <si>
    <r>
      <rPr>
        <b/>
        <sz val="10"/>
        <rFont val="Palatino Linotype"/>
        <family val="1"/>
      </rPr>
      <t>EVALUACIÓN I LINEA DE DEFENSA:</t>
    </r>
    <r>
      <rPr>
        <sz val="10"/>
        <rFont val="Palatino Linotype"/>
        <family val="1"/>
      </rPr>
      <t xml:space="preserve"> Conforme al monitoreo y cargue de evidencias por parte del Departamento de Conceptos y Representación Jurídica, se observa cumplimiento de la actividad planificada para el I trimestre del 2021, toda vez que, se aportó:
- Informe - relación de los requerimientos de las autoridades judiciales y los términos en que se dio respuesta realizados - Periodo Enero -Marzo 2021, en el cual se presentan las gesitiones realizadas en actuaciones judiciales, Habeas  Corpus y acciones de Tutela. Así mismo, se aportó lo siguiente:
(i) Correo electrónico de fecha 05/03/2021 con contestación de recurso de reposición.
(ii) 2 archivos pdf. reporte de fallos.
(iii) 1 reporte aplazamiento audiencia.
(iv) Documento de notificación electrónica
(v) Relación de tutelas y sentencias.
(vi) captura de pantalla de correo electrónico respuesta. 
Una vez validados los soportes se observa el cumplimiento y sustentación del entregable planificado para el trimestre.
</t>
    </r>
    <r>
      <rPr>
        <b/>
        <sz val="10"/>
        <rFont val="Palatino Linotype"/>
        <family val="1"/>
      </rPr>
      <t>EVALUACIÓN II LINEA DE DEFENSA:</t>
    </r>
    <r>
      <rPr>
        <sz val="10"/>
        <rFont val="Palatino Linotype"/>
        <family val="1"/>
      </rPr>
      <t xml:space="preserve"> Respecto al seguimiento realizado por la II línea de defensa, este describe de forma breve el análisis del monitoreo y las evidencias aportadas por el proceso, y con ello brindando aseguramiento de la información reportada por el proceso para la evaluación de la III línea de defensa.</t>
    </r>
  </si>
  <si>
    <r>
      <rPr>
        <b/>
        <sz val="10"/>
        <rFont val="Palatino Linotype"/>
        <family val="1"/>
      </rPr>
      <t>EVALUACIÓN I LÍNEA DE DEFENSA:</t>
    </r>
    <r>
      <rPr>
        <sz val="10"/>
        <rFont val="Palatino Linotype"/>
        <family val="1"/>
      </rPr>
      <t xml:space="preserve"> Conforme al monitoreo correspondiente al I trimestre de 2021 y el cargue de evidencias por parte del Departamento SAAD Víctimas, se observa el cumplimiento de la actividad planificada, toda vez que, se aportó lo siguiente:
1. Suscripción de diez (10) contratos de prestación de servicios, así: JEP-029-2021, JEP-030-2021, JEP-031-2021, JEP-155-2021, JEP-171-2021, JEP-172-2021, JEP-182-2021, JEP-224-2021, JEP-234-2021 y JEP-267-2021, a través de los cuales se brinda asesoría y representación de las víctimas ante los procesos de las Salas y Secciones de la JEP durante la vigencia 2021. Como soporte se adjuntaron los correspondientes contratos y actas de inicio de dichos contratos.
2. Se informó que, se encuentra en ejecución el Convenio 414 de 2020, en virtud del cual, a través de 16 organizaciones asociadas al PNUD se han brindado servicios de asesoría y representación a las víctimas. 
Así mismo, mediante correo electrónico de fecha 31/05/2021 el proceso el proceso aportó el </t>
    </r>
    <r>
      <rPr>
        <i/>
        <sz val="10"/>
        <rFont val="Palatino Linotype"/>
        <family val="1"/>
      </rPr>
      <t>"Informe de asesoría y representación SAAD víctimas
Primer trimestre de 2021"</t>
    </r>
    <r>
      <rPr>
        <sz val="10"/>
        <rFont val="Palatino Linotype"/>
        <family val="1"/>
      </rPr>
      <t xml:space="preserve">, que comprende las cifras y estadísticas del servicio de asesoría y representación judicial brindado a las víctimas durante el I trimestre de 2021, así:
(i) Los abogados SAAD brindaron asesoría jurídica a 129 víctimas y asumieron la representación de 107 víctimas individuales.
(ii) Respecto a las organizaciones asociadas al convenio 414-2020 suscrito entre la Secretaría Ejecutiva como responsable de SAAD Víctimas y PNUD, asesoraron a 163 víctimas y brindaron servicios de representación jurídica a 204 víctimas individuales y 1 sujeto colectivo.
(iii) Entre otros datos estadísticos.
Los documentos aportados son coherentes con el entregable planificado definido como: </t>
    </r>
    <r>
      <rPr>
        <i/>
        <sz val="10"/>
        <rFont val="Palatino Linotype"/>
        <family val="1"/>
      </rPr>
      <t>"Informe de asesoría y representación"</t>
    </r>
    <r>
      <rPr>
        <sz val="10"/>
        <rFont val="Palatino Linotype"/>
        <family val="1"/>
      </rPr>
      <t xml:space="preserve">.
</t>
    </r>
    <r>
      <rPr>
        <b/>
        <sz val="10"/>
        <rFont val="Palatino Linotype"/>
        <family val="1"/>
      </rPr>
      <t xml:space="preserve">EVALUACIÓN II LÍNEA DE DEFENSA: </t>
    </r>
    <r>
      <rPr>
        <sz val="10"/>
        <rFont val="Palatino Linotype"/>
        <family val="1"/>
      </rPr>
      <t>Respecto al seguimiento realizado por la II línea de defensa, este describe en forma breve el análisis del monitoreo y las evidencias aportadas por el proceso y con ello brindando el aseguramiento de la información reportada por el proceso para la evaluación de la III línea de defensa.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</si>
</sst>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 #,##0;[Red]\-&quot;$&quot;\ #,##0"/>
    <numFmt numFmtId="44" formatCode="_-&quot;$&quot;\ * #,##0.00_-;\-&quot;$&quot;\ * #,##0.00_-;_-&quot;$&quot;\ * &quot;-&quot;??_-;_-@_-"/>
    <numFmt numFmtId="43" formatCode="_-* #,##0.00_-;\-* #,##0.00_-;_-* &quot;-&quot;??_-;_-@_-"/>
    <numFmt numFmtId="164" formatCode="_-* #,##0.00\ _€_-;\-* #,##0.00\ _€_-;_-* &quot;-&quot;??\ _€_-;_-@_-"/>
    <numFmt numFmtId="165" formatCode="_-&quot;$&quot;* #,##0.00_-;\-&quot;$&quot;* #,##0.00_-;_-&quot;$&quot;* &quot;-&quot;??_-;_-@_-"/>
    <numFmt numFmtId="166" formatCode="d/mm/yyyy;@"/>
    <numFmt numFmtId="167" formatCode="0.0%"/>
    <numFmt numFmtId="168" formatCode="_(* #,##0_);_(* \(#,##0\);_(* &quot;-&quot;_);_(@_)"/>
    <numFmt numFmtId="169" formatCode="_-* #,##0_-;\-* #,##0_-;_-* &quot;-&quot;??_-;_-@_-"/>
    <numFmt numFmtId="170" formatCode="_-[$$-240A]\ * #,##0.00_-;\-[$$-240A]\ * #,##0.00_-;_-[$$-240A]\ * &quot;-&quot;??_-;_-@_-"/>
    <numFmt numFmtId="171" formatCode="_-&quot;$&quot;\ * #,##0_-;\-&quot;$&quot;\ * #,##0_-;_-&quot;$&quot;\ * &quot;-&quot;??_-;_-@_-"/>
  </numFmts>
  <fonts count="44" x14ac:knownFonts="1">
    <font>
      <sz val="11"/>
      <color theme="1"/>
      <name val="Calibri"/>
      <family val="2"/>
      <scheme val="minor"/>
    </font>
    <font>
      <sz val="11"/>
      <color theme="1"/>
      <name val="Calibri"/>
      <family val="2"/>
      <scheme val="minor"/>
    </font>
    <font>
      <b/>
      <sz val="11"/>
      <name val="Arial"/>
      <family val="2"/>
    </font>
    <font>
      <b/>
      <i/>
      <sz val="10"/>
      <name val="Arial"/>
      <family val="2"/>
    </font>
    <font>
      <b/>
      <sz val="10"/>
      <name val="Arial"/>
      <family val="2"/>
    </font>
    <font>
      <sz val="10"/>
      <name val="Arial"/>
      <family val="2"/>
    </font>
    <font>
      <u/>
      <sz val="10"/>
      <color indexed="12"/>
      <name val="Arial"/>
      <family val="2"/>
    </font>
    <font>
      <sz val="10"/>
      <color theme="1"/>
      <name val="Arial"/>
      <family val="2"/>
    </font>
    <font>
      <sz val="8"/>
      <color indexed="81"/>
      <name val="Tahoma"/>
      <family val="2"/>
    </font>
    <font>
      <sz val="9"/>
      <color indexed="81"/>
      <name val="Tahoma"/>
      <family val="2"/>
    </font>
    <font>
      <b/>
      <sz val="10"/>
      <color theme="0"/>
      <name val="Arial"/>
      <family val="2"/>
    </font>
    <font>
      <b/>
      <sz val="9"/>
      <color indexed="81"/>
      <name val="Tahoma"/>
      <family val="2"/>
    </font>
    <font>
      <sz val="12"/>
      <color theme="1"/>
      <name val="Calibri"/>
      <family val="2"/>
      <scheme val="minor"/>
    </font>
    <font>
      <sz val="9"/>
      <color theme="1"/>
      <name val="Arial"/>
      <family val="2"/>
    </font>
    <font>
      <b/>
      <sz val="10"/>
      <color theme="0" tint="-4.9989318521683403E-2"/>
      <name val="Arial"/>
      <family val="2"/>
    </font>
    <font>
      <b/>
      <sz val="8"/>
      <color indexed="81"/>
      <name val="Tahoma"/>
      <family val="2"/>
    </font>
    <font>
      <sz val="9"/>
      <color rgb="FF000000"/>
      <name val="Tahoma"/>
      <family val="2"/>
    </font>
    <font>
      <b/>
      <sz val="12"/>
      <name val="Arial"/>
      <family val="2"/>
    </font>
    <font>
      <sz val="10"/>
      <color rgb="FF000000"/>
      <name val="Arial"/>
      <family val="2"/>
    </font>
    <font>
      <b/>
      <sz val="10"/>
      <color rgb="FF000000"/>
      <name val="Arial"/>
      <family val="2"/>
    </font>
    <font>
      <b/>
      <sz val="10"/>
      <color theme="1"/>
      <name val="Arial"/>
      <family val="2"/>
    </font>
    <font>
      <sz val="10"/>
      <color theme="4" tint="0.39997558519241921"/>
      <name val="Arial"/>
      <family val="2"/>
    </font>
    <font>
      <sz val="10"/>
      <color rgb="FFFFFF00"/>
      <name val="Arial"/>
      <family val="2"/>
    </font>
    <font>
      <sz val="10"/>
      <color rgb="FF305496"/>
      <name val="Arial"/>
      <family val="2"/>
    </font>
    <font>
      <b/>
      <sz val="9"/>
      <color rgb="FF000000"/>
      <name val="Tahoma"/>
      <family val="2"/>
    </font>
    <font>
      <sz val="9"/>
      <name val="Arial"/>
      <family val="2"/>
    </font>
    <font>
      <b/>
      <sz val="9"/>
      <name val="Arial"/>
      <family val="2"/>
    </font>
    <font>
      <b/>
      <sz val="9"/>
      <color theme="1"/>
      <name val="Arial"/>
      <family val="2"/>
    </font>
    <font>
      <b/>
      <sz val="9"/>
      <color rgb="FFFF0000"/>
      <name val="Arial"/>
      <family val="2"/>
    </font>
    <font>
      <sz val="10"/>
      <color rgb="FF0070C0"/>
      <name val="Arial"/>
      <family val="2"/>
    </font>
    <font>
      <b/>
      <sz val="10"/>
      <color theme="4"/>
      <name val="Arial"/>
      <family val="2"/>
    </font>
    <font>
      <sz val="9"/>
      <color rgb="FFFF0000"/>
      <name val="Arial"/>
      <family val="2"/>
    </font>
    <font>
      <b/>
      <i/>
      <sz val="9"/>
      <name val="Arial"/>
      <family val="2"/>
    </font>
    <font>
      <i/>
      <sz val="9"/>
      <name val="Arial"/>
      <family val="2"/>
    </font>
    <font>
      <b/>
      <i/>
      <sz val="9"/>
      <color rgb="FFFF0000"/>
      <name val="Arial"/>
      <family val="2"/>
    </font>
    <font>
      <sz val="10"/>
      <name val="Palatino Linotype"/>
      <family val="1"/>
    </font>
    <font>
      <sz val="10"/>
      <color theme="1"/>
      <name val="Palatino Linotype"/>
      <family val="1"/>
    </font>
    <font>
      <sz val="10"/>
      <color rgb="FFFF0000"/>
      <name val="Palatino Linotype"/>
      <family val="1"/>
    </font>
    <font>
      <b/>
      <sz val="10"/>
      <name val="Palatino Linotype"/>
      <family val="1"/>
    </font>
    <font>
      <i/>
      <sz val="10"/>
      <name val="Palatino Linotype"/>
      <family val="1"/>
    </font>
    <font>
      <sz val="10"/>
      <color rgb="FF00B050"/>
      <name val="Palatino Linotype"/>
      <family val="1"/>
    </font>
    <font>
      <i/>
      <sz val="10"/>
      <color theme="1"/>
      <name val="Palatino Linotype"/>
      <family val="1"/>
    </font>
    <font>
      <i/>
      <u/>
      <sz val="10"/>
      <name val="Palatino Linotype"/>
      <family val="1"/>
    </font>
    <font>
      <u/>
      <sz val="10"/>
      <name val="Palatino Linotype"/>
      <family val="1"/>
    </font>
  </fonts>
  <fills count="21">
    <fill>
      <patternFill patternType="none"/>
    </fill>
    <fill>
      <patternFill patternType="gray125"/>
    </fill>
    <fill>
      <patternFill patternType="solid">
        <fgColor theme="0"/>
        <bgColor indexed="64"/>
      </patternFill>
    </fill>
    <fill>
      <patternFill patternType="solid">
        <fgColor rgb="FF3F70AB"/>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bgColor indexed="64"/>
      </patternFill>
    </fill>
    <fill>
      <patternFill patternType="darkDown">
        <fgColor rgb="FF92D050"/>
      </patternFill>
    </fill>
    <fill>
      <patternFill patternType="mediumGray">
        <fgColor rgb="FF7030A0"/>
      </patternFill>
    </fill>
    <fill>
      <patternFill patternType="solid">
        <fgColor theme="7" tint="-0.249977111117893"/>
        <bgColor indexed="64"/>
      </patternFill>
    </fill>
    <fill>
      <patternFill patternType="solid">
        <fgColor rgb="FFFFC000"/>
        <bgColor indexed="64"/>
      </patternFill>
    </fill>
    <fill>
      <patternFill patternType="solid">
        <fgColor rgb="FF92D050"/>
        <bgColor indexed="64"/>
      </patternFill>
    </fill>
    <fill>
      <patternFill patternType="solid">
        <fgColor theme="3" tint="0.59999389629810485"/>
        <bgColor indexed="64"/>
      </patternFill>
    </fill>
    <fill>
      <patternFill patternType="solid">
        <fgColor theme="4" tint="0.59999389629810485"/>
        <bgColor indexed="64"/>
      </patternFill>
    </fill>
    <fill>
      <patternFill patternType="darkDown">
        <fgColor rgb="FF92D050"/>
        <bgColor theme="0"/>
      </patternFill>
    </fill>
    <fill>
      <patternFill patternType="solid">
        <fgColor rgb="FFFFFFFF"/>
        <bgColor rgb="FF000000"/>
      </patternFill>
    </fill>
    <fill>
      <patternFill patternType="solid">
        <fgColor rgb="FFFFFFFF"/>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50"/>
        <bgColor indexed="64"/>
      </patternFill>
    </fill>
    <fill>
      <patternFill patternType="solid">
        <fgColor theme="2" tint="-0.249977111117893"/>
        <bgColor indexed="64"/>
      </patternFill>
    </fill>
  </fills>
  <borders count="27">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indexed="64"/>
      </bottom>
      <diagonal/>
    </border>
    <border>
      <left style="thin">
        <color auto="1"/>
      </left>
      <right style="medium">
        <color indexed="64"/>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medium">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right style="thin">
        <color auto="1"/>
      </right>
      <top style="medium">
        <color indexed="64"/>
      </top>
      <bottom style="thin">
        <color auto="1"/>
      </bottom>
      <diagonal/>
    </border>
    <border>
      <left style="medium">
        <color indexed="64"/>
      </left>
      <right style="thin">
        <color auto="1"/>
      </right>
      <top/>
      <bottom style="thin">
        <color auto="1"/>
      </bottom>
      <diagonal/>
    </border>
    <border>
      <left style="medium">
        <color indexed="64"/>
      </left>
      <right style="thin">
        <color auto="1"/>
      </right>
      <top style="medium">
        <color indexed="64"/>
      </top>
      <bottom style="thin">
        <color auto="1"/>
      </bottom>
      <diagonal/>
    </border>
    <border>
      <left/>
      <right style="thin">
        <color auto="1"/>
      </right>
      <top style="thin">
        <color auto="1"/>
      </top>
      <bottom style="medium">
        <color auto="1"/>
      </bottom>
      <diagonal/>
    </border>
    <border>
      <left style="thin">
        <color auto="1"/>
      </left>
      <right style="thin">
        <color auto="1"/>
      </right>
      <top style="medium">
        <color auto="1"/>
      </top>
      <bottom/>
      <diagonal/>
    </border>
    <border>
      <left style="thin">
        <color auto="1"/>
      </left>
      <right/>
      <top/>
      <bottom style="thin">
        <color auto="1"/>
      </bottom>
      <diagonal/>
    </border>
  </borders>
  <cellStyleXfs count="16">
    <xf numFmtId="0" fontId="0" fillId="0" borderId="0"/>
    <xf numFmtId="9" fontId="1" fillId="0" borderId="0" applyFont="0" applyFill="0" applyBorder="0" applyAlignment="0" applyProtection="0"/>
    <xf numFmtId="0" fontId="5" fillId="0" borderId="0"/>
    <xf numFmtId="0" fontId="5" fillId="0" borderId="0"/>
    <xf numFmtId="0" fontId="6" fillId="0" borderId="0" applyNumberFormat="0" applyFill="0" applyBorder="0" applyAlignment="0" applyProtection="0">
      <alignment vertical="top"/>
      <protection locked="0"/>
    </xf>
    <xf numFmtId="0" fontId="5" fillId="0" borderId="0"/>
    <xf numFmtId="164" fontId="1" fillId="0" borderId="0" applyFont="0" applyFill="0" applyBorder="0" applyAlignment="0" applyProtection="0"/>
    <xf numFmtId="165" fontId="1" fillId="0" borderId="0" applyFont="0" applyFill="0" applyBorder="0" applyAlignment="0" applyProtection="0"/>
    <xf numFmtId="0" fontId="12" fillId="0" borderId="0"/>
    <xf numFmtId="168" fontId="12" fillId="0" borderId="0" applyFont="0" applyFill="0" applyBorder="0" applyAlignment="0" applyProtection="0"/>
    <xf numFmtId="9" fontId="12"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cellStyleXfs>
  <cellXfs count="339">
    <xf numFmtId="0" fontId="0" fillId="0" borderId="0" xfId="0"/>
    <xf numFmtId="169" fontId="5" fillId="0" borderId="3" xfId="11" applyNumberFormat="1" applyFont="1" applyFill="1" applyBorder="1" applyAlignment="1" applyProtection="1">
      <alignment horizontal="right" vertical="center" wrapText="1"/>
    </xf>
    <xf numFmtId="1" fontId="5" fillId="0" borderId="3" xfId="1" applyNumberFormat="1" applyFont="1" applyBorder="1" applyAlignment="1" applyProtection="1">
      <alignment horizontal="center" vertical="center"/>
      <protection hidden="1"/>
    </xf>
    <xf numFmtId="1" fontId="5" fillId="0" borderId="3" xfId="0" applyNumberFormat="1" applyFont="1" applyBorder="1" applyAlignment="1" applyProtection="1">
      <alignment horizontal="center" vertical="center"/>
      <protection hidden="1"/>
    </xf>
    <xf numFmtId="169" fontId="5" fillId="0" borderId="3" xfId="11" applyNumberFormat="1" applyFont="1" applyBorder="1" applyAlignment="1" applyProtection="1">
      <alignment horizontal="right" vertical="center" wrapText="1"/>
    </xf>
    <xf numFmtId="1" fontId="5" fillId="0" borderId="3" xfId="0" applyNumberFormat="1" applyFont="1" applyBorder="1" applyAlignment="1" applyProtection="1">
      <alignment horizontal="center" vertical="center"/>
      <protection locked="0"/>
    </xf>
    <xf numFmtId="0" fontId="5" fillId="0" borderId="3" xfId="0" applyFont="1" applyBorder="1" applyAlignment="1">
      <alignment horizontal="left" vertical="center" wrapText="1"/>
    </xf>
    <xf numFmtId="0" fontId="5" fillId="0" borderId="3" xfId="0" applyFont="1" applyBorder="1" applyAlignment="1">
      <alignment horizontal="center" vertical="center" wrapText="1"/>
    </xf>
    <xf numFmtId="49" fontId="5" fillId="0" borderId="3" xfId="2" applyNumberFormat="1" applyBorder="1" applyAlignment="1">
      <alignment horizontal="left" vertical="center" wrapText="1"/>
    </xf>
    <xf numFmtId="169" fontId="5" fillId="0" borderId="3" xfId="14" applyNumberFormat="1" applyFont="1" applyFill="1" applyBorder="1" applyAlignment="1" applyProtection="1">
      <alignment horizontal="right" vertical="center" wrapText="1"/>
    </xf>
    <xf numFmtId="0" fontId="4" fillId="0" borderId="3" xfId="0" applyFont="1" applyBorder="1" applyAlignment="1">
      <alignment vertical="center" textRotation="90" wrapText="1"/>
    </xf>
    <xf numFmtId="0" fontId="5" fillId="9" borderId="3" xfId="0" applyFont="1" applyFill="1" applyBorder="1" applyAlignment="1">
      <alignment horizontal="left" vertical="center" wrapText="1"/>
    </xf>
    <xf numFmtId="0" fontId="5" fillId="0" borderId="3" xfId="0" applyFont="1" applyBorder="1" applyAlignment="1">
      <alignment horizontal="right" vertical="center" wrapText="1"/>
    </xf>
    <xf numFmtId="0" fontId="5" fillId="0" borderId="3" xfId="0" applyFont="1" applyBorder="1" applyAlignment="1">
      <alignment horizontal="justify" vertical="center" wrapText="1"/>
    </xf>
    <xf numFmtId="0" fontId="7" fillId="0" borderId="3" xfId="0" applyFont="1" applyBorder="1" applyAlignment="1">
      <alignment horizontal="left" vertical="center" wrapText="1"/>
    </xf>
    <xf numFmtId="0" fontId="7" fillId="0" borderId="3" xfId="0" applyFont="1" applyBorder="1" applyAlignment="1">
      <alignment vertical="center" wrapText="1"/>
    </xf>
    <xf numFmtId="0" fontId="20" fillId="0" borderId="3" xfId="0" applyFont="1" applyBorder="1" applyAlignment="1">
      <alignment vertical="center" textRotation="90" wrapText="1"/>
    </xf>
    <xf numFmtId="0" fontId="7" fillId="0" borderId="3" xfId="2" applyFont="1" applyBorder="1" applyAlignment="1">
      <alignment horizontal="justify" vertical="center" wrapText="1"/>
    </xf>
    <xf numFmtId="9" fontId="7" fillId="0" borderId="3" xfId="0" applyNumberFormat="1" applyFont="1" applyBorder="1" applyAlignment="1">
      <alignment horizontal="center" vertical="center" wrapText="1"/>
    </xf>
    <xf numFmtId="1" fontId="7" fillId="0" borderId="3" xfId="1" applyNumberFormat="1" applyFont="1" applyFill="1" applyBorder="1" applyAlignment="1" applyProtection="1">
      <alignment horizontal="center" vertical="center" wrapText="1"/>
    </xf>
    <xf numFmtId="0" fontId="7" fillId="0" borderId="3" xfId="4" applyFont="1" applyFill="1" applyBorder="1" applyAlignment="1" applyProtection="1">
      <alignment horizontal="center" vertical="center" wrapText="1"/>
    </xf>
    <xf numFmtId="0" fontId="7" fillId="2" borderId="3" xfId="0" applyFont="1" applyFill="1" applyBorder="1" applyAlignment="1">
      <alignment vertical="center" wrapText="1"/>
    </xf>
    <xf numFmtId="0" fontId="7" fillId="9" borderId="3" xfId="0" applyFont="1" applyFill="1" applyBorder="1" applyAlignment="1">
      <alignment horizontal="left" vertical="center" wrapText="1"/>
    </xf>
    <xf numFmtId="0" fontId="7" fillId="0" borderId="3" xfId="0" applyFont="1" applyBorder="1" applyAlignment="1">
      <alignment horizontal="right" vertical="center" wrapText="1"/>
    </xf>
    <xf numFmtId="49" fontId="7" fillId="0" borderId="3" xfId="2" applyNumberFormat="1" applyFont="1" applyBorder="1" applyAlignment="1">
      <alignment horizontal="left" vertical="center" wrapText="1"/>
    </xf>
    <xf numFmtId="0" fontId="7" fillId="0" borderId="3" xfId="0" applyFont="1" applyBorder="1" applyAlignment="1">
      <alignment horizontal="center" vertical="center" wrapText="1"/>
    </xf>
    <xf numFmtId="0" fontId="7" fillId="0" borderId="6" xfId="0" applyFont="1" applyBorder="1" applyAlignment="1">
      <alignment horizontal="left" vertical="center" wrapText="1"/>
    </xf>
    <xf numFmtId="0" fontId="5" fillId="2" borderId="3" xfId="0" applyFont="1" applyFill="1" applyBorder="1" applyAlignment="1">
      <alignment horizontal="left" vertical="center" wrapText="1"/>
    </xf>
    <xf numFmtId="9" fontId="5" fillId="0" borderId="3" xfId="0" applyNumberFormat="1" applyFont="1" applyBorder="1" applyAlignment="1">
      <alignment horizontal="center" vertical="center" wrapText="1"/>
    </xf>
    <xf numFmtId="0" fontId="7" fillId="0" borderId="3" xfId="2" applyFont="1" applyBorder="1" applyAlignment="1">
      <alignment vertical="center" wrapText="1"/>
    </xf>
    <xf numFmtId="0" fontId="7" fillId="0" borderId="3" xfId="0" applyFont="1" applyBorder="1" applyAlignment="1">
      <alignment horizontal="justify" vertical="center" wrapText="1"/>
    </xf>
    <xf numFmtId="0" fontId="4" fillId="7" borderId="3" xfId="0" applyFont="1" applyFill="1" applyBorder="1" applyAlignment="1">
      <alignment horizontal="center" vertical="center" wrapText="1"/>
    </xf>
    <xf numFmtId="0" fontId="5" fillId="0" borderId="0" xfId="0" applyFont="1"/>
    <xf numFmtId="0" fontId="5" fillId="2" borderId="0" xfId="0" applyFont="1" applyFill="1"/>
    <xf numFmtId="0" fontId="5" fillId="2" borderId="15" xfId="0" applyFont="1" applyFill="1" applyBorder="1"/>
    <xf numFmtId="9" fontId="5" fillId="0" borderId="3" xfId="0" applyNumberFormat="1" applyFont="1" applyBorder="1" applyAlignment="1">
      <alignment horizontal="center" vertical="center"/>
    </xf>
    <xf numFmtId="9" fontId="5" fillId="0" borderId="3" xfId="1" applyFont="1" applyFill="1" applyBorder="1" applyAlignment="1" applyProtection="1">
      <alignment horizontal="center" vertical="center"/>
      <protection hidden="1"/>
    </xf>
    <xf numFmtId="1" fontId="5" fillId="0" borderId="3" xfId="0" applyNumberFormat="1" applyFont="1" applyBorder="1" applyAlignment="1">
      <alignment horizontal="center" vertical="center"/>
    </xf>
    <xf numFmtId="0" fontId="7" fillId="0" borderId="6" xfId="0" applyFont="1" applyBorder="1" applyAlignment="1">
      <alignment horizontal="justify" vertical="center" wrapText="1"/>
    </xf>
    <xf numFmtId="9" fontId="5" fillId="0" borderId="6" xfId="0" applyNumberFormat="1" applyFont="1" applyBorder="1" applyAlignment="1">
      <alignment horizontal="center" vertical="center"/>
    </xf>
    <xf numFmtId="0" fontId="5" fillId="2" borderId="0" xfId="0" applyFont="1" applyFill="1" applyAlignment="1">
      <alignment wrapText="1"/>
    </xf>
    <xf numFmtId="0" fontId="4" fillId="2" borderId="0" xfId="0" applyFont="1" applyFill="1" applyAlignment="1">
      <alignment horizontal="center" wrapText="1"/>
    </xf>
    <xf numFmtId="0" fontId="3" fillId="2" borderId="0" xfId="0" applyFont="1" applyFill="1" applyAlignment="1">
      <alignment horizontal="center"/>
    </xf>
    <xf numFmtId="0" fontId="5" fillId="2" borderId="3" xfId="0" applyFont="1" applyFill="1" applyBorder="1" applyAlignment="1">
      <alignment horizontal="justify" vertical="center" wrapText="1"/>
    </xf>
    <xf numFmtId="171" fontId="5" fillId="9" borderId="3" xfId="13" applyNumberFormat="1" applyFont="1" applyFill="1" applyBorder="1" applyAlignment="1" applyProtection="1">
      <alignment horizontal="left" vertical="center" wrapText="1"/>
    </xf>
    <xf numFmtId="44" fontId="5" fillId="0" borderId="3" xfId="13" applyFont="1" applyFill="1" applyBorder="1" applyAlignment="1" applyProtection="1">
      <alignment horizontal="center" vertical="center" wrapText="1"/>
    </xf>
    <xf numFmtId="0" fontId="4" fillId="7" borderId="3" xfId="0" applyFont="1" applyFill="1" applyBorder="1" applyAlignment="1">
      <alignment vertical="center" textRotation="90" wrapText="1"/>
    </xf>
    <xf numFmtId="0" fontId="7" fillId="2" borderId="3" xfId="0" applyFont="1" applyFill="1" applyBorder="1" applyAlignment="1">
      <alignment horizontal="left" vertical="center" wrapText="1"/>
    </xf>
    <xf numFmtId="0" fontId="7" fillId="0" borderId="3" xfId="0" applyFont="1" applyBorder="1" applyAlignment="1" applyProtection="1">
      <alignment horizontal="justify" vertical="center" wrapText="1"/>
      <protection locked="0"/>
    </xf>
    <xf numFmtId="0" fontId="7" fillId="0" borderId="3" xfId="0" applyFont="1" applyBorder="1" applyAlignment="1" applyProtection="1">
      <alignment horizontal="left" vertical="center" wrapText="1"/>
      <protection locked="0"/>
    </xf>
    <xf numFmtId="9" fontId="21" fillId="2" borderId="0" xfId="1" applyFont="1" applyFill="1" applyBorder="1" applyAlignment="1" applyProtection="1">
      <alignment horizontal="center" vertical="center"/>
    </xf>
    <xf numFmtId="167" fontId="4" fillId="11" borderId="17" xfId="1" applyNumberFormat="1" applyFont="1" applyFill="1" applyBorder="1" applyAlignment="1" applyProtection="1">
      <alignment horizontal="center" vertical="center"/>
    </xf>
    <xf numFmtId="167" fontId="4" fillId="10" borderId="17" xfId="1" applyNumberFormat="1" applyFont="1" applyFill="1" applyBorder="1" applyAlignment="1" applyProtection="1">
      <alignment horizontal="center" vertical="center"/>
    </xf>
    <xf numFmtId="0" fontId="20" fillId="0" borderId="19" xfId="2" applyFont="1" applyBorder="1" applyAlignment="1">
      <alignment vertical="center" wrapText="1"/>
    </xf>
    <xf numFmtId="6" fontId="5" fillId="0" borderId="3" xfId="0" applyNumberFormat="1" applyFont="1" applyBorder="1" applyAlignment="1">
      <alignment horizontal="center" vertical="center" wrapText="1"/>
    </xf>
    <xf numFmtId="171" fontId="5" fillId="9" borderId="3" xfId="13" applyNumberFormat="1" applyFont="1" applyFill="1" applyBorder="1" applyAlignment="1" applyProtection="1">
      <alignment horizontal="center" vertical="center" wrapText="1"/>
    </xf>
    <xf numFmtId="0" fontId="5" fillId="0" borderId="3" xfId="0" applyFont="1" applyBorder="1" applyAlignment="1">
      <alignment wrapText="1"/>
    </xf>
    <xf numFmtId="0" fontId="5" fillId="0" borderId="6" xfId="0" applyFont="1" applyBorder="1" applyAlignment="1">
      <alignment horizontal="justify" vertical="center" wrapText="1"/>
    </xf>
    <xf numFmtId="0" fontId="5" fillId="2" borderId="6" xfId="0" applyFont="1" applyFill="1" applyBorder="1" applyAlignment="1">
      <alignment horizontal="justify" vertical="center" wrapText="1"/>
    </xf>
    <xf numFmtId="0" fontId="5" fillId="0" borderId="3" xfId="0" applyFont="1" applyBorder="1"/>
    <xf numFmtId="0" fontId="5" fillId="0" borderId="0" xfId="0" applyFont="1" applyAlignment="1">
      <alignment wrapText="1"/>
    </xf>
    <xf numFmtId="0" fontId="7" fillId="0" borderId="3" xfId="0" applyFont="1" applyFill="1" applyBorder="1" applyAlignment="1">
      <alignment horizontal="left" vertical="center" wrapText="1"/>
    </xf>
    <xf numFmtId="0" fontId="7" fillId="0" borderId="3" xfId="0" applyFont="1" applyFill="1" applyBorder="1" applyAlignment="1">
      <alignment vertical="center" wrapText="1"/>
    </xf>
    <xf numFmtId="169" fontId="5" fillId="0" borderId="3" xfId="14" applyNumberFormat="1" applyFont="1" applyBorder="1" applyAlignment="1">
      <alignment horizontal="right" vertical="center" wrapText="1"/>
    </xf>
    <xf numFmtId="170" fontId="5" fillId="9" borderId="3" xfId="0" applyNumberFormat="1" applyFont="1" applyFill="1" applyBorder="1" applyAlignment="1">
      <alignment horizontal="left" vertical="center" wrapText="1"/>
    </xf>
    <xf numFmtId="0" fontId="3" fillId="2" borderId="0" xfId="0" applyFont="1" applyFill="1" applyAlignment="1">
      <alignment horizontal="center" wrapText="1"/>
    </xf>
    <xf numFmtId="0" fontId="4" fillId="2" borderId="0" xfId="0" applyFont="1" applyFill="1" applyAlignment="1">
      <alignment horizontal="center"/>
    </xf>
    <xf numFmtId="0" fontId="4" fillId="2" borderId="0" xfId="0" applyFont="1" applyFill="1"/>
    <xf numFmtId="0" fontId="5" fillId="2" borderId="0" xfId="0" applyFont="1" applyFill="1" applyAlignment="1">
      <alignment horizontal="center"/>
    </xf>
    <xf numFmtId="0" fontId="5" fillId="2" borderId="0" xfId="0" applyFont="1" applyFill="1" applyAlignment="1">
      <alignment horizontal="center" wrapText="1"/>
    </xf>
    <xf numFmtId="0" fontId="4" fillId="2" borderId="0" xfId="0" applyFont="1" applyFill="1" applyAlignment="1">
      <alignment wrapText="1"/>
    </xf>
    <xf numFmtId="0" fontId="4" fillId="2" borderId="0" xfId="0" applyFont="1" applyFill="1" applyAlignment="1">
      <alignment horizontal="left" wrapText="1"/>
    </xf>
    <xf numFmtId="0" fontId="4" fillId="5" borderId="12" xfId="3" applyFont="1" applyFill="1" applyBorder="1" applyAlignment="1">
      <alignment horizontal="center" vertical="center" textRotation="90" wrapText="1"/>
    </xf>
    <xf numFmtId="0" fontId="22" fillId="0" borderId="3" xfId="0" applyFont="1" applyBorder="1" applyAlignment="1">
      <alignment horizontal="justify" vertical="center" wrapText="1"/>
    </xf>
    <xf numFmtId="0" fontId="5" fillId="0" borderId="3" xfId="0" applyFont="1" applyBorder="1" applyAlignment="1">
      <alignment horizontal="left" vertical="center"/>
    </xf>
    <xf numFmtId="49" fontId="5" fillId="2" borderId="3" xfId="2" applyNumberFormat="1" applyFill="1" applyBorder="1" applyAlignment="1">
      <alignment horizontal="left" vertical="center" wrapText="1"/>
    </xf>
    <xf numFmtId="49" fontId="5" fillId="0" borderId="3" xfId="2" applyNumberFormat="1" applyBorder="1" applyAlignment="1">
      <alignment horizontal="center" vertical="center" wrapText="1"/>
    </xf>
    <xf numFmtId="0" fontId="5" fillId="2" borderId="0" xfId="0" applyFont="1" applyFill="1" applyAlignment="1">
      <alignment horizontal="left"/>
    </xf>
    <xf numFmtId="0" fontId="5" fillId="2" borderId="14" xfId="0" applyFont="1" applyFill="1" applyBorder="1"/>
    <xf numFmtId="0" fontId="5" fillId="2" borderId="15" xfId="0" applyFont="1" applyFill="1" applyBorder="1" applyAlignment="1">
      <alignment horizontal="center"/>
    </xf>
    <xf numFmtId="0" fontId="5" fillId="2" borderId="15" xfId="0" applyFont="1" applyFill="1" applyBorder="1" applyAlignment="1">
      <alignment horizontal="left"/>
    </xf>
    <xf numFmtId="0" fontId="4" fillId="2" borderId="15" xfId="0" applyFont="1" applyFill="1" applyBorder="1" applyAlignment="1">
      <alignment horizontal="center"/>
    </xf>
    <xf numFmtId="0" fontId="5" fillId="2" borderId="15" xfId="0" applyFont="1" applyFill="1" applyBorder="1" applyAlignment="1">
      <alignment wrapText="1"/>
    </xf>
    <xf numFmtId="0" fontId="5" fillId="2" borderId="16" xfId="0" applyFont="1" applyFill="1" applyBorder="1"/>
    <xf numFmtId="9" fontId="4" fillId="2" borderId="17" xfId="1" applyFont="1" applyFill="1" applyBorder="1" applyAlignment="1" applyProtection="1">
      <alignment horizontal="center" vertical="center"/>
    </xf>
    <xf numFmtId="0" fontId="5" fillId="2" borderId="17" xfId="0" applyFont="1" applyFill="1" applyBorder="1"/>
    <xf numFmtId="0" fontId="5" fillId="0" borderId="0" xfId="0" applyFont="1" applyAlignment="1">
      <alignment horizontal="center"/>
    </xf>
    <xf numFmtId="0" fontId="5" fillId="0" borderId="0" xfId="0" applyFont="1" applyAlignment="1">
      <alignment horizontal="left"/>
    </xf>
    <xf numFmtId="0" fontId="4" fillId="0" borderId="0" xfId="0" applyFont="1" applyAlignment="1">
      <alignment horizontal="center"/>
    </xf>
    <xf numFmtId="0" fontId="7" fillId="0" borderId="3" xfId="2" applyFont="1" applyFill="1" applyBorder="1" applyAlignment="1">
      <alignment horizontal="center" vertical="center" wrapText="1"/>
    </xf>
    <xf numFmtId="0" fontId="13" fillId="0" borderId="3"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20" fillId="0" borderId="19" xfId="2" applyFont="1" applyBorder="1" applyAlignment="1">
      <alignment horizontal="justify" vertical="center" wrapText="1"/>
    </xf>
    <xf numFmtId="0" fontId="7" fillId="0" borderId="3" xfId="0" applyFont="1" applyBorder="1" applyAlignment="1">
      <alignment vertical="center"/>
    </xf>
    <xf numFmtId="0" fontId="7" fillId="0" borderId="3" xfId="5" applyFont="1" applyBorder="1" applyAlignment="1">
      <alignment horizontal="justify" vertical="center" wrapText="1"/>
    </xf>
    <xf numFmtId="0" fontId="7" fillId="0" borderId="3" xfId="2" applyFont="1" applyFill="1" applyBorder="1" applyAlignment="1">
      <alignment horizontal="justify" vertical="center" wrapText="1"/>
    </xf>
    <xf numFmtId="0" fontId="7" fillId="0" borderId="3" xfId="2" applyFont="1" applyFill="1" applyBorder="1" applyAlignment="1">
      <alignment vertical="center" wrapText="1"/>
    </xf>
    <xf numFmtId="166" fontId="7" fillId="0" borderId="3" xfId="0" applyNumberFormat="1" applyFont="1" applyFill="1" applyBorder="1" applyAlignment="1">
      <alignment horizontal="center" vertical="center" wrapText="1"/>
    </xf>
    <xf numFmtId="0" fontId="7" fillId="0" borderId="3" xfId="5" applyFont="1" applyFill="1" applyBorder="1" applyAlignment="1">
      <alignment vertical="center" wrapText="1"/>
    </xf>
    <xf numFmtId="0" fontId="7" fillId="0" borderId="3" xfId="5" applyFont="1" applyFill="1" applyBorder="1" applyAlignment="1">
      <alignment horizontal="left" vertical="center" wrapText="1"/>
    </xf>
    <xf numFmtId="0" fontId="7" fillId="0" borderId="3" xfId="0" applyFont="1" applyFill="1" applyBorder="1" applyAlignment="1">
      <alignment horizontal="center" vertical="center"/>
    </xf>
    <xf numFmtId="9" fontId="7" fillId="0" borderId="3" xfId="1" applyFont="1" applyFill="1" applyBorder="1" applyAlignment="1" applyProtection="1">
      <alignment horizontal="center" vertical="center" wrapText="1"/>
    </xf>
    <xf numFmtId="9" fontId="7" fillId="0" borderId="3" xfId="0" applyNumberFormat="1" applyFont="1" applyFill="1" applyBorder="1" applyAlignment="1">
      <alignment vertical="center" wrapText="1"/>
    </xf>
    <xf numFmtId="0" fontId="7" fillId="0" borderId="3" xfId="0" applyFont="1" applyFill="1" applyBorder="1" applyAlignment="1">
      <alignment horizontal="justify" vertical="center" wrapText="1"/>
    </xf>
    <xf numFmtId="0" fontId="7" fillId="0" borderId="3" xfId="0" quotePrefix="1" applyFont="1" applyFill="1" applyBorder="1" applyAlignment="1">
      <alignment vertical="center" wrapText="1"/>
    </xf>
    <xf numFmtId="9" fontId="7" fillId="0" borderId="3" xfId="0" applyNumberFormat="1" applyFont="1" applyFill="1" applyBorder="1" applyAlignment="1">
      <alignment horizontal="center" vertical="center" wrapText="1"/>
    </xf>
    <xf numFmtId="9" fontId="7" fillId="0" borderId="3" xfId="0" applyNumberFormat="1" applyFont="1" applyFill="1" applyBorder="1" applyAlignment="1">
      <alignment horizontal="left" vertical="center" wrapText="1"/>
    </xf>
    <xf numFmtId="0" fontId="13" fillId="0" borderId="3" xfId="2" applyFont="1" applyFill="1" applyBorder="1" applyAlignment="1">
      <alignment horizontal="justify" vertical="center" wrapText="1"/>
    </xf>
    <xf numFmtId="0" fontId="13" fillId="0" borderId="3" xfId="0" applyFont="1" applyFill="1" applyBorder="1" applyAlignment="1">
      <alignment vertical="center" wrapText="1"/>
    </xf>
    <xf numFmtId="0" fontId="13" fillId="0" borderId="3" xfId="0" applyFont="1" applyFill="1" applyBorder="1" applyAlignment="1">
      <alignment horizontal="justify" vertical="center" wrapText="1"/>
    </xf>
    <xf numFmtId="0" fontId="7" fillId="0" borderId="3" xfId="0" applyFont="1" applyFill="1" applyBorder="1"/>
    <xf numFmtId="14" fontId="7" fillId="0" borderId="3" xfId="0" applyNumberFormat="1" applyFont="1" applyFill="1" applyBorder="1" applyAlignment="1">
      <alignment horizontal="center" vertical="center"/>
    </xf>
    <xf numFmtId="0" fontId="7" fillId="0" borderId="3" xfId="2" applyFont="1" applyFill="1" applyBorder="1" applyAlignment="1" applyProtection="1">
      <alignment horizontal="left" vertical="center" wrapText="1"/>
      <protection locked="0"/>
    </xf>
    <xf numFmtId="9" fontId="7" fillId="0" borderId="3" xfId="2" applyNumberFormat="1" applyFont="1" applyFill="1" applyBorder="1" applyAlignment="1">
      <alignment horizontal="center" vertical="center" wrapText="1"/>
    </xf>
    <xf numFmtId="1" fontId="7" fillId="0" borderId="3" xfId="2" applyNumberFormat="1" applyFont="1" applyFill="1" applyBorder="1" applyAlignment="1">
      <alignment horizontal="center" vertical="center" wrapText="1"/>
    </xf>
    <xf numFmtId="49" fontId="7" fillId="0" borderId="3" xfId="2" applyNumberFormat="1" applyFont="1" applyFill="1" applyBorder="1" applyAlignment="1">
      <alignment horizontal="left" vertical="center" wrapText="1"/>
    </xf>
    <xf numFmtId="0" fontId="7" fillId="0" borderId="3" xfId="5" applyFont="1" applyBorder="1" applyAlignment="1">
      <alignment horizontal="left" vertical="center" wrapText="1"/>
    </xf>
    <xf numFmtId="0" fontId="5" fillId="9" borderId="3" xfId="0" applyFont="1" applyFill="1" applyBorder="1" applyAlignment="1">
      <alignment horizontal="center" vertical="center" wrapText="1"/>
    </xf>
    <xf numFmtId="0" fontId="4" fillId="2" borderId="0" xfId="0" applyFont="1" applyFill="1" applyAlignment="1">
      <alignment horizontal="left"/>
    </xf>
    <xf numFmtId="0" fontId="4" fillId="5" borderId="11" xfId="3" applyFont="1" applyFill="1" applyBorder="1" applyAlignment="1">
      <alignment horizontal="center" vertical="center" textRotation="90" wrapText="1"/>
    </xf>
    <xf numFmtId="0" fontId="4" fillId="5" borderId="11" xfId="3" applyFont="1" applyFill="1" applyBorder="1" applyAlignment="1">
      <alignment horizontal="center" vertical="center" wrapText="1"/>
    </xf>
    <xf numFmtId="9" fontId="4" fillId="0" borderId="3" xfId="0" applyNumberFormat="1" applyFont="1" applyBorder="1" applyAlignment="1">
      <alignment horizontal="center" vertical="center"/>
    </xf>
    <xf numFmtId="0" fontId="4" fillId="7" borderId="6" xfId="0" applyFont="1" applyFill="1" applyBorder="1" applyAlignment="1">
      <alignment horizontal="center" vertical="center" textRotation="90" wrapText="1"/>
    </xf>
    <xf numFmtId="0" fontId="4" fillId="7" borderId="3" xfId="0" applyFont="1" applyFill="1" applyBorder="1" applyAlignment="1">
      <alignment horizontal="center" vertical="center" textRotation="90" wrapText="1"/>
    </xf>
    <xf numFmtId="0" fontId="7" fillId="0" borderId="3" xfId="2" applyFont="1" applyBorder="1" applyAlignment="1">
      <alignment horizontal="left" vertical="center" wrapText="1"/>
    </xf>
    <xf numFmtId="0" fontId="5" fillId="0" borderId="3" xfId="0" applyFont="1" applyBorder="1" applyAlignment="1">
      <alignment horizontal="center" vertical="center"/>
    </xf>
    <xf numFmtId="0" fontId="19" fillId="7" borderId="3" xfId="0" applyFont="1" applyFill="1" applyBorder="1" applyAlignment="1">
      <alignment horizontal="center" vertical="center" textRotation="90" wrapText="1"/>
    </xf>
    <xf numFmtId="0" fontId="4" fillId="0" borderId="3" xfId="0" applyFont="1" applyBorder="1" applyAlignment="1">
      <alignment horizontal="center" vertical="center"/>
    </xf>
    <xf numFmtId="0" fontId="4" fillId="14" borderId="3" xfId="0" applyFont="1" applyFill="1" applyBorder="1" applyAlignment="1">
      <alignment horizontal="center" vertical="center" textRotation="90" wrapText="1"/>
    </xf>
    <xf numFmtId="14" fontId="7" fillId="0" borderId="3" xfId="0" applyNumberFormat="1" applyFont="1" applyFill="1" applyBorder="1" applyAlignment="1">
      <alignment horizontal="center" vertical="center" wrapText="1"/>
    </xf>
    <xf numFmtId="0" fontId="20" fillId="7" borderId="3" xfId="0" applyFont="1" applyFill="1" applyBorder="1" applyAlignment="1">
      <alignment horizontal="center" vertical="center" textRotation="90" wrapText="1"/>
    </xf>
    <xf numFmtId="0" fontId="4" fillId="0" borderId="3" xfId="0" applyFont="1" applyBorder="1" applyAlignment="1">
      <alignment horizontal="center" vertical="center" textRotation="90" wrapText="1"/>
    </xf>
    <xf numFmtId="4" fontId="7" fillId="0" borderId="3" xfId="0" applyNumberFormat="1" applyFont="1" applyBorder="1" applyAlignment="1">
      <alignment horizontal="center" vertical="center" wrapText="1"/>
    </xf>
    <xf numFmtId="0" fontId="7" fillId="0" borderId="3" xfId="1" applyNumberFormat="1" applyFont="1" applyFill="1" applyBorder="1" applyAlignment="1" applyProtection="1">
      <alignment horizontal="center" vertical="center" wrapText="1"/>
    </xf>
    <xf numFmtId="4" fontId="5" fillId="9" borderId="3" xfId="0" applyNumberFormat="1" applyFont="1" applyFill="1" applyBorder="1" applyAlignment="1">
      <alignment horizontal="left" vertical="center" wrapText="1"/>
    </xf>
    <xf numFmtId="0" fontId="4" fillId="7" borderId="3" xfId="0" applyFont="1" applyFill="1" applyBorder="1" applyAlignment="1">
      <alignment wrapText="1"/>
    </xf>
    <xf numFmtId="0" fontId="4" fillId="0" borderId="3" xfId="0" applyFont="1" applyBorder="1" applyAlignment="1">
      <alignment textRotation="90" wrapText="1"/>
    </xf>
    <xf numFmtId="0" fontId="7" fillId="0" borderId="3" xfId="0" applyFont="1" applyFill="1" applyBorder="1" applyAlignment="1">
      <alignment wrapText="1"/>
    </xf>
    <xf numFmtId="0" fontId="13" fillId="0" borderId="3" xfId="0" applyFont="1" applyFill="1" applyBorder="1" applyAlignment="1">
      <alignment horizontal="center" vertical="center" wrapText="1"/>
    </xf>
    <xf numFmtId="0" fontId="23" fillId="0" borderId="3" xfId="0" applyFont="1" applyBorder="1" applyAlignment="1">
      <alignment vertical="center" wrapText="1"/>
    </xf>
    <xf numFmtId="0" fontId="5" fillId="15" borderId="3" xfId="0" applyFont="1" applyFill="1" applyBorder="1" applyAlignment="1">
      <alignment wrapText="1"/>
    </xf>
    <xf numFmtId="0" fontId="18" fillId="0" borderId="3" xfId="0" applyFont="1" applyBorder="1" applyAlignment="1">
      <alignment wrapText="1"/>
    </xf>
    <xf numFmtId="0" fontId="7" fillId="0" borderId="3" xfId="5" applyFont="1" applyFill="1" applyBorder="1" applyAlignment="1">
      <alignment horizontal="justify" vertical="center" wrapText="1"/>
    </xf>
    <xf numFmtId="171" fontId="5" fillId="0" borderId="3" xfId="0" applyNumberFormat="1" applyFont="1" applyBorder="1" applyAlignment="1">
      <alignment horizontal="right" vertical="center" wrapText="1"/>
    </xf>
    <xf numFmtId="0" fontId="7" fillId="0" borderId="3" xfId="2" applyFont="1" applyFill="1" applyBorder="1" applyAlignment="1">
      <alignment horizontal="left" vertical="center" wrapText="1"/>
    </xf>
    <xf numFmtId="0" fontId="7" fillId="0" borderId="6" xfId="0" applyFont="1" applyBorder="1" applyAlignment="1" applyProtection="1">
      <alignment horizontal="justify" vertical="center" wrapText="1"/>
      <protection locked="0"/>
    </xf>
    <xf numFmtId="0" fontId="7" fillId="0" borderId="6" xfId="0" applyFont="1" applyBorder="1" applyAlignment="1" applyProtection="1">
      <alignment horizontal="left" vertical="center" wrapText="1"/>
      <protection locked="0"/>
    </xf>
    <xf numFmtId="1" fontId="5" fillId="0" borderId="8" xfId="0" applyNumberFormat="1" applyFont="1" applyBorder="1" applyAlignment="1">
      <alignment horizontal="center" vertical="center"/>
    </xf>
    <xf numFmtId="1" fontId="5" fillId="0" borderId="8" xfId="0" applyNumberFormat="1" applyFont="1" applyBorder="1" applyAlignment="1" applyProtection="1">
      <alignment horizontal="center" vertical="center"/>
      <protection locked="0"/>
    </xf>
    <xf numFmtId="1" fontId="5" fillId="0" borderId="8" xfId="1" applyNumberFormat="1" applyFont="1" applyBorder="1" applyAlignment="1" applyProtection="1">
      <alignment horizontal="center" vertical="center"/>
      <protection hidden="1"/>
    </xf>
    <xf numFmtId="1" fontId="5" fillId="0" borderId="8" xfId="0" applyNumberFormat="1" applyFont="1" applyBorder="1" applyAlignment="1" applyProtection="1">
      <alignment horizontal="center" vertical="center"/>
      <protection hidden="1"/>
    </xf>
    <xf numFmtId="9" fontId="5" fillId="0" borderId="8" xfId="1" applyFont="1" applyBorder="1" applyAlignment="1" applyProtection="1">
      <alignment horizontal="center" vertical="center"/>
      <protection hidden="1"/>
    </xf>
    <xf numFmtId="0" fontId="20" fillId="0" borderId="19" xfId="0" applyFont="1" applyBorder="1" applyAlignment="1">
      <alignment vertical="center" wrapText="1"/>
    </xf>
    <xf numFmtId="0" fontId="20" fillId="0" borderId="19" xfId="2" applyFont="1" applyBorder="1" applyAlignment="1">
      <alignment horizontal="left" vertical="center" wrapText="1"/>
    </xf>
    <xf numFmtId="0" fontId="7" fillId="0" borderId="11" xfId="0" applyFont="1" applyFill="1" applyBorder="1" applyAlignment="1">
      <alignment vertical="center" wrapText="1"/>
    </xf>
    <xf numFmtId="0" fontId="7" fillId="0" borderId="11" xfId="0" applyFont="1" applyFill="1" applyBorder="1" applyAlignment="1">
      <alignment horizontal="center" vertical="center" wrapText="1"/>
    </xf>
    <xf numFmtId="0" fontId="7" fillId="0" borderId="11" xfId="2" applyFont="1" applyFill="1" applyBorder="1" applyAlignment="1">
      <alignment horizontal="center" vertical="center" wrapText="1"/>
    </xf>
    <xf numFmtId="0" fontId="7" fillId="0" borderId="11" xfId="0" applyFont="1" applyFill="1" applyBorder="1" applyAlignment="1">
      <alignment horizontal="left" vertical="center" wrapText="1"/>
    </xf>
    <xf numFmtId="0" fontId="13" fillId="0" borderId="11" xfId="0" applyFont="1" applyFill="1" applyBorder="1" applyAlignment="1">
      <alignment horizontal="left" vertical="center" wrapText="1"/>
    </xf>
    <xf numFmtId="166" fontId="7" fillId="0" borderId="11" xfId="0" applyNumberFormat="1" applyFont="1" applyFill="1" applyBorder="1" applyAlignment="1">
      <alignment horizontal="center" vertical="center" wrapText="1"/>
    </xf>
    <xf numFmtId="9" fontId="7" fillId="0" borderId="11" xfId="1" applyFont="1" applyFill="1" applyBorder="1" applyAlignment="1" applyProtection="1">
      <alignment horizontal="center" vertical="center" wrapText="1"/>
    </xf>
    <xf numFmtId="0" fontId="7" fillId="0" borderId="11" xfId="4" applyFont="1" applyFill="1" applyBorder="1" applyAlignment="1" applyProtection="1">
      <alignment horizontal="center" vertical="center" wrapText="1"/>
    </xf>
    <xf numFmtId="0" fontId="7" fillId="0" borderId="11" xfId="0" applyFont="1" applyBorder="1" applyAlignment="1">
      <alignment horizontal="left" vertical="center" wrapText="1"/>
    </xf>
    <xf numFmtId="0" fontId="5" fillId="0" borderId="11" xfId="0" applyFont="1" applyBorder="1" applyAlignment="1">
      <alignment horizontal="center" vertical="center" wrapText="1"/>
    </xf>
    <xf numFmtId="44" fontId="5" fillId="0" borderId="11" xfId="13" applyFont="1" applyFill="1" applyBorder="1" applyAlignment="1" applyProtection="1">
      <alignment horizontal="center" vertical="center" wrapText="1"/>
    </xf>
    <xf numFmtId="171" fontId="5" fillId="9" borderId="11" xfId="13" applyNumberFormat="1" applyFont="1" applyFill="1" applyBorder="1" applyAlignment="1" applyProtection="1">
      <alignment horizontal="left" vertical="center" wrapText="1"/>
    </xf>
    <xf numFmtId="171" fontId="5" fillId="0" borderId="11" xfId="13" applyNumberFormat="1" applyFont="1" applyFill="1" applyBorder="1" applyAlignment="1" applyProtection="1">
      <alignment horizontal="center" vertical="center" wrapText="1"/>
    </xf>
    <xf numFmtId="49" fontId="5" fillId="0" borderId="11" xfId="2" applyNumberFormat="1" applyBorder="1" applyAlignment="1">
      <alignment horizontal="center" vertical="center" wrapText="1"/>
    </xf>
    <xf numFmtId="1" fontId="5" fillId="0" borderId="11" xfId="0" applyNumberFormat="1" applyFont="1" applyBorder="1" applyAlignment="1">
      <alignment horizontal="center" vertical="center"/>
    </xf>
    <xf numFmtId="1" fontId="5" fillId="0" borderId="11" xfId="0" applyNumberFormat="1" applyFont="1" applyBorder="1" applyAlignment="1" applyProtection="1">
      <alignment horizontal="center" vertical="center"/>
      <protection locked="0"/>
    </xf>
    <xf numFmtId="1" fontId="5" fillId="0" borderId="11" xfId="0" applyNumberFormat="1" applyFont="1" applyBorder="1" applyAlignment="1" applyProtection="1">
      <alignment horizontal="center" vertical="center"/>
      <protection hidden="1"/>
    </xf>
    <xf numFmtId="9" fontId="5" fillId="0" borderId="11" xfId="1" applyFont="1" applyFill="1" applyBorder="1" applyAlignment="1" applyProtection="1">
      <alignment horizontal="center" vertical="center"/>
      <protection hidden="1"/>
    </xf>
    <xf numFmtId="1" fontId="5" fillId="0" borderId="5" xfId="1" applyNumberFormat="1" applyFont="1" applyFill="1" applyBorder="1" applyAlignment="1" applyProtection="1">
      <alignment horizontal="center" vertical="center"/>
    </xf>
    <xf numFmtId="0" fontId="20" fillId="0" borderId="19" xfId="0" applyFont="1" applyBorder="1" applyAlignment="1">
      <alignment horizontal="left" vertical="center" wrapText="1"/>
    </xf>
    <xf numFmtId="0" fontId="7" fillId="15" borderId="3" xfId="0" applyFont="1" applyFill="1" applyBorder="1" applyAlignment="1">
      <alignment horizontal="left" vertical="center" wrapText="1"/>
    </xf>
    <xf numFmtId="1" fontId="5" fillId="0" borderId="5" xfId="0" applyNumberFormat="1" applyFont="1" applyBorder="1" applyAlignment="1">
      <alignment horizontal="center" vertical="center"/>
    </xf>
    <xf numFmtId="49" fontId="7" fillId="0" borderId="10" xfId="2" applyNumberFormat="1" applyFont="1" applyBorder="1" applyAlignment="1">
      <alignment horizontal="left" vertical="center" wrapText="1"/>
    </xf>
    <xf numFmtId="0" fontId="20" fillId="0" borderId="22" xfId="2" applyFont="1" applyBorder="1" applyAlignment="1">
      <alignment vertical="center" wrapText="1"/>
    </xf>
    <xf numFmtId="0" fontId="7" fillId="0" borderId="6" xfId="0" applyFont="1" applyBorder="1" applyAlignment="1">
      <alignment vertical="center" wrapText="1"/>
    </xf>
    <xf numFmtId="0" fontId="5" fillId="0" borderId="6" xfId="0" applyFont="1" applyBorder="1" applyAlignment="1">
      <alignment horizontal="left" vertical="center" wrapText="1"/>
    </xf>
    <xf numFmtId="1" fontId="5" fillId="0" borderId="21" xfId="0" applyNumberFormat="1" applyFont="1" applyBorder="1" applyAlignment="1">
      <alignment horizontal="center" vertical="center"/>
    </xf>
    <xf numFmtId="1" fontId="5" fillId="0" borderId="5" xfId="0" applyNumberFormat="1" applyFont="1" applyBorder="1" applyAlignment="1" applyProtection="1">
      <alignment horizontal="center" vertical="center"/>
      <protection locked="0"/>
    </xf>
    <xf numFmtId="1" fontId="5" fillId="0" borderId="24" xfId="0" applyNumberFormat="1" applyFont="1" applyBorder="1" applyAlignment="1">
      <alignment horizontal="center" vertical="center"/>
    </xf>
    <xf numFmtId="49" fontId="5" fillId="0" borderId="10" xfId="2" applyNumberFormat="1" applyBorder="1" applyAlignment="1">
      <alignment horizontal="left" vertical="center" wrapText="1"/>
    </xf>
    <xf numFmtId="0" fontId="5" fillId="0" borderId="10" xfId="0" applyFont="1" applyBorder="1" applyAlignment="1">
      <alignment horizontal="center" vertical="center" wrapText="1"/>
    </xf>
    <xf numFmtId="49" fontId="5" fillId="16" borderId="10" xfId="2" applyNumberFormat="1" applyFill="1" applyBorder="1" applyAlignment="1">
      <alignment horizontal="left" vertical="center" wrapText="1"/>
    </xf>
    <xf numFmtId="49" fontId="5" fillId="2" borderId="10" xfId="2" applyNumberFormat="1" applyFill="1" applyBorder="1" applyAlignment="1">
      <alignment horizontal="left" vertical="center" wrapText="1"/>
    </xf>
    <xf numFmtId="49" fontId="5" fillId="0" borderId="10" xfId="2" applyNumberFormat="1" applyBorder="1" applyAlignment="1">
      <alignment horizontal="center" vertical="center" wrapText="1"/>
    </xf>
    <xf numFmtId="0" fontId="23" fillId="0" borderId="10" xfId="0" applyFont="1" applyBorder="1" applyAlignment="1">
      <alignment vertical="center" wrapText="1"/>
    </xf>
    <xf numFmtId="49" fontId="5" fillId="0" borderId="12" xfId="2" applyNumberFormat="1" applyBorder="1" applyAlignment="1">
      <alignment horizontal="center" vertical="center" wrapText="1"/>
    </xf>
    <xf numFmtId="0" fontId="7" fillId="0" borderId="6" xfId="2" applyFont="1" applyBorder="1" applyAlignment="1">
      <alignment vertical="center" wrapText="1"/>
    </xf>
    <xf numFmtId="0" fontId="5" fillId="0" borderId="6" xfId="0" applyFont="1" applyBorder="1" applyAlignment="1">
      <alignment horizontal="center" vertical="center"/>
    </xf>
    <xf numFmtId="0" fontId="7" fillId="0" borderId="6" xfId="2" applyFont="1" applyFill="1" applyBorder="1" applyAlignment="1">
      <alignment horizontal="justify" vertical="center" wrapText="1"/>
    </xf>
    <xf numFmtId="0" fontId="7" fillId="0" borderId="6" xfId="2" applyFont="1" applyFill="1" applyBorder="1" applyAlignment="1">
      <alignment vertical="center" wrapText="1"/>
    </xf>
    <xf numFmtId="9" fontId="7" fillId="0" borderId="6" xfId="0" applyNumberFormat="1" applyFont="1" applyFill="1" applyBorder="1" applyAlignment="1">
      <alignment vertical="center" wrapText="1"/>
    </xf>
    <xf numFmtId="0" fontId="7" fillId="0" borderId="6"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6" xfId="0" applyFont="1" applyFill="1" applyBorder="1" applyAlignment="1">
      <alignment vertical="center" wrapText="1"/>
    </xf>
    <xf numFmtId="0" fontId="13" fillId="0" borderId="6" xfId="0" applyFont="1" applyFill="1" applyBorder="1" applyAlignment="1">
      <alignment horizontal="left" vertical="center" wrapText="1"/>
    </xf>
    <xf numFmtId="166" fontId="7" fillId="0" borderId="6" xfId="0" applyNumberFormat="1" applyFont="1" applyFill="1" applyBorder="1" applyAlignment="1">
      <alignment horizontal="center" vertical="center" wrapText="1"/>
    </xf>
    <xf numFmtId="0" fontId="7" fillId="0" borderId="6" xfId="4" applyFont="1" applyFill="1" applyBorder="1" applyAlignment="1" applyProtection="1">
      <alignment horizontal="center" vertical="center" wrapText="1"/>
    </xf>
    <xf numFmtId="0" fontId="5" fillId="9" borderId="6" xfId="0" applyFont="1" applyFill="1" applyBorder="1" applyAlignment="1">
      <alignment horizontal="left" vertical="center" wrapText="1"/>
    </xf>
    <xf numFmtId="169" fontId="5" fillId="0" borderId="6" xfId="14" applyNumberFormat="1" applyFont="1" applyBorder="1" applyAlignment="1">
      <alignment horizontal="right" vertical="center" wrapText="1"/>
    </xf>
    <xf numFmtId="49" fontId="5" fillId="0" borderId="6" xfId="2" applyNumberFormat="1" applyBorder="1" applyAlignment="1">
      <alignment horizontal="left" vertical="center" wrapText="1"/>
    </xf>
    <xf numFmtId="49" fontId="5" fillId="0" borderId="13" xfId="2" applyNumberFormat="1" applyBorder="1" applyAlignment="1">
      <alignment horizontal="left" vertical="center" wrapText="1"/>
    </xf>
    <xf numFmtId="10" fontId="7" fillId="0" borderId="3" xfId="0" applyNumberFormat="1" applyFont="1" applyBorder="1" applyAlignment="1">
      <alignment horizontal="center" vertical="center" wrapText="1"/>
    </xf>
    <xf numFmtId="9" fontId="7" fillId="0" borderId="8" xfId="0" applyNumberFormat="1" applyFont="1" applyBorder="1" applyAlignment="1">
      <alignment horizontal="center" vertical="center" wrapText="1"/>
    </xf>
    <xf numFmtId="9" fontId="5" fillId="0" borderId="8" xfId="0" applyNumberFormat="1" applyFont="1" applyBorder="1" applyAlignment="1">
      <alignment horizontal="center" vertical="center" wrapText="1"/>
    </xf>
    <xf numFmtId="9" fontId="7" fillId="2" borderId="3" xfId="0" applyNumberFormat="1" applyFont="1" applyFill="1" applyBorder="1" applyAlignment="1">
      <alignment horizontal="center" vertical="center" wrapText="1"/>
    </xf>
    <xf numFmtId="9" fontId="7" fillId="0" borderId="11" xfId="0" applyNumberFormat="1" applyFont="1" applyBorder="1" applyAlignment="1">
      <alignment horizontal="center" vertical="center" wrapText="1"/>
    </xf>
    <xf numFmtId="9" fontId="5" fillId="0" borderId="11" xfId="0" applyNumberFormat="1" applyFont="1" applyBorder="1" applyAlignment="1">
      <alignment horizontal="center" vertical="center" wrapText="1"/>
    </xf>
    <xf numFmtId="9" fontId="5" fillId="0" borderId="11" xfId="0" applyNumberFormat="1" applyFont="1" applyBorder="1" applyAlignment="1">
      <alignment horizontal="center" vertical="center"/>
    </xf>
    <xf numFmtId="0" fontId="5" fillId="0" borderId="11" xfId="0" applyFont="1" applyBorder="1" applyAlignment="1">
      <alignment horizontal="justify" vertical="center" wrapText="1"/>
    </xf>
    <xf numFmtId="0" fontId="5" fillId="2" borderId="11" xfId="0" applyFont="1" applyFill="1" applyBorder="1" applyAlignment="1">
      <alignment horizontal="justify" vertical="center" wrapText="1"/>
    </xf>
    <xf numFmtId="0" fontId="7" fillId="0" borderId="11" xfId="0" applyFont="1" applyBorder="1" applyAlignment="1">
      <alignment horizontal="justify" vertical="center" wrapText="1"/>
    </xf>
    <xf numFmtId="10" fontId="7" fillId="0" borderId="25" xfId="0" applyNumberFormat="1" applyFont="1" applyBorder="1" applyAlignment="1">
      <alignment horizontal="center" vertical="center" wrapText="1"/>
    </xf>
    <xf numFmtId="10" fontId="7" fillId="0" borderId="18" xfId="0" applyNumberFormat="1" applyFont="1" applyBorder="1" applyAlignment="1">
      <alignment horizontal="center" vertical="center" wrapText="1"/>
    </xf>
    <xf numFmtId="9" fontId="5" fillId="0" borderId="3" xfId="0" applyNumberFormat="1" applyFont="1" applyFill="1" applyBorder="1" applyAlignment="1">
      <alignment horizontal="center" vertical="center" wrapText="1"/>
    </xf>
    <xf numFmtId="0" fontId="7" fillId="0" borderId="3" xfId="2" applyFont="1" applyFill="1" applyBorder="1" applyAlignment="1">
      <alignment horizontal="left" vertical="center" wrapText="1"/>
    </xf>
    <xf numFmtId="0" fontId="5" fillId="0" borderId="3" xfId="0" applyFont="1" applyBorder="1" applyAlignment="1">
      <alignment horizontal="center" vertical="center"/>
    </xf>
    <xf numFmtId="1" fontId="5" fillId="0" borderId="3" xfId="0" applyNumberFormat="1" applyFont="1" applyFill="1" applyBorder="1" applyAlignment="1">
      <alignment horizontal="center" vertical="center"/>
    </xf>
    <xf numFmtId="1" fontId="5" fillId="0" borderId="3" xfId="0" applyNumberFormat="1" applyFont="1" applyFill="1" applyBorder="1" applyAlignment="1" applyProtection="1">
      <alignment horizontal="center" vertical="center"/>
      <protection locked="0"/>
    </xf>
    <xf numFmtId="1" fontId="5" fillId="0" borderId="3" xfId="0" applyNumberFormat="1" applyFont="1" applyFill="1" applyBorder="1" applyAlignment="1" applyProtection="1">
      <alignment horizontal="center" vertical="center"/>
      <protection hidden="1"/>
    </xf>
    <xf numFmtId="10" fontId="7" fillId="0" borderId="3" xfId="0" applyNumberFormat="1" applyFont="1" applyFill="1" applyBorder="1" applyAlignment="1">
      <alignment horizontal="center" vertical="center" wrapText="1"/>
    </xf>
    <xf numFmtId="9" fontId="5" fillId="0" borderId="3" xfId="0" applyNumberFormat="1" applyFont="1" applyFill="1" applyBorder="1" applyAlignment="1">
      <alignment horizontal="center" vertical="center"/>
    </xf>
    <xf numFmtId="14" fontId="7" fillId="0" borderId="3" xfId="2" applyNumberFormat="1" applyFont="1" applyFill="1" applyBorder="1" applyAlignment="1">
      <alignment horizontal="center" vertical="center" wrapText="1"/>
    </xf>
    <xf numFmtId="0" fontId="7" fillId="0" borderId="3" xfId="0" applyFont="1" applyBorder="1"/>
    <xf numFmtId="0" fontId="30" fillId="0" borderId="3" xfId="0" applyFont="1" applyBorder="1" applyAlignment="1">
      <alignment horizontal="center" vertical="center" wrapText="1"/>
    </xf>
    <xf numFmtId="0" fontId="7" fillId="0" borderId="3" xfId="2" applyFont="1" applyBorder="1" applyAlignment="1">
      <alignment horizontal="center" vertical="center" wrapText="1"/>
    </xf>
    <xf numFmtId="0" fontId="7" fillId="0" borderId="11" xfId="2" applyFont="1" applyBorder="1" applyAlignment="1">
      <alignment horizontal="center" vertical="center" wrapText="1"/>
    </xf>
    <xf numFmtId="9" fontId="5" fillId="0" borderId="3" xfId="1" applyNumberFormat="1" applyFont="1" applyBorder="1" applyAlignment="1" applyProtection="1">
      <alignment horizontal="center" vertical="center"/>
      <protection hidden="1"/>
    </xf>
    <xf numFmtId="9" fontId="5" fillId="0" borderId="5" xfId="1" applyNumberFormat="1" applyFont="1" applyFill="1" applyBorder="1" applyAlignment="1" applyProtection="1">
      <alignment horizontal="center" vertical="center"/>
    </xf>
    <xf numFmtId="9" fontId="5" fillId="0" borderId="3" xfId="0" applyNumberFormat="1" applyFont="1" applyBorder="1" applyAlignment="1" applyProtection="1">
      <alignment horizontal="center" vertical="center"/>
      <protection locked="0"/>
    </xf>
    <xf numFmtId="9" fontId="5" fillId="0" borderId="5" xfId="0" applyNumberFormat="1" applyFont="1" applyBorder="1" applyAlignment="1" applyProtection="1">
      <alignment horizontal="center" vertical="center"/>
      <protection locked="0"/>
    </xf>
    <xf numFmtId="1" fontId="5" fillId="0" borderId="11" xfId="1" applyNumberFormat="1" applyFont="1" applyBorder="1" applyAlignment="1" applyProtection="1">
      <alignment horizontal="center" vertical="center"/>
      <protection hidden="1"/>
    </xf>
    <xf numFmtId="0" fontId="25" fillId="0" borderId="3" xfId="0" applyFont="1" applyBorder="1" applyAlignment="1">
      <alignment horizontal="justify" vertical="center" wrapText="1"/>
    </xf>
    <xf numFmtId="9" fontId="29" fillId="0" borderId="3" xfId="0" applyNumberFormat="1" applyFont="1" applyBorder="1" applyAlignment="1">
      <alignment horizontal="center" vertical="center" wrapText="1"/>
    </xf>
    <xf numFmtId="9" fontId="5" fillId="0" borderId="3" xfId="1" applyFont="1" applyBorder="1" applyAlignment="1" applyProtection="1">
      <alignment horizontal="center" vertical="center"/>
      <protection hidden="1"/>
    </xf>
    <xf numFmtId="9" fontId="5" fillId="0" borderId="5" xfId="0" applyNumberFormat="1" applyFont="1" applyFill="1" applyBorder="1" applyAlignment="1">
      <alignment horizontal="center" vertical="center"/>
    </xf>
    <xf numFmtId="9" fontId="5" fillId="0" borderId="3" xfId="0" applyNumberFormat="1" applyFont="1" applyFill="1" applyBorder="1" applyAlignment="1" applyProtection="1">
      <alignment horizontal="center" vertical="center"/>
      <protection locked="0"/>
    </xf>
    <xf numFmtId="9" fontId="5" fillId="0" borderId="5" xfId="0" applyNumberFormat="1" applyFont="1" applyFill="1" applyBorder="1" applyAlignment="1">
      <alignment horizontal="center" vertical="center" wrapText="1"/>
    </xf>
    <xf numFmtId="0" fontId="7" fillId="0" borderId="6" xfId="0" applyFont="1" applyFill="1" applyBorder="1" applyAlignment="1">
      <alignment horizontal="left" vertical="center" wrapText="1"/>
    </xf>
    <xf numFmtId="0" fontId="35" fillId="0" borderId="3" xfId="0" applyFont="1" applyBorder="1" applyAlignment="1">
      <alignment horizontal="justify" vertical="center" wrapText="1"/>
    </xf>
    <xf numFmtId="0" fontId="35" fillId="2" borderId="3" xfId="0" applyFont="1" applyFill="1" applyBorder="1" applyAlignment="1">
      <alignment horizontal="justify" vertical="center" wrapText="1"/>
    </xf>
    <xf numFmtId="0" fontId="13" fillId="0" borderId="3" xfId="0" applyFont="1" applyBorder="1" applyAlignment="1">
      <alignment horizontal="justify" vertical="center" wrapText="1"/>
    </xf>
    <xf numFmtId="0" fontId="7" fillId="17" borderId="3" xfId="0" applyFont="1" applyFill="1" applyBorder="1" applyAlignment="1">
      <alignment horizontal="center" vertical="center" wrapText="1"/>
    </xf>
    <xf numFmtId="0" fontId="7" fillId="17" borderId="3" xfId="0" applyFont="1" applyFill="1" applyBorder="1"/>
    <xf numFmtId="9" fontId="7" fillId="17" borderId="11" xfId="1" applyFont="1" applyFill="1" applyBorder="1" applyAlignment="1" applyProtection="1">
      <alignment horizontal="center" vertical="center" wrapText="1"/>
    </xf>
    <xf numFmtId="9" fontId="7" fillId="17" borderId="3" xfId="0" applyNumberFormat="1" applyFont="1" applyFill="1" applyBorder="1" applyAlignment="1">
      <alignment horizontal="center" vertical="center" wrapText="1"/>
    </xf>
    <xf numFmtId="0" fontId="35" fillId="18" borderId="3" xfId="0" applyFont="1" applyFill="1" applyBorder="1"/>
    <xf numFmtId="0" fontId="7" fillId="2" borderId="6" xfId="0" applyFont="1" applyFill="1" applyBorder="1" applyAlignment="1">
      <alignment horizontal="center" vertical="center" wrapText="1"/>
    </xf>
    <xf numFmtId="0" fontId="25" fillId="2" borderId="6" xfId="0" applyFont="1" applyFill="1" applyBorder="1" applyAlignment="1">
      <alignment horizontal="justify" vertical="center" wrapText="1"/>
    </xf>
    <xf numFmtId="0" fontId="25" fillId="0" borderId="3" xfId="0" applyFont="1" applyFill="1" applyBorder="1" applyAlignment="1">
      <alignment horizontal="justify" vertical="center" wrapText="1"/>
    </xf>
    <xf numFmtId="0" fontId="25" fillId="0" borderId="6" xfId="0" applyFont="1" applyBorder="1" applyAlignment="1" applyProtection="1">
      <alignment horizontal="justify" vertical="center" wrapText="1"/>
    </xf>
    <xf numFmtId="0" fontId="25" fillId="0" borderId="3" xfId="0" applyFont="1" applyBorder="1" applyAlignment="1" applyProtection="1">
      <alignment horizontal="justify" vertical="center" wrapText="1"/>
    </xf>
    <xf numFmtId="0" fontId="26" fillId="0" borderId="3" xfId="0" applyFont="1" applyBorder="1" applyAlignment="1" applyProtection="1">
      <alignment horizontal="justify" vertical="center" wrapText="1"/>
    </xf>
    <xf numFmtId="0" fontId="13" fillId="0" borderId="3" xfId="0" applyFont="1" applyBorder="1" applyAlignment="1" applyProtection="1">
      <alignment horizontal="justify" vertical="center" wrapText="1"/>
      <protection locked="0"/>
    </xf>
    <xf numFmtId="0" fontId="25" fillId="0" borderId="3" xfId="0" applyFont="1" applyFill="1" applyBorder="1" applyAlignment="1" applyProtection="1">
      <alignment horizontal="justify" vertical="center" wrapText="1"/>
      <protection locked="0"/>
    </xf>
    <xf numFmtId="0" fontId="25" fillId="0" borderId="11" xfId="0" applyFont="1" applyBorder="1" applyAlignment="1">
      <alignment horizontal="justify" vertical="center" wrapText="1"/>
    </xf>
    <xf numFmtId="0" fontId="5" fillId="19" borderId="3" xfId="0" applyFont="1" applyFill="1" applyBorder="1" applyAlignment="1">
      <alignment horizontal="justify" vertical="center" wrapText="1"/>
    </xf>
    <xf numFmtId="0" fontId="5" fillId="17" borderId="3" xfId="0" applyFont="1" applyFill="1" applyBorder="1" applyAlignment="1">
      <alignment horizontal="justify" vertical="center" wrapText="1"/>
    </xf>
    <xf numFmtId="0" fontId="35" fillId="0" borderId="3" xfId="0" applyFont="1" applyFill="1" applyBorder="1" applyAlignment="1">
      <alignment horizontal="justify" vertical="center" wrapText="1"/>
    </xf>
    <xf numFmtId="0" fontId="35" fillId="0" borderId="26" xfId="0" applyFont="1" applyBorder="1" applyAlignment="1">
      <alignment horizontal="justify" vertical="center" wrapText="1"/>
    </xf>
    <xf numFmtId="0" fontId="40" fillId="19" borderId="3" xfId="0" applyFont="1" applyFill="1" applyBorder="1" applyAlignment="1">
      <alignment horizontal="justify" vertical="center" wrapText="1"/>
    </xf>
    <xf numFmtId="0" fontId="35" fillId="17" borderId="3" xfId="0" applyFont="1" applyFill="1" applyBorder="1" applyAlignment="1">
      <alignment horizontal="justify" vertical="center" wrapText="1"/>
    </xf>
    <xf numFmtId="0" fontId="5" fillId="17" borderId="3" xfId="0" applyFont="1" applyFill="1" applyBorder="1"/>
    <xf numFmtId="0" fontId="35" fillId="2" borderId="6" xfId="0" applyFont="1" applyFill="1" applyBorder="1" applyAlignment="1">
      <alignment horizontal="justify" vertical="center" wrapText="1"/>
    </xf>
    <xf numFmtId="0" fontId="5" fillId="19" borderId="3" xfId="0" applyFont="1" applyFill="1" applyBorder="1"/>
    <xf numFmtId="0" fontId="5" fillId="17" borderId="6" xfId="0" applyFont="1" applyFill="1" applyBorder="1"/>
    <xf numFmtId="0" fontId="35" fillId="2" borderId="26" xfId="0" applyFont="1" applyFill="1" applyBorder="1" applyAlignment="1">
      <alignment horizontal="justify" vertical="center" wrapText="1"/>
    </xf>
    <xf numFmtId="0" fontId="35" fillId="17" borderId="3" xfId="0" applyFont="1" applyFill="1" applyBorder="1"/>
    <xf numFmtId="0" fontId="35" fillId="19" borderId="3" xfId="0" applyFont="1" applyFill="1" applyBorder="1"/>
    <xf numFmtId="0" fontId="5" fillId="19" borderId="3" xfId="0" applyFont="1" applyFill="1" applyBorder="1" applyAlignment="1">
      <alignment wrapText="1"/>
    </xf>
    <xf numFmtId="0" fontId="5" fillId="20" borderId="3" xfId="0" applyFont="1" applyFill="1" applyBorder="1" applyAlignment="1">
      <alignment horizontal="justify" vertical="center" wrapText="1"/>
    </xf>
    <xf numFmtId="0" fontId="4" fillId="5" borderId="3" xfId="3"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7" fillId="2"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10" fillId="3" borderId="23"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4" fillId="4" borderId="8" xfId="2" applyFont="1" applyFill="1" applyBorder="1" applyAlignment="1">
      <alignment horizontal="center" vertical="center" wrapText="1"/>
    </xf>
    <xf numFmtId="0" fontId="4" fillId="4" borderId="9" xfId="2" applyFont="1" applyFill="1" applyBorder="1" applyAlignment="1">
      <alignment horizontal="center" vertical="center" wrapText="1"/>
    </xf>
    <xf numFmtId="0" fontId="4" fillId="5" borderId="21" xfId="3" applyFont="1" applyFill="1" applyBorder="1" applyAlignment="1">
      <alignment horizontal="center" vertical="center" wrapText="1"/>
    </xf>
    <xf numFmtId="0" fontId="4" fillId="5" borderId="8" xfId="3" applyFont="1" applyFill="1" applyBorder="1" applyAlignment="1">
      <alignment horizontal="center" vertical="center" wrapText="1"/>
    </xf>
    <xf numFmtId="0" fontId="4" fillId="5" borderId="9" xfId="3" applyFont="1" applyFill="1" applyBorder="1" applyAlignment="1">
      <alignment horizontal="center" vertical="center" wrapText="1"/>
    </xf>
    <xf numFmtId="0" fontId="4" fillId="5" borderId="3" xfId="3" applyFont="1" applyFill="1" applyBorder="1" applyAlignment="1">
      <alignment horizontal="center" vertical="center" textRotation="90" wrapText="1"/>
    </xf>
    <xf numFmtId="0" fontId="4" fillId="5" borderId="11" xfId="3" applyFont="1" applyFill="1" applyBorder="1" applyAlignment="1">
      <alignment horizontal="center" vertical="center" textRotation="90" wrapText="1"/>
    </xf>
    <xf numFmtId="0" fontId="4" fillId="6" borderId="3" xfId="3" applyFont="1" applyFill="1" applyBorder="1" applyAlignment="1">
      <alignment horizontal="center" vertical="center" textRotation="90" wrapText="1"/>
    </xf>
    <xf numFmtId="0" fontId="4" fillId="6" borderId="11" xfId="3" applyFont="1" applyFill="1" applyBorder="1" applyAlignment="1">
      <alignment horizontal="center" vertical="center" textRotation="90" wrapText="1"/>
    </xf>
    <xf numFmtId="0" fontId="4" fillId="4" borderId="3" xfId="4" applyFont="1" applyFill="1" applyBorder="1" applyAlignment="1" applyProtection="1">
      <alignment horizontal="center" vertical="center" wrapText="1"/>
    </xf>
    <xf numFmtId="0" fontId="4" fillId="4" borderId="11" xfId="4" applyFont="1" applyFill="1" applyBorder="1" applyAlignment="1" applyProtection="1">
      <alignment horizontal="center" vertical="center" wrapText="1"/>
    </xf>
    <xf numFmtId="0" fontId="4" fillId="5" borderId="11" xfId="3" applyFont="1" applyFill="1" applyBorder="1" applyAlignment="1">
      <alignment horizontal="center" vertical="center" wrapText="1"/>
    </xf>
    <xf numFmtId="0" fontId="4" fillId="7" borderId="3" xfId="0" applyFont="1" applyFill="1" applyBorder="1" applyAlignment="1">
      <alignment horizontal="center" vertical="center" textRotation="90" wrapText="1"/>
    </xf>
    <xf numFmtId="0" fontId="4" fillId="7" borderId="11" xfId="0" applyFont="1" applyFill="1" applyBorder="1" applyAlignment="1">
      <alignment horizontal="center" vertical="center" textRotation="90" wrapText="1"/>
    </xf>
    <xf numFmtId="0" fontId="4" fillId="8" borderId="3" xfId="0" applyFont="1" applyFill="1" applyBorder="1" applyAlignment="1">
      <alignment horizontal="center" vertical="center" textRotation="90" wrapText="1"/>
    </xf>
    <xf numFmtId="0" fontId="4" fillId="8" borderId="11" xfId="0" applyFont="1" applyFill="1" applyBorder="1" applyAlignment="1">
      <alignment horizontal="center" vertical="center" textRotation="90" wrapText="1"/>
    </xf>
    <xf numFmtId="0" fontId="4" fillId="4" borderId="3" xfId="2" applyFont="1" applyFill="1" applyBorder="1" applyAlignment="1">
      <alignment horizontal="center" vertical="center" wrapText="1"/>
    </xf>
    <xf numFmtId="0" fontId="4" fillId="4" borderId="11" xfId="2" applyFont="1" applyFill="1" applyBorder="1" applyAlignment="1">
      <alignment horizontal="center" vertical="center" wrapText="1"/>
    </xf>
    <xf numFmtId="0" fontId="4" fillId="5" borderId="5" xfId="3" applyFont="1" applyFill="1" applyBorder="1" applyAlignment="1">
      <alignment horizontal="center" vertical="center" wrapText="1"/>
    </xf>
    <xf numFmtId="0" fontId="4" fillId="5" borderId="24" xfId="3" applyFont="1" applyFill="1" applyBorder="1" applyAlignment="1">
      <alignment horizontal="center" vertical="center" wrapText="1"/>
    </xf>
    <xf numFmtId="0" fontId="4" fillId="4" borderId="3" xfId="3" applyFont="1" applyFill="1" applyBorder="1" applyAlignment="1">
      <alignment horizontal="center" vertical="center" wrapText="1"/>
    </xf>
    <xf numFmtId="0" fontId="4" fillId="4" borderId="11" xfId="3" applyFont="1" applyFill="1" applyBorder="1" applyAlignment="1">
      <alignment horizontal="center" vertical="center" wrapText="1"/>
    </xf>
    <xf numFmtId="0" fontId="4" fillId="5" borderId="4" xfId="3" applyFont="1" applyFill="1" applyBorder="1" applyAlignment="1">
      <alignment horizontal="center" vertical="center" textRotation="90" wrapText="1"/>
    </xf>
    <xf numFmtId="0" fontId="4" fillId="5" borderId="7" xfId="3" applyFont="1" applyFill="1" applyBorder="1" applyAlignment="1">
      <alignment horizontal="center" vertical="center" textRotation="90" wrapText="1"/>
    </xf>
    <xf numFmtId="0" fontId="4" fillId="5" borderId="18" xfId="3" applyFont="1" applyFill="1" applyBorder="1" applyAlignment="1">
      <alignment horizontal="center" vertical="center" textRotation="90" wrapText="1"/>
    </xf>
    <xf numFmtId="0" fontId="4" fillId="5" borderId="10" xfId="3" applyFont="1" applyFill="1" applyBorder="1" applyAlignment="1">
      <alignment horizontal="center" vertical="center" wrapText="1"/>
    </xf>
    <xf numFmtId="0" fontId="4" fillId="13" borderId="3" xfId="4" applyFont="1" applyFill="1" applyBorder="1" applyAlignment="1" applyProtection="1">
      <alignment horizontal="center" vertical="center" wrapText="1"/>
    </xf>
    <xf numFmtId="49" fontId="4" fillId="4" borderId="3" xfId="2" applyNumberFormat="1" applyFont="1" applyFill="1" applyBorder="1" applyAlignment="1">
      <alignment horizontal="center" vertical="center" wrapText="1"/>
    </xf>
    <xf numFmtId="49" fontId="4" fillId="4" borderId="10" xfId="2" applyNumberFormat="1" applyFont="1" applyFill="1" applyBorder="1" applyAlignment="1">
      <alignment horizontal="center" vertical="center" wrapText="1"/>
    </xf>
    <xf numFmtId="0" fontId="4" fillId="6" borderId="3" xfId="3" applyFont="1" applyFill="1" applyBorder="1" applyAlignment="1">
      <alignment horizontal="center" vertical="center" wrapText="1"/>
    </xf>
    <xf numFmtId="0" fontId="4" fillId="13" borderId="3" xfId="2" applyFont="1" applyFill="1" applyBorder="1" applyAlignment="1">
      <alignment horizontal="center" vertical="center" wrapText="1"/>
    </xf>
    <xf numFmtId="0" fontId="4" fillId="13" borderId="11" xfId="2" applyFont="1" applyFill="1" applyBorder="1" applyAlignment="1">
      <alignment horizontal="center" vertical="center" wrapText="1"/>
    </xf>
    <xf numFmtId="0" fontId="4" fillId="0" borderId="3" xfId="0" applyFont="1" applyBorder="1" applyAlignment="1">
      <alignment horizontal="center" vertical="center" textRotation="90" wrapText="1"/>
    </xf>
    <xf numFmtId="49" fontId="4" fillId="4" borderId="11" xfId="2" applyNumberFormat="1" applyFont="1" applyFill="1" applyBorder="1" applyAlignment="1">
      <alignment horizontal="center" vertical="center" wrapText="1"/>
    </xf>
    <xf numFmtId="49" fontId="4" fillId="4" borderId="12" xfId="2" applyNumberFormat="1" applyFont="1" applyFill="1" applyBorder="1" applyAlignment="1">
      <alignment horizontal="center" vertical="center" wrapText="1"/>
    </xf>
    <xf numFmtId="0" fontId="4" fillId="12" borderId="14" xfId="0" applyFont="1" applyFill="1" applyBorder="1" applyAlignment="1">
      <alignment horizontal="center" vertical="center"/>
    </xf>
    <xf numFmtId="0" fontId="4" fillId="12" borderId="15" xfId="0" applyFont="1" applyFill="1" applyBorder="1" applyAlignment="1">
      <alignment horizontal="center" vertical="center"/>
    </xf>
    <xf numFmtId="0" fontId="4" fillId="12" borderId="16" xfId="0" applyFont="1" applyFill="1" applyBorder="1" applyAlignment="1">
      <alignment horizontal="center" vertical="center"/>
    </xf>
    <xf numFmtId="0" fontId="7" fillId="0" borderId="3" xfId="2" applyFont="1" applyFill="1" applyBorder="1" applyAlignment="1">
      <alignment horizontal="left" vertical="center" wrapText="1"/>
    </xf>
    <xf numFmtId="0" fontId="20" fillId="0" borderId="19" xfId="2" applyFont="1" applyBorder="1" applyAlignment="1">
      <alignment horizontal="left" vertical="center" wrapText="1"/>
    </xf>
    <xf numFmtId="0" fontId="20" fillId="0" borderId="20" xfId="2" applyFont="1" applyBorder="1" applyAlignment="1">
      <alignment horizontal="left" vertical="center" wrapText="1"/>
    </xf>
    <xf numFmtId="0" fontId="7" fillId="0" borderId="3" xfId="2" applyFont="1" applyBorder="1" applyAlignment="1">
      <alignment horizontal="left" vertical="center" wrapText="1"/>
    </xf>
    <xf numFmtId="0" fontId="7" fillId="0" borderId="11" xfId="2" applyFont="1" applyBorder="1" applyAlignment="1">
      <alignment horizontal="left" vertical="center" wrapText="1"/>
    </xf>
    <xf numFmtId="0" fontId="4" fillId="0" borderId="11" xfId="0" applyFont="1" applyBorder="1" applyAlignment="1">
      <alignment horizontal="center" vertical="center" textRotation="90" wrapText="1"/>
    </xf>
    <xf numFmtId="0" fontId="5" fillId="0" borderId="3" xfId="0" applyFont="1" applyBorder="1" applyAlignment="1">
      <alignment horizontal="center" vertical="center"/>
    </xf>
    <xf numFmtId="0" fontId="5" fillId="0" borderId="11" xfId="0" applyFont="1" applyBorder="1" applyAlignment="1">
      <alignment horizontal="center" vertical="center"/>
    </xf>
    <xf numFmtId="0" fontId="7" fillId="0" borderId="11" xfId="2" applyFont="1" applyFill="1" applyBorder="1" applyAlignment="1">
      <alignment horizontal="left" vertical="center" wrapText="1"/>
    </xf>
    <xf numFmtId="9" fontId="4" fillId="0" borderId="4" xfId="0" applyNumberFormat="1" applyFont="1" applyBorder="1" applyAlignment="1">
      <alignment horizontal="center" vertical="center"/>
    </xf>
    <xf numFmtId="9" fontId="4" fillId="0" borderId="7" xfId="0" applyNumberFormat="1" applyFont="1" applyBorder="1" applyAlignment="1">
      <alignment horizontal="center" vertical="center"/>
    </xf>
    <xf numFmtId="9" fontId="4" fillId="0" borderId="6" xfId="0" applyNumberFormat="1" applyFont="1" applyBorder="1" applyAlignment="1">
      <alignment horizontal="center" vertical="center"/>
    </xf>
    <xf numFmtId="9" fontId="4" fillId="0" borderId="18" xfId="0" applyNumberFormat="1" applyFont="1" applyBorder="1" applyAlignment="1">
      <alignment horizontal="center" vertical="center"/>
    </xf>
    <xf numFmtId="9" fontId="4" fillId="0" borderId="25" xfId="0" applyNumberFormat="1" applyFont="1" applyBorder="1" applyAlignment="1">
      <alignment horizontal="center" vertical="center"/>
    </xf>
    <xf numFmtId="9" fontId="4" fillId="0" borderId="4" xfId="0" applyNumberFormat="1"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cellXfs>
  <cellStyles count="16">
    <cellStyle name="Hipervínculo" xfId="4" builtinId="8"/>
    <cellStyle name="Millares" xfId="11" builtinId="3"/>
    <cellStyle name="Millares [0] 2" xfId="9" xr:uid="{00000000-0005-0000-0000-000002000000}"/>
    <cellStyle name="Millares 2" xfId="6" xr:uid="{00000000-0005-0000-0000-000003000000}"/>
    <cellStyle name="Millares 3" xfId="14" xr:uid="{00000000-0005-0000-0000-000004000000}"/>
    <cellStyle name="Moneda" xfId="13" builtinId="4"/>
    <cellStyle name="Moneda 2" xfId="7" xr:uid="{00000000-0005-0000-0000-000006000000}"/>
    <cellStyle name="Normal" xfId="0" builtinId="0"/>
    <cellStyle name="Normal 2" xfId="8" xr:uid="{00000000-0005-0000-0000-000008000000}"/>
    <cellStyle name="Normal 2 2" xfId="15" xr:uid="{00000000-0005-0000-0000-000009000000}"/>
    <cellStyle name="Normal 3" xfId="2" xr:uid="{00000000-0005-0000-0000-00000A000000}"/>
    <cellStyle name="Normal 3 2" xfId="5" xr:uid="{00000000-0005-0000-0000-00000B000000}"/>
    <cellStyle name="Normal 4" xfId="3" xr:uid="{00000000-0005-0000-0000-00000C000000}"/>
    <cellStyle name="Percent 2" xfId="12" xr:uid="{00000000-0005-0000-0000-00000D000000}"/>
    <cellStyle name="Porcentaje" xfId="1" builtinId="5"/>
    <cellStyle name="Porcentaje 2" xfId="10" xr:uid="{00000000-0005-0000-0000-00000F000000}"/>
  </cellStyles>
  <dxfs count="0"/>
  <tableStyles count="0" defaultTableStyle="TableStyleMedium2" defaultPivotStyle="PivotStyleLight16"/>
  <colors>
    <mruColors>
      <color rgb="FFFF5353"/>
      <color rgb="FFFCBABA"/>
      <color rgb="FFDCDCE8"/>
      <color rgb="FFE6E6EE"/>
      <color rgb="FFFEDEDE"/>
      <color rgb="FFFDCFCF"/>
      <color rgb="FF9900FF"/>
      <color rgb="FFE6B8B7"/>
      <color rgb="FFBC8DE3"/>
      <color rgb="FF99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jepcolombia-my.sharepoint.com/Users/Polo%20Suarez/Desktop/Copia%20de%2016102018%20Seguimiento%20Plan%20de%20Operativo%20de%20Acci&#243;n%20SE-JEP%202018%20v2.1%20II%20Cuatr_Ajust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SE 2018"/>
      <sheetName val="Compromiso 1"/>
      <sheetName val="Compromiso 6"/>
      <sheetName val="Compromiso 7"/>
      <sheetName val="Compromiso 12"/>
      <sheetName val="Compromiso 13"/>
    </sheetNames>
    <sheetDataSet>
      <sheetData sheetId="0"/>
      <sheetData sheetId="1"/>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person displayName="Daniel Ricardo Lombana Moya" id="{0228FB46-7117-4107-B89E-304EA4240211}" userId="S::daniel.lombana@jep.gov.co::51f818d8-03f3-4ddd-9b23-fd81701c7b95" providerId="AD"/>
  <person displayName="Shelley Laurette Sierra Ruiz" id="{22594740-7CEB-4914-AE8C-89495F0894FC}" userId="S::shelley.sierra@jep.gov.co::1c670b29-6e98-4cc3-a853-bb6e06baedde" providerId="AD"/>
  <person displayName="Rosemberg Leguizamon Vargas" id="{818C5EBD-DAF7-44B2-803F-F87230A85019}" userId="S::rosemberg.leguizamon@jep.gov.co::23d3c2b9-44dc-4f88-a9f6-766949603d67"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E81" dT="2021-01-15T21:57:50.59" personId="{0228FB46-7117-4107-B89E-304EA4240211}" id="{F8372B21-79AE-4386-82AD-6F6256A623E6}">
    <text>* se deja aclaración que los recursos son del patrimonio autónomo apropiados por el Fondo Colombia en Paz, ya que las fuentes de los recursos financieros no son de funcionamiento, inversión o cooperación</text>
  </threadedComment>
  <threadedComment ref="AE81" dT="2021-01-15T23:47:49.56" personId="{818C5EBD-DAF7-44B2-803F-F87230A85019}" id="{B7683F38-1E83-4BDF-8DF8-66C564DEFAB8}" parentId="{F8372B21-79AE-4386-82AD-6F6256A623E6}">
    <text>Hablamos en la reunión del lunes, para entender el asunto</text>
  </threadedComment>
  <threadedComment ref="Q95" dT="2021-05-06T19:57:59.22" personId="{22594740-7CEB-4914-AE8C-89495F0894FC}" id="{15D5449B-6F09-49F5-B279-FC57EBC822A7}">
    <text>por solicitud del área, se corrige el periodo ya que la actividad inicia el 1 de abril</text>
  </threadedComment>
  <threadedComment ref="Q96" dT="2021-05-06T19:57:59.22" personId="{22594740-7CEB-4914-AE8C-89495F0894FC}" id="{E9E0155A-60F1-4FE2-AC3E-E55358CAC43E}">
    <text>por solicitud del área, se corrige el periodo ya que la actividad inicia el 1 de abril</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IW276"/>
  <sheetViews>
    <sheetView showGridLines="0" tabSelected="1" topLeftCell="I54" zoomScale="60" zoomScaleNormal="60" workbookViewId="0">
      <selection activeCell="V54" sqref="V54"/>
    </sheetView>
  </sheetViews>
  <sheetFormatPr baseColWidth="10" defaultColWidth="23.44140625" defaultRowHeight="13.2" x14ac:dyDescent="0.25"/>
  <cols>
    <col min="1" max="2" width="33.6640625" style="32" hidden="1" customWidth="1"/>
    <col min="3" max="3" width="30.44140625" style="32" hidden="1" customWidth="1"/>
    <col min="4" max="4" width="7.44140625" style="32" hidden="1" customWidth="1"/>
    <col min="5" max="5" width="6.88671875" style="32" hidden="1" customWidth="1"/>
    <col min="6" max="6" width="4.5546875" style="86" customWidth="1"/>
    <col min="7" max="7" width="34.44140625" style="87" customWidth="1"/>
    <col min="8" max="8" width="32.33203125" style="32" customWidth="1"/>
    <col min="9" max="9" width="18.77734375" style="32" customWidth="1"/>
    <col min="10" max="11" width="6.44140625" style="32" hidden="1" customWidth="1"/>
    <col min="12" max="12" width="6.88671875" style="88" customWidth="1"/>
    <col min="13" max="13" width="14.33203125" style="60" customWidth="1"/>
    <col min="14" max="14" width="18.5546875" style="32" hidden="1" customWidth="1"/>
    <col min="15" max="16" width="12.6640625" style="32" customWidth="1"/>
    <col min="17" max="17" width="7.5546875" style="32" customWidth="1"/>
    <col min="18" max="18" width="7.21875" style="32" customWidth="1"/>
    <col min="19" max="19" width="7.33203125" style="32" customWidth="1"/>
    <col min="20" max="20" width="7.77734375" style="32" customWidth="1"/>
    <col min="21" max="21" width="11" style="32" hidden="1" customWidth="1"/>
    <col min="22" max="22" width="16.88671875" style="32" customWidth="1"/>
    <col min="23" max="23" width="17.5546875" style="32" customWidth="1"/>
    <col min="24" max="24" width="14.44140625" style="32" hidden="1" customWidth="1"/>
    <col min="25" max="28" width="14.6640625" style="32" hidden="1" customWidth="1"/>
    <col min="29" max="29" width="17.109375" style="32" hidden="1" customWidth="1"/>
    <col min="30" max="30" width="19.109375" style="32" hidden="1" customWidth="1"/>
    <col min="31" max="31" width="15.88671875" style="32" hidden="1" customWidth="1"/>
    <col min="32" max="32" width="18.44140625" style="32" hidden="1" customWidth="1"/>
    <col min="33" max="36" width="12" style="32" hidden="1" customWidth="1"/>
    <col min="37" max="37" width="7.33203125" style="32" hidden="1" customWidth="1"/>
    <col min="38" max="38" width="6.44140625" style="32" hidden="1" customWidth="1"/>
    <col min="39" max="39" width="7.21875" style="32" hidden="1" customWidth="1"/>
    <col min="40" max="40" width="7.77734375" style="32" hidden="1" customWidth="1"/>
    <col min="41" max="41" width="7.88671875" style="32" hidden="1" customWidth="1"/>
    <col min="42" max="42" width="7.33203125" style="32" hidden="1" customWidth="1"/>
    <col min="43" max="43" width="8.88671875" style="32" customWidth="1"/>
    <col min="44" max="45" width="8.88671875" style="32" hidden="1" customWidth="1"/>
    <col min="46" max="46" width="10.6640625" style="32" hidden="1" customWidth="1"/>
    <col min="47" max="47" width="8.6640625" style="32" hidden="1" customWidth="1"/>
    <col min="48" max="48" width="9.6640625" style="32" hidden="1" customWidth="1"/>
    <col min="49" max="50" width="68.6640625" style="32" hidden="1" customWidth="1"/>
    <col min="51" max="51" width="130.88671875" style="32" customWidth="1"/>
    <col min="52" max="52" width="4" style="32" customWidth="1"/>
    <col min="53" max="55" width="38.44140625" style="32" hidden="1" customWidth="1"/>
    <col min="56" max="56" width="4.109375" style="32" hidden="1" customWidth="1"/>
    <col min="57" max="59" width="38.44140625" style="32" hidden="1" customWidth="1"/>
    <col min="60" max="60" width="4.109375" style="32" hidden="1" customWidth="1"/>
    <col min="61" max="63" width="38.44140625" style="32" hidden="1" customWidth="1"/>
    <col min="64" max="64" width="4.109375" style="32" hidden="1" customWidth="1"/>
    <col min="65" max="257" width="6.33203125" style="32" customWidth="1"/>
    <col min="258" max="16384" width="23.44140625" style="32"/>
  </cols>
  <sheetData>
    <row r="1" spans="1:64" s="33" customFormat="1" ht="27" customHeight="1" x14ac:dyDescent="0.25">
      <c r="B1" s="279" t="s">
        <v>0</v>
      </c>
      <c r="C1" s="279"/>
      <c r="F1" s="279" t="s">
        <v>0</v>
      </c>
      <c r="G1" s="279"/>
      <c r="I1" s="42"/>
      <c r="J1" s="42"/>
      <c r="K1" s="42"/>
      <c r="L1" s="42"/>
      <c r="M1" s="65"/>
      <c r="O1" s="42"/>
      <c r="P1" s="42"/>
      <c r="Q1" s="42"/>
      <c r="R1" s="42"/>
      <c r="S1" s="42"/>
      <c r="T1" s="42"/>
      <c r="U1" s="42"/>
      <c r="V1" s="42"/>
      <c r="W1" s="42"/>
      <c r="X1" s="42"/>
      <c r="Y1" s="42"/>
      <c r="Z1" s="42"/>
      <c r="AA1" s="42"/>
      <c r="AB1" s="42"/>
      <c r="AC1" s="42"/>
      <c r="AD1" s="42"/>
      <c r="AE1" s="42"/>
      <c r="AF1" s="42"/>
      <c r="AG1" s="42"/>
      <c r="AH1" s="42"/>
      <c r="AI1" s="42"/>
      <c r="AJ1" s="42"/>
    </row>
    <row r="2" spans="1:64" s="33" customFormat="1" ht="18" customHeight="1" x14ac:dyDescent="0.25">
      <c r="A2" s="66" t="s">
        <v>1</v>
      </c>
      <c r="B2" s="280" t="s">
        <v>105</v>
      </c>
      <c r="C2" s="280"/>
      <c r="D2" s="67"/>
      <c r="E2" s="67"/>
      <c r="F2" s="280" t="s">
        <v>105</v>
      </c>
      <c r="G2" s="280"/>
      <c r="L2" s="66"/>
      <c r="M2" s="69"/>
      <c r="O2" s="68"/>
      <c r="P2" s="68"/>
      <c r="Q2" s="41"/>
      <c r="R2" s="41"/>
      <c r="S2" s="41"/>
      <c r="T2" s="41"/>
      <c r="U2" s="41"/>
      <c r="V2" s="41"/>
      <c r="W2" s="41"/>
      <c r="X2" s="41"/>
      <c r="Y2" s="41"/>
      <c r="Z2" s="41"/>
      <c r="AA2" s="41"/>
      <c r="AB2" s="41"/>
      <c r="AC2" s="41"/>
      <c r="AD2" s="41"/>
      <c r="AE2" s="41"/>
      <c r="AF2" s="41"/>
      <c r="AG2" s="41"/>
      <c r="AH2" s="41"/>
      <c r="AI2" s="41"/>
      <c r="AJ2" s="41"/>
    </row>
    <row r="3" spans="1:64" s="33" customFormat="1" ht="18" customHeight="1" x14ac:dyDescent="0.25">
      <c r="A3" s="66" t="s">
        <v>2</v>
      </c>
      <c r="B3" s="281">
        <v>2021</v>
      </c>
      <c r="C3" s="281"/>
      <c r="D3" s="67"/>
      <c r="E3" s="67"/>
      <c r="F3" s="281">
        <v>2021</v>
      </c>
      <c r="G3" s="281"/>
    </row>
    <row r="4" spans="1:64" s="33" customFormat="1" ht="18" customHeight="1" x14ac:dyDescent="0.25">
      <c r="A4" s="66" t="s">
        <v>3</v>
      </c>
      <c r="B4" s="281" t="s">
        <v>572</v>
      </c>
      <c r="C4" s="281"/>
      <c r="D4" s="67"/>
      <c r="E4" s="67"/>
      <c r="F4" s="281" t="s">
        <v>572</v>
      </c>
      <c r="G4" s="281"/>
      <c r="I4" s="67"/>
      <c r="J4" s="67"/>
      <c r="K4" s="67"/>
      <c r="L4" s="66"/>
      <c r="M4" s="40"/>
      <c r="O4" s="66"/>
      <c r="P4" s="66"/>
      <c r="Q4" s="40"/>
      <c r="R4" s="40"/>
      <c r="S4" s="40"/>
      <c r="T4" s="40"/>
      <c r="U4" s="40"/>
      <c r="V4" s="40"/>
      <c r="W4" s="40"/>
      <c r="X4" s="40"/>
      <c r="Y4" s="40"/>
      <c r="Z4" s="40"/>
      <c r="AA4" s="40"/>
      <c r="AB4" s="40"/>
      <c r="AC4" s="40"/>
      <c r="AD4" s="40"/>
      <c r="AE4" s="40"/>
      <c r="AF4" s="40"/>
      <c r="AG4" s="70"/>
      <c r="AH4" s="70"/>
      <c r="AI4" s="70"/>
      <c r="AJ4" s="70"/>
    </row>
    <row r="5" spans="1:64" s="33" customFormat="1" ht="7.5" customHeight="1" x14ac:dyDescent="0.25">
      <c r="F5" s="68"/>
      <c r="G5" s="118"/>
      <c r="H5" s="66"/>
      <c r="I5" s="40"/>
      <c r="J5" s="40"/>
      <c r="K5" s="40"/>
      <c r="L5" s="41"/>
      <c r="M5" s="40"/>
      <c r="O5" s="40"/>
      <c r="P5" s="40"/>
      <c r="Q5" s="40"/>
      <c r="R5" s="40"/>
      <c r="S5" s="40"/>
      <c r="T5" s="40"/>
      <c r="U5" s="40"/>
      <c r="V5" s="40"/>
      <c r="W5" s="40"/>
      <c r="X5" s="40"/>
      <c r="Y5" s="40"/>
      <c r="Z5" s="40"/>
      <c r="AA5" s="40"/>
      <c r="AB5" s="40"/>
      <c r="AC5" s="40"/>
      <c r="AD5" s="40"/>
      <c r="AE5" s="40"/>
      <c r="AF5" s="40"/>
      <c r="AG5" s="70"/>
      <c r="AH5" s="70"/>
      <c r="AI5" s="70"/>
      <c r="AJ5" s="70"/>
    </row>
    <row r="6" spans="1:64" s="33" customFormat="1" ht="7.5" customHeight="1" thickBot="1" x14ac:dyDescent="0.3">
      <c r="F6" s="41"/>
      <c r="G6" s="71"/>
      <c r="H6" s="70"/>
      <c r="I6" s="41"/>
      <c r="J6" s="41"/>
      <c r="K6" s="41"/>
      <c r="L6" s="41"/>
      <c r="M6" s="40"/>
      <c r="O6" s="40"/>
      <c r="P6" s="40"/>
      <c r="Q6" s="40"/>
      <c r="R6" s="40"/>
      <c r="S6" s="40"/>
      <c r="T6" s="40"/>
      <c r="U6" s="40"/>
      <c r="V6" s="40"/>
      <c r="W6" s="40"/>
      <c r="X6" s="40"/>
      <c r="Y6" s="40"/>
      <c r="Z6" s="40"/>
      <c r="AA6" s="40"/>
      <c r="AB6" s="40"/>
      <c r="AC6" s="40"/>
      <c r="AD6" s="40"/>
      <c r="AE6" s="40"/>
      <c r="AF6" s="40"/>
      <c r="AG6" s="40"/>
      <c r="AH6" s="40"/>
      <c r="AI6" s="40"/>
      <c r="AJ6" s="40"/>
    </row>
    <row r="7" spans="1:64" ht="28.5" customHeight="1" x14ac:dyDescent="0.25">
      <c r="A7" s="282" t="s">
        <v>4</v>
      </c>
      <c r="B7" s="283"/>
      <c r="C7" s="283"/>
      <c r="D7" s="283" t="s">
        <v>5</v>
      </c>
      <c r="E7" s="283"/>
      <c r="F7" s="284" t="s">
        <v>6</v>
      </c>
      <c r="G7" s="284"/>
      <c r="H7" s="284"/>
      <c r="I7" s="284"/>
      <c r="J7" s="284"/>
      <c r="K7" s="284"/>
      <c r="L7" s="284"/>
      <c r="M7" s="284"/>
      <c r="N7" s="284"/>
      <c r="O7" s="284"/>
      <c r="P7" s="284"/>
      <c r="Q7" s="284"/>
      <c r="R7" s="284"/>
      <c r="S7" s="284"/>
      <c r="T7" s="284"/>
      <c r="U7" s="284"/>
      <c r="V7" s="284"/>
      <c r="W7" s="284"/>
      <c r="X7" s="284"/>
      <c r="Y7" s="284"/>
      <c r="Z7" s="284"/>
      <c r="AA7" s="284"/>
      <c r="AB7" s="284"/>
      <c r="AC7" s="284"/>
      <c r="AD7" s="284"/>
      <c r="AE7" s="284"/>
      <c r="AF7" s="284"/>
      <c r="AG7" s="284"/>
      <c r="AH7" s="284"/>
      <c r="AI7" s="284"/>
      <c r="AJ7" s="285"/>
      <c r="AK7" s="286" t="s">
        <v>7</v>
      </c>
      <c r="AL7" s="287"/>
      <c r="AM7" s="287"/>
      <c r="AN7" s="287"/>
      <c r="AO7" s="287"/>
      <c r="AP7" s="287"/>
      <c r="AQ7" s="287"/>
      <c r="AR7" s="287"/>
      <c r="AS7" s="287"/>
      <c r="AT7" s="287"/>
      <c r="AU7" s="287"/>
      <c r="AV7" s="287"/>
      <c r="AW7" s="287"/>
      <c r="AX7" s="287"/>
      <c r="AY7" s="287"/>
      <c r="AZ7" s="287"/>
      <c r="BA7" s="287"/>
      <c r="BB7" s="287"/>
      <c r="BC7" s="287"/>
      <c r="BD7" s="287"/>
      <c r="BE7" s="287"/>
      <c r="BF7" s="287"/>
      <c r="BG7" s="287"/>
      <c r="BH7" s="287"/>
      <c r="BI7" s="287"/>
      <c r="BJ7" s="287"/>
      <c r="BK7" s="287"/>
      <c r="BL7" s="288"/>
    </row>
    <row r="8" spans="1:64" ht="28.5" customHeight="1" x14ac:dyDescent="0.25">
      <c r="A8" s="275" t="s">
        <v>8</v>
      </c>
      <c r="B8" s="277" t="s">
        <v>9</v>
      </c>
      <c r="C8" s="277" t="s">
        <v>10</v>
      </c>
      <c r="D8" s="296" t="s">
        <v>11</v>
      </c>
      <c r="E8" s="298" t="s">
        <v>12</v>
      </c>
      <c r="F8" s="300" t="s">
        <v>13</v>
      </c>
      <c r="G8" s="300" t="s">
        <v>14</v>
      </c>
      <c r="H8" s="300" t="s">
        <v>15</v>
      </c>
      <c r="I8" s="293" t="s">
        <v>106</v>
      </c>
      <c r="J8" s="293"/>
      <c r="K8" s="293"/>
      <c r="L8" s="293"/>
      <c r="M8" s="293"/>
      <c r="N8" s="293"/>
      <c r="O8" s="304" t="s">
        <v>107</v>
      </c>
      <c r="P8" s="304"/>
      <c r="Q8" s="304"/>
      <c r="R8" s="304"/>
      <c r="S8" s="304"/>
      <c r="T8" s="304"/>
      <c r="U8" s="293" t="s">
        <v>16</v>
      </c>
      <c r="V8" s="293" t="s">
        <v>17</v>
      </c>
      <c r="W8" s="293" t="s">
        <v>18</v>
      </c>
      <c r="X8" s="293" t="s">
        <v>19</v>
      </c>
      <c r="Y8" s="293" t="s">
        <v>19</v>
      </c>
      <c r="Z8" s="293"/>
      <c r="AA8" s="293"/>
      <c r="AB8" s="293"/>
      <c r="AC8" s="293" t="s">
        <v>20</v>
      </c>
      <c r="AD8" s="293"/>
      <c r="AE8" s="293"/>
      <c r="AF8" s="293"/>
      <c r="AG8" s="311" t="s">
        <v>21</v>
      </c>
      <c r="AH8" s="311"/>
      <c r="AI8" s="311"/>
      <c r="AJ8" s="312"/>
      <c r="AK8" s="302" t="s">
        <v>22</v>
      </c>
      <c r="AL8" s="274"/>
      <c r="AM8" s="274"/>
      <c r="AN8" s="274"/>
      <c r="AO8" s="274" t="s">
        <v>23</v>
      </c>
      <c r="AP8" s="274"/>
      <c r="AQ8" s="274"/>
      <c r="AR8" s="313" t="s">
        <v>24</v>
      </c>
      <c r="AS8" s="313"/>
      <c r="AT8" s="313"/>
      <c r="AU8" s="313"/>
      <c r="AV8" s="313"/>
      <c r="AW8" s="274" t="s">
        <v>25</v>
      </c>
      <c r="AX8" s="274"/>
      <c r="AY8" s="274"/>
      <c r="AZ8" s="274"/>
      <c r="BA8" s="274"/>
      <c r="BB8" s="274"/>
      <c r="BC8" s="274"/>
      <c r="BD8" s="274"/>
      <c r="BE8" s="274"/>
      <c r="BF8" s="274"/>
      <c r="BG8" s="274"/>
      <c r="BH8" s="274"/>
      <c r="BI8" s="274"/>
      <c r="BJ8" s="274"/>
      <c r="BK8" s="274"/>
      <c r="BL8" s="309"/>
    </row>
    <row r="9" spans="1:64" ht="24" customHeight="1" x14ac:dyDescent="0.25">
      <c r="A9" s="275"/>
      <c r="B9" s="277"/>
      <c r="C9" s="277"/>
      <c r="D9" s="296"/>
      <c r="E9" s="298"/>
      <c r="F9" s="300"/>
      <c r="G9" s="300"/>
      <c r="H9" s="300"/>
      <c r="I9" s="300" t="s">
        <v>26</v>
      </c>
      <c r="J9" s="310" t="s">
        <v>27</v>
      </c>
      <c r="K9" s="310"/>
      <c r="L9" s="293" t="s">
        <v>28</v>
      </c>
      <c r="M9" s="293"/>
      <c r="N9" s="300" t="s">
        <v>29</v>
      </c>
      <c r="O9" s="300" t="s">
        <v>30</v>
      </c>
      <c r="P9" s="300" t="s">
        <v>31</v>
      </c>
      <c r="Q9" s="304" t="s">
        <v>32</v>
      </c>
      <c r="R9" s="304" t="s">
        <v>33</v>
      </c>
      <c r="S9" s="304" t="s">
        <v>34</v>
      </c>
      <c r="T9" s="304" t="s">
        <v>35</v>
      </c>
      <c r="U9" s="293"/>
      <c r="V9" s="293"/>
      <c r="W9" s="293"/>
      <c r="X9" s="293"/>
      <c r="Y9" s="293" t="s">
        <v>36</v>
      </c>
      <c r="Z9" s="293" t="s">
        <v>37</v>
      </c>
      <c r="AA9" s="293" t="s">
        <v>38</v>
      </c>
      <c r="AB9" s="293" t="s">
        <v>39</v>
      </c>
      <c r="AC9" s="293" t="s">
        <v>40</v>
      </c>
      <c r="AD9" s="293" t="s">
        <v>41</v>
      </c>
      <c r="AE9" s="293" t="s">
        <v>42</v>
      </c>
      <c r="AF9" s="293" t="s">
        <v>43</v>
      </c>
      <c r="AG9" s="311" t="s">
        <v>44</v>
      </c>
      <c r="AH9" s="311" t="s">
        <v>45</v>
      </c>
      <c r="AI9" s="311" t="s">
        <v>46</v>
      </c>
      <c r="AJ9" s="312" t="s">
        <v>47</v>
      </c>
      <c r="AK9" s="302" t="s">
        <v>48</v>
      </c>
      <c r="AL9" s="274" t="s">
        <v>49</v>
      </c>
      <c r="AM9" s="274" t="s">
        <v>50</v>
      </c>
      <c r="AN9" s="274" t="s">
        <v>51</v>
      </c>
      <c r="AO9" s="289" t="s">
        <v>52</v>
      </c>
      <c r="AP9" s="289" t="s">
        <v>53</v>
      </c>
      <c r="AQ9" s="289" t="s">
        <v>54</v>
      </c>
      <c r="AR9" s="291" t="s">
        <v>55</v>
      </c>
      <c r="AS9" s="306" t="s">
        <v>527</v>
      </c>
      <c r="AT9" s="291" t="s">
        <v>108</v>
      </c>
      <c r="AU9" s="291" t="s">
        <v>56</v>
      </c>
      <c r="AV9" s="291" t="s">
        <v>57</v>
      </c>
      <c r="AW9" s="274" t="s">
        <v>58</v>
      </c>
      <c r="AX9" s="274"/>
      <c r="AY9" s="274"/>
      <c r="AZ9" s="274"/>
      <c r="BA9" s="274" t="s">
        <v>59</v>
      </c>
      <c r="BB9" s="274"/>
      <c r="BC9" s="274"/>
      <c r="BD9" s="274"/>
      <c r="BE9" s="274" t="s">
        <v>60</v>
      </c>
      <c r="BF9" s="274"/>
      <c r="BG9" s="274"/>
      <c r="BH9" s="274"/>
      <c r="BI9" s="274" t="s">
        <v>61</v>
      </c>
      <c r="BJ9" s="274"/>
      <c r="BK9" s="274"/>
      <c r="BL9" s="309"/>
    </row>
    <row r="10" spans="1:64" ht="15.75" customHeight="1" x14ac:dyDescent="0.25">
      <c r="A10" s="275"/>
      <c r="B10" s="277"/>
      <c r="C10" s="277"/>
      <c r="D10" s="296"/>
      <c r="E10" s="298"/>
      <c r="F10" s="300"/>
      <c r="G10" s="300"/>
      <c r="H10" s="300"/>
      <c r="I10" s="300"/>
      <c r="J10" s="314" t="s">
        <v>62</v>
      </c>
      <c r="K10" s="314" t="s">
        <v>63</v>
      </c>
      <c r="L10" s="300" t="s">
        <v>64</v>
      </c>
      <c r="M10" s="300" t="s">
        <v>65</v>
      </c>
      <c r="N10" s="300"/>
      <c r="O10" s="300"/>
      <c r="P10" s="300"/>
      <c r="Q10" s="304"/>
      <c r="R10" s="304"/>
      <c r="S10" s="304"/>
      <c r="T10" s="304"/>
      <c r="U10" s="293"/>
      <c r="V10" s="293"/>
      <c r="W10" s="293"/>
      <c r="X10" s="293"/>
      <c r="Y10" s="293"/>
      <c r="Z10" s="293"/>
      <c r="AA10" s="293"/>
      <c r="AB10" s="293"/>
      <c r="AC10" s="293"/>
      <c r="AD10" s="293"/>
      <c r="AE10" s="293"/>
      <c r="AF10" s="293"/>
      <c r="AG10" s="311"/>
      <c r="AH10" s="311"/>
      <c r="AI10" s="311"/>
      <c r="AJ10" s="312"/>
      <c r="AK10" s="302"/>
      <c r="AL10" s="274"/>
      <c r="AM10" s="274"/>
      <c r="AN10" s="274"/>
      <c r="AO10" s="289"/>
      <c r="AP10" s="289"/>
      <c r="AQ10" s="289"/>
      <c r="AR10" s="291"/>
      <c r="AS10" s="307"/>
      <c r="AT10" s="291"/>
      <c r="AU10" s="291"/>
      <c r="AV10" s="291"/>
      <c r="AW10" s="274" t="s">
        <v>66</v>
      </c>
      <c r="AX10" s="274" t="s">
        <v>67</v>
      </c>
      <c r="AY10" s="274" t="s">
        <v>68</v>
      </c>
      <c r="AZ10" s="274"/>
      <c r="BA10" s="274" t="s">
        <v>66</v>
      </c>
      <c r="BB10" s="274" t="s">
        <v>67</v>
      </c>
      <c r="BC10" s="274" t="s">
        <v>68</v>
      </c>
      <c r="BD10" s="274"/>
      <c r="BE10" s="274" t="s">
        <v>66</v>
      </c>
      <c r="BF10" s="274" t="s">
        <v>67</v>
      </c>
      <c r="BG10" s="274" t="s">
        <v>68</v>
      </c>
      <c r="BH10" s="274"/>
      <c r="BI10" s="274" t="s">
        <v>66</v>
      </c>
      <c r="BJ10" s="274" t="s">
        <v>67</v>
      </c>
      <c r="BK10" s="274" t="s">
        <v>68</v>
      </c>
      <c r="BL10" s="309"/>
    </row>
    <row r="11" spans="1:64" ht="49.5" customHeight="1" thickBot="1" x14ac:dyDescent="0.3">
      <c r="A11" s="276"/>
      <c r="B11" s="278"/>
      <c r="C11" s="278"/>
      <c r="D11" s="297"/>
      <c r="E11" s="299"/>
      <c r="F11" s="301"/>
      <c r="G11" s="301"/>
      <c r="H11" s="301"/>
      <c r="I11" s="301"/>
      <c r="J11" s="315"/>
      <c r="K11" s="315"/>
      <c r="L11" s="301"/>
      <c r="M11" s="301"/>
      <c r="N11" s="301"/>
      <c r="O11" s="301"/>
      <c r="P11" s="301"/>
      <c r="Q11" s="305"/>
      <c r="R11" s="305"/>
      <c r="S11" s="305"/>
      <c r="T11" s="305"/>
      <c r="U11" s="294"/>
      <c r="V11" s="294"/>
      <c r="W11" s="294"/>
      <c r="X11" s="294"/>
      <c r="Y11" s="294"/>
      <c r="Z11" s="294"/>
      <c r="AA11" s="294"/>
      <c r="AB11" s="294"/>
      <c r="AC11" s="294"/>
      <c r="AD11" s="294"/>
      <c r="AE11" s="294"/>
      <c r="AF11" s="294"/>
      <c r="AG11" s="317"/>
      <c r="AH11" s="317"/>
      <c r="AI11" s="317"/>
      <c r="AJ11" s="318"/>
      <c r="AK11" s="303"/>
      <c r="AL11" s="295"/>
      <c r="AM11" s="295"/>
      <c r="AN11" s="295"/>
      <c r="AO11" s="290"/>
      <c r="AP11" s="290"/>
      <c r="AQ11" s="290"/>
      <c r="AR11" s="292"/>
      <c r="AS11" s="308"/>
      <c r="AT11" s="292"/>
      <c r="AU11" s="292"/>
      <c r="AV11" s="292"/>
      <c r="AW11" s="295"/>
      <c r="AX11" s="295"/>
      <c r="AY11" s="120" t="s">
        <v>69</v>
      </c>
      <c r="AZ11" s="119" t="s">
        <v>70</v>
      </c>
      <c r="BA11" s="295"/>
      <c r="BB11" s="295"/>
      <c r="BC11" s="120" t="s">
        <v>69</v>
      </c>
      <c r="BD11" s="119" t="s">
        <v>70</v>
      </c>
      <c r="BE11" s="295"/>
      <c r="BF11" s="295"/>
      <c r="BG11" s="120" t="s">
        <v>69</v>
      </c>
      <c r="BH11" s="119" t="s">
        <v>70</v>
      </c>
      <c r="BI11" s="295"/>
      <c r="BJ11" s="295"/>
      <c r="BK11" s="120" t="s">
        <v>69</v>
      </c>
      <c r="BL11" s="72" t="s">
        <v>70</v>
      </c>
    </row>
    <row r="12" spans="1:64" ht="292.8" customHeight="1" x14ac:dyDescent="0.25">
      <c r="A12" s="177" t="s">
        <v>89</v>
      </c>
      <c r="B12" s="26" t="s">
        <v>100</v>
      </c>
      <c r="C12" s="190" t="s">
        <v>101</v>
      </c>
      <c r="D12" s="122"/>
      <c r="E12" s="191"/>
      <c r="F12" s="191">
        <v>1</v>
      </c>
      <c r="G12" s="192" t="s">
        <v>109</v>
      </c>
      <c r="H12" s="193" t="s">
        <v>110</v>
      </c>
      <c r="I12" s="194" t="s">
        <v>111</v>
      </c>
      <c r="J12" s="195" t="s">
        <v>73</v>
      </c>
      <c r="K12" s="195"/>
      <c r="L12" s="196">
        <v>3</v>
      </c>
      <c r="M12" s="197" t="s">
        <v>81</v>
      </c>
      <c r="N12" s="198"/>
      <c r="O12" s="199">
        <v>44211</v>
      </c>
      <c r="P12" s="199">
        <v>44561</v>
      </c>
      <c r="Q12" s="250"/>
      <c r="R12" s="195">
        <v>1</v>
      </c>
      <c r="S12" s="195">
        <v>1</v>
      </c>
      <c r="T12" s="195">
        <v>1</v>
      </c>
      <c r="U12" s="200" t="s">
        <v>75</v>
      </c>
      <c r="V12" s="241" t="s">
        <v>112</v>
      </c>
      <c r="W12" s="26" t="s">
        <v>113</v>
      </c>
      <c r="X12" s="178" t="s">
        <v>80</v>
      </c>
      <c r="Y12" s="179" t="s">
        <v>77</v>
      </c>
      <c r="Z12" s="179" t="s">
        <v>77</v>
      </c>
      <c r="AA12" s="179" t="s">
        <v>77</v>
      </c>
      <c r="AB12" s="179" t="s">
        <v>77</v>
      </c>
      <c r="AC12" s="201"/>
      <c r="AD12" s="201"/>
      <c r="AE12" s="202"/>
      <c r="AF12" s="202"/>
      <c r="AG12" s="203" t="s">
        <v>78</v>
      </c>
      <c r="AH12" s="203" t="s">
        <v>78</v>
      </c>
      <c r="AI12" s="203" t="s">
        <v>78</v>
      </c>
      <c r="AJ12" s="204" t="s">
        <v>78</v>
      </c>
      <c r="AK12" s="180"/>
      <c r="AL12" s="147"/>
      <c r="AM12" s="148"/>
      <c r="AN12" s="147"/>
      <c r="AO12" s="149">
        <f>SUM(AK12:AN12)</f>
        <v>0</v>
      </c>
      <c r="AP12" s="150">
        <f>+L12</f>
        <v>3</v>
      </c>
      <c r="AQ12" s="151">
        <f>IF((AO12/AP12)&gt;100%,100%,(AO12/AP12))</f>
        <v>0</v>
      </c>
      <c r="AR12" s="206">
        <v>0.2</v>
      </c>
      <c r="AS12" s="215">
        <f>(AR12/22)/4</f>
        <v>2.2727272727272731E-3</v>
      </c>
      <c r="AT12" s="207">
        <v>0.16</v>
      </c>
      <c r="AU12" s="39">
        <f>IF(AQ12&gt;AT12,AQ12*AR12,AT12*AR12)</f>
        <v>3.2000000000000001E-2</v>
      </c>
      <c r="AV12" s="335">
        <f>SUM(AU12:AU17)</f>
        <v>0.20000000000000004</v>
      </c>
      <c r="AW12" s="251" t="s">
        <v>616</v>
      </c>
      <c r="AX12" s="235" t="s">
        <v>565</v>
      </c>
      <c r="AY12" s="266" t="s">
        <v>732</v>
      </c>
      <c r="AZ12" s="268"/>
      <c r="BA12" s="57"/>
      <c r="BB12" s="57"/>
      <c r="BC12" s="58"/>
      <c r="BD12" s="38"/>
      <c r="BE12" s="145"/>
      <c r="BF12" s="146"/>
      <c r="BG12" s="38"/>
      <c r="BH12" s="38"/>
      <c r="BI12" s="38"/>
      <c r="BJ12" s="38"/>
      <c r="BK12" s="38"/>
      <c r="BL12" s="38"/>
    </row>
    <row r="13" spans="1:64" ht="365.4" customHeight="1" x14ac:dyDescent="0.25">
      <c r="A13" s="53" t="s">
        <v>89</v>
      </c>
      <c r="B13" s="14" t="s">
        <v>100</v>
      </c>
      <c r="C13" s="29" t="s">
        <v>114</v>
      </c>
      <c r="D13" s="123"/>
      <c r="E13" s="125"/>
      <c r="F13" s="125">
        <v>2</v>
      </c>
      <c r="G13" s="95" t="s">
        <v>115</v>
      </c>
      <c r="H13" s="98" t="s">
        <v>116</v>
      </c>
      <c r="I13" s="62" t="s">
        <v>117</v>
      </c>
      <c r="J13" s="91" t="s">
        <v>73</v>
      </c>
      <c r="K13" s="91"/>
      <c r="L13" s="89">
        <v>2</v>
      </c>
      <c r="M13" s="62" t="s">
        <v>81</v>
      </c>
      <c r="N13" s="90"/>
      <c r="O13" s="97">
        <v>44211</v>
      </c>
      <c r="P13" s="97">
        <v>44561</v>
      </c>
      <c r="Q13" s="91"/>
      <c r="R13" s="91">
        <v>1</v>
      </c>
      <c r="S13" s="91"/>
      <c r="T13" s="91">
        <v>1</v>
      </c>
      <c r="U13" s="20" t="s">
        <v>75</v>
      </c>
      <c r="V13" s="61" t="s">
        <v>112</v>
      </c>
      <c r="W13" s="14" t="s">
        <v>113</v>
      </c>
      <c r="X13" s="15" t="s">
        <v>80</v>
      </c>
      <c r="Y13" s="6" t="s">
        <v>77</v>
      </c>
      <c r="Z13" s="6" t="s">
        <v>77</v>
      </c>
      <c r="AA13" s="6" t="s">
        <v>77</v>
      </c>
      <c r="AB13" s="6" t="s">
        <v>77</v>
      </c>
      <c r="AC13" s="11"/>
      <c r="AD13" s="11"/>
      <c r="AE13" s="9"/>
      <c r="AF13" s="9"/>
      <c r="AG13" s="8" t="s">
        <v>78</v>
      </c>
      <c r="AH13" s="8" t="s">
        <v>78</v>
      </c>
      <c r="AI13" s="8" t="s">
        <v>78</v>
      </c>
      <c r="AJ13" s="183" t="s">
        <v>78</v>
      </c>
      <c r="AK13" s="175"/>
      <c r="AL13" s="37"/>
      <c r="AM13" s="5"/>
      <c r="AN13" s="37"/>
      <c r="AO13" s="2">
        <f t="shared" ref="AO13:AO76" si="0">SUM(AK13:AN13)</f>
        <v>0</v>
      </c>
      <c r="AP13" s="3">
        <f t="shared" ref="AP13:AP76" si="1">+L13</f>
        <v>2</v>
      </c>
      <c r="AQ13" s="36">
        <f t="shared" ref="AQ13:AQ78" si="2">IF((AO13/AP13)&gt;100%,100%,(AO13/AP13))</f>
        <v>0</v>
      </c>
      <c r="AR13" s="18">
        <v>0.2</v>
      </c>
      <c r="AS13" s="205">
        <f t="shared" ref="AS13:AS76" si="3">(AR13/22)/4</f>
        <v>2.2727272727272731E-3</v>
      </c>
      <c r="AT13" s="28">
        <v>0.18</v>
      </c>
      <c r="AU13" s="35">
        <f t="shared" ref="AU13:AU85" si="4">IF(AQ13&gt;AT13,AQ13*AR13,AT13*AR13)</f>
        <v>3.5999999999999997E-2</v>
      </c>
      <c r="AV13" s="332"/>
      <c r="AW13" s="235" t="s">
        <v>617</v>
      </c>
      <c r="AX13" s="235" t="s">
        <v>571</v>
      </c>
      <c r="AY13" s="266" t="s">
        <v>731</v>
      </c>
      <c r="AZ13" s="265"/>
      <c r="BA13" s="13"/>
      <c r="BB13" s="13"/>
      <c r="BC13" s="43"/>
      <c r="BD13" s="30"/>
      <c r="BE13" s="48"/>
      <c r="BF13" s="49"/>
      <c r="BG13" s="30"/>
      <c r="BH13" s="30"/>
      <c r="BI13" s="30"/>
      <c r="BJ13" s="30"/>
      <c r="BK13" s="30"/>
      <c r="BL13" s="30"/>
    </row>
    <row r="14" spans="1:64" ht="306" customHeight="1" x14ac:dyDescent="0.25">
      <c r="A14" s="53" t="s">
        <v>89</v>
      </c>
      <c r="B14" s="14" t="s">
        <v>100</v>
      </c>
      <c r="C14" s="29" t="s">
        <v>101</v>
      </c>
      <c r="D14" s="123"/>
      <c r="E14" s="125"/>
      <c r="F14" s="191">
        <v>3</v>
      </c>
      <c r="G14" s="95" t="s">
        <v>118</v>
      </c>
      <c r="H14" s="98" t="s">
        <v>119</v>
      </c>
      <c r="I14" s="62" t="s">
        <v>120</v>
      </c>
      <c r="J14" s="91"/>
      <c r="K14" s="91" t="s">
        <v>73</v>
      </c>
      <c r="L14" s="89">
        <v>2</v>
      </c>
      <c r="M14" s="62" t="s">
        <v>81</v>
      </c>
      <c r="N14" s="90"/>
      <c r="O14" s="97">
        <v>44200</v>
      </c>
      <c r="P14" s="97">
        <v>44561</v>
      </c>
      <c r="Q14" s="91"/>
      <c r="R14" s="91">
        <v>1</v>
      </c>
      <c r="S14" s="91"/>
      <c r="T14" s="91">
        <v>1</v>
      </c>
      <c r="U14" s="20" t="s">
        <v>75</v>
      </c>
      <c r="V14" s="61" t="s">
        <v>112</v>
      </c>
      <c r="W14" s="14" t="s">
        <v>113</v>
      </c>
      <c r="X14" s="15" t="s">
        <v>80</v>
      </c>
      <c r="Y14" s="6" t="s">
        <v>77</v>
      </c>
      <c r="Z14" s="6" t="s">
        <v>77</v>
      </c>
      <c r="AA14" s="6" t="s">
        <v>13</v>
      </c>
      <c r="AB14" s="6" t="s">
        <v>77</v>
      </c>
      <c r="AC14" s="11"/>
      <c r="AD14" s="11"/>
      <c r="AE14" s="9"/>
      <c r="AF14" s="9"/>
      <c r="AG14" s="8" t="s">
        <v>78</v>
      </c>
      <c r="AH14" s="8" t="s">
        <v>78</v>
      </c>
      <c r="AI14" s="8" t="s">
        <v>78</v>
      </c>
      <c r="AJ14" s="183" t="s">
        <v>78</v>
      </c>
      <c r="AK14" s="175"/>
      <c r="AL14" s="37"/>
      <c r="AM14" s="5"/>
      <c r="AN14" s="37"/>
      <c r="AO14" s="2">
        <f t="shared" si="0"/>
        <v>0</v>
      </c>
      <c r="AP14" s="3">
        <f t="shared" si="1"/>
        <v>2</v>
      </c>
      <c r="AQ14" s="36">
        <f t="shared" si="2"/>
        <v>0</v>
      </c>
      <c r="AR14" s="18">
        <v>0.2</v>
      </c>
      <c r="AS14" s="205">
        <f t="shared" si="3"/>
        <v>2.2727272727272731E-3</v>
      </c>
      <c r="AT14" s="28">
        <v>0.15</v>
      </c>
      <c r="AU14" s="35">
        <f t="shared" si="4"/>
        <v>0.03</v>
      </c>
      <c r="AV14" s="332"/>
      <c r="AW14" s="244" t="s">
        <v>618</v>
      </c>
      <c r="AX14" s="235" t="s">
        <v>568</v>
      </c>
      <c r="AY14" s="266" t="s">
        <v>730</v>
      </c>
      <c r="AZ14" s="265"/>
      <c r="BA14" s="13"/>
      <c r="BB14" s="13"/>
      <c r="BC14" s="43"/>
      <c r="BD14" s="30"/>
      <c r="BE14" s="48"/>
      <c r="BF14" s="49"/>
      <c r="BG14" s="30"/>
      <c r="BH14" s="30"/>
      <c r="BI14" s="30"/>
      <c r="BJ14" s="30"/>
      <c r="BK14" s="30"/>
      <c r="BL14" s="30"/>
    </row>
    <row r="15" spans="1:64" ht="276" customHeight="1" x14ac:dyDescent="0.25">
      <c r="A15" s="53" t="s">
        <v>89</v>
      </c>
      <c r="B15" s="29" t="s">
        <v>121</v>
      </c>
      <c r="C15" s="29" t="s">
        <v>122</v>
      </c>
      <c r="D15" s="123"/>
      <c r="E15" s="125"/>
      <c r="F15" s="219">
        <v>4</v>
      </c>
      <c r="G15" s="103" t="s">
        <v>123</v>
      </c>
      <c r="H15" s="144" t="s">
        <v>124</v>
      </c>
      <c r="I15" s="62" t="s">
        <v>125</v>
      </c>
      <c r="J15" s="91"/>
      <c r="K15" s="91" t="s">
        <v>73</v>
      </c>
      <c r="L15" s="89">
        <v>2</v>
      </c>
      <c r="M15" s="104" t="s">
        <v>91</v>
      </c>
      <c r="N15" s="90" t="s">
        <v>126</v>
      </c>
      <c r="O15" s="97">
        <v>44200</v>
      </c>
      <c r="P15" s="97">
        <v>44377</v>
      </c>
      <c r="Q15" s="91">
        <v>1</v>
      </c>
      <c r="R15" s="91">
        <v>1</v>
      </c>
      <c r="S15" s="91"/>
      <c r="T15" s="91"/>
      <c r="U15" s="20" t="s">
        <v>75</v>
      </c>
      <c r="V15" s="61" t="s">
        <v>112</v>
      </c>
      <c r="W15" s="14" t="s">
        <v>127</v>
      </c>
      <c r="X15" s="15" t="s">
        <v>80</v>
      </c>
      <c r="Y15" s="6" t="s">
        <v>77</v>
      </c>
      <c r="Z15" s="6" t="s">
        <v>77</v>
      </c>
      <c r="AA15" s="6" t="s">
        <v>77</v>
      </c>
      <c r="AB15" s="6" t="s">
        <v>77</v>
      </c>
      <c r="AC15" s="11"/>
      <c r="AD15" s="6"/>
      <c r="AE15" s="6"/>
      <c r="AF15" s="12"/>
      <c r="AG15" s="8" t="s">
        <v>78</v>
      </c>
      <c r="AH15" s="8" t="s">
        <v>78</v>
      </c>
      <c r="AI15" s="8" t="s">
        <v>78</v>
      </c>
      <c r="AJ15" s="183" t="s">
        <v>78</v>
      </c>
      <c r="AK15" s="175">
        <v>1</v>
      </c>
      <c r="AL15" s="37"/>
      <c r="AM15" s="5"/>
      <c r="AN15" s="37"/>
      <c r="AO15" s="2">
        <f t="shared" si="0"/>
        <v>1</v>
      </c>
      <c r="AP15" s="3">
        <f t="shared" si="1"/>
        <v>2</v>
      </c>
      <c r="AQ15" s="36">
        <f t="shared" si="2"/>
        <v>0.5</v>
      </c>
      <c r="AR15" s="18">
        <v>0.1</v>
      </c>
      <c r="AS15" s="205">
        <f t="shared" si="3"/>
        <v>1.1363636363636365E-3</v>
      </c>
      <c r="AT15" s="28"/>
      <c r="AU15" s="35">
        <f t="shared" si="4"/>
        <v>0.05</v>
      </c>
      <c r="AV15" s="332"/>
      <c r="AW15" s="235" t="s">
        <v>619</v>
      </c>
      <c r="AX15" s="235" t="s">
        <v>569</v>
      </c>
      <c r="AY15" s="266" t="s">
        <v>729</v>
      </c>
      <c r="AZ15" s="267"/>
      <c r="BA15" s="13"/>
      <c r="BB15" s="13"/>
      <c r="BC15" s="43"/>
      <c r="BD15" s="30"/>
      <c r="BE15" s="48"/>
      <c r="BF15" s="49"/>
      <c r="BG15" s="30"/>
      <c r="BH15" s="30"/>
      <c r="BI15" s="30"/>
      <c r="BJ15" s="30"/>
      <c r="BK15" s="30"/>
      <c r="BL15" s="30"/>
    </row>
    <row r="16" spans="1:64" ht="219.6" customHeight="1" x14ac:dyDescent="0.25">
      <c r="A16" s="53" t="s">
        <v>89</v>
      </c>
      <c r="B16" s="29" t="s">
        <v>121</v>
      </c>
      <c r="C16" s="29" t="s">
        <v>122</v>
      </c>
      <c r="D16" s="123"/>
      <c r="E16" s="125"/>
      <c r="F16" s="191">
        <v>5</v>
      </c>
      <c r="G16" s="95" t="s">
        <v>128</v>
      </c>
      <c r="H16" s="144" t="s">
        <v>129</v>
      </c>
      <c r="I16" s="62" t="s">
        <v>130</v>
      </c>
      <c r="J16" s="91"/>
      <c r="K16" s="91" t="s">
        <v>73</v>
      </c>
      <c r="L16" s="89">
        <v>3</v>
      </c>
      <c r="M16" s="62" t="s">
        <v>99</v>
      </c>
      <c r="N16" s="90"/>
      <c r="O16" s="97">
        <v>44200</v>
      </c>
      <c r="P16" s="97">
        <v>44500</v>
      </c>
      <c r="Q16" s="105"/>
      <c r="R16" s="91">
        <v>1</v>
      </c>
      <c r="S16" s="91">
        <v>1</v>
      </c>
      <c r="T16" s="91">
        <v>1</v>
      </c>
      <c r="U16" s="20" t="s">
        <v>75</v>
      </c>
      <c r="V16" s="61" t="s">
        <v>112</v>
      </c>
      <c r="W16" s="14" t="s">
        <v>127</v>
      </c>
      <c r="X16" s="15" t="s">
        <v>80</v>
      </c>
      <c r="Y16" s="6" t="s">
        <v>77</v>
      </c>
      <c r="Z16" s="6" t="s">
        <v>77</v>
      </c>
      <c r="AA16" s="6" t="s">
        <v>77</v>
      </c>
      <c r="AB16" s="6" t="s">
        <v>77</v>
      </c>
      <c r="AC16" s="11"/>
      <c r="AD16" s="6"/>
      <c r="AE16" s="6"/>
      <c r="AF16" s="12"/>
      <c r="AG16" s="8" t="s">
        <v>78</v>
      </c>
      <c r="AH16" s="8" t="s">
        <v>78</v>
      </c>
      <c r="AI16" s="8" t="s">
        <v>78</v>
      </c>
      <c r="AJ16" s="183" t="s">
        <v>78</v>
      </c>
      <c r="AK16" s="175"/>
      <c r="AL16" s="37"/>
      <c r="AM16" s="5"/>
      <c r="AN16" s="37"/>
      <c r="AO16" s="2">
        <f t="shared" si="0"/>
        <v>0</v>
      </c>
      <c r="AP16" s="3">
        <f t="shared" si="1"/>
        <v>3</v>
      </c>
      <c r="AQ16" s="36">
        <f t="shared" si="2"/>
        <v>0</v>
      </c>
      <c r="AR16" s="18">
        <v>0.1</v>
      </c>
      <c r="AS16" s="205">
        <f t="shared" si="3"/>
        <v>1.1363636363636365E-3</v>
      </c>
      <c r="AT16" s="28">
        <v>0.2</v>
      </c>
      <c r="AU16" s="35">
        <f t="shared" si="4"/>
        <v>2.0000000000000004E-2</v>
      </c>
      <c r="AV16" s="332"/>
      <c r="AW16" s="235" t="s">
        <v>620</v>
      </c>
      <c r="AX16" s="235" t="s">
        <v>570</v>
      </c>
      <c r="AY16" s="266" t="s">
        <v>728</v>
      </c>
      <c r="AZ16" s="265"/>
      <c r="BA16" s="13"/>
      <c r="BB16" s="13"/>
      <c r="BC16" s="43"/>
      <c r="BD16" s="30"/>
      <c r="BE16" s="48"/>
      <c r="BF16" s="49"/>
      <c r="BG16" s="30"/>
      <c r="BH16" s="30"/>
      <c r="BI16" s="30"/>
      <c r="BJ16" s="30"/>
      <c r="BK16" s="30"/>
      <c r="BL16" s="30"/>
    </row>
    <row r="17" spans="1:64" ht="227.4" customHeight="1" x14ac:dyDescent="0.25">
      <c r="A17" s="53" t="s">
        <v>89</v>
      </c>
      <c r="B17" s="14" t="s">
        <v>100</v>
      </c>
      <c r="C17" s="29" t="s">
        <v>101</v>
      </c>
      <c r="D17" s="123"/>
      <c r="E17" s="125"/>
      <c r="F17" s="219">
        <v>6</v>
      </c>
      <c r="G17" s="95" t="s">
        <v>131</v>
      </c>
      <c r="H17" s="96" t="s">
        <v>132</v>
      </c>
      <c r="I17" s="106" t="s">
        <v>133</v>
      </c>
      <c r="J17" s="105"/>
      <c r="K17" s="105" t="s">
        <v>73</v>
      </c>
      <c r="L17" s="89">
        <v>3</v>
      </c>
      <c r="M17" s="106" t="s">
        <v>81</v>
      </c>
      <c r="N17" s="90"/>
      <c r="O17" s="97">
        <v>44211</v>
      </c>
      <c r="P17" s="97">
        <v>44561</v>
      </c>
      <c r="Q17" s="91"/>
      <c r="R17" s="91">
        <v>1</v>
      </c>
      <c r="S17" s="91">
        <v>1</v>
      </c>
      <c r="T17" s="91">
        <v>1</v>
      </c>
      <c r="U17" s="20" t="s">
        <v>75</v>
      </c>
      <c r="V17" s="61" t="s">
        <v>112</v>
      </c>
      <c r="W17" s="14" t="s">
        <v>134</v>
      </c>
      <c r="X17" s="15" t="s">
        <v>80</v>
      </c>
      <c r="Y17" s="6" t="s">
        <v>77</v>
      </c>
      <c r="Z17" s="6" t="s">
        <v>77</v>
      </c>
      <c r="AA17" s="6" t="s">
        <v>77</v>
      </c>
      <c r="AB17" s="6" t="s">
        <v>77</v>
      </c>
      <c r="AC17" s="11"/>
      <c r="AD17" s="11"/>
      <c r="AE17" s="9"/>
      <c r="AF17" s="63"/>
      <c r="AG17" s="8" t="s">
        <v>78</v>
      </c>
      <c r="AH17" s="8" t="s">
        <v>78</v>
      </c>
      <c r="AI17" s="8" t="s">
        <v>78</v>
      </c>
      <c r="AJ17" s="183" t="s">
        <v>78</v>
      </c>
      <c r="AK17" s="175"/>
      <c r="AL17" s="37"/>
      <c r="AM17" s="5"/>
      <c r="AN17" s="37"/>
      <c r="AO17" s="2">
        <f t="shared" si="0"/>
        <v>0</v>
      </c>
      <c r="AP17" s="3">
        <f t="shared" si="1"/>
        <v>3</v>
      </c>
      <c r="AQ17" s="36">
        <f t="shared" si="2"/>
        <v>0</v>
      </c>
      <c r="AR17" s="18">
        <v>0.2</v>
      </c>
      <c r="AS17" s="205">
        <f t="shared" si="3"/>
        <v>2.2727272727272731E-3</v>
      </c>
      <c r="AT17" s="28">
        <v>0.16</v>
      </c>
      <c r="AU17" s="35">
        <f t="shared" si="4"/>
        <v>3.2000000000000001E-2</v>
      </c>
      <c r="AV17" s="333"/>
      <c r="AW17" s="235" t="s">
        <v>621</v>
      </c>
      <c r="AX17" s="235" t="s">
        <v>622</v>
      </c>
      <c r="AY17" s="266" t="s">
        <v>727</v>
      </c>
      <c r="AZ17" s="265"/>
      <c r="BA17" s="13"/>
      <c r="BB17" s="13"/>
      <c r="BC17" s="43"/>
      <c r="BD17" s="30"/>
      <c r="BE17" s="48"/>
      <c r="BF17" s="49"/>
      <c r="BG17" s="30"/>
      <c r="BH17" s="30"/>
      <c r="BI17" s="30"/>
      <c r="BJ17" s="30"/>
      <c r="BK17" s="30"/>
      <c r="BL17" s="30"/>
    </row>
    <row r="18" spans="1:64" ht="398.4" customHeight="1" x14ac:dyDescent="0.25">
      <c r="A18" s="53" t="s">
        <v>89</v>
      </c>
      <c r="B18" s="29" t="s">
        <v>135</v>
      </c>
      <c r="C18" s="29" t="s">
        <v>136</v>
      </c>
      <c r="D18" s="123"/>
      <c r="E18" s="10"/>
      <c r="F18" s="191">
        <v>7</v>
      </c>
      <c r="G18" s="95" t="s">
        <v>137</v>
      </c>
      <c r="H18" s="96" t="s">
        <v>138</v>
      </c>
      <c r="I18" s="102" t="s">
        <v>139</v>
      </c>
      <c r="J18" s="105" t="s">
        <v>73</v>
      </c>
      <c r="K18" s="105"/>
      <c r="L18" s="89">
        <v>1</v>
      </c>
      <c r="M18" s="106" t="s">
        <v>140</v>
      </c>
      <c r="N18" s="90"/>
      <c r="O18" s="97">
        <v>44211</v>
      </c>
      <c r="P18" s="97">
        <v>44469</v>
      </c>
      <c r="Q18" s="91"/>
      <c r="R18" s="91"/>
      <c r="S18" s="91">
        <v>1</v>
      </c>
      <c r="T18" s="91"/>
      <c r="U18" s="20" t="s">
        <v>75</v>
      </c>
      <c r="V18" s="61" t="s">
        <v>141</v>
      </c>
      <c r="W18" s="6" t="s">
        <v>701</v>
      </c>
      <c r="X18" s="62" t="s">
        <v>80</v>
      </c>
      <c r="Y18" s="6" t="s">
        <v>77</v>
      </c>
      <c r="Z18" s="6" t="s">
        <v>77</v>
      </c>
      <c r="AA18" s="6" t="s">
        <v>13</v>
      </c>
      <c r="AB18" s="6" t="s">
        <v>13</v>
      </c>
      <c r="AC18" s="11"/>
      <c r="AD18" s="11"/>
      <c r="AE18" s="11"/>
      <c r="AF18" s="12"/>
      <c r="AG18" s="8" t="s">
        <v>78</v>
      </c>
      <c r="AH18" s="8" t="s">
        <v>78</v>
      </c>
      <c r="AI18" s="8" t="s">
        <v>78</v>
      </c>
      <c r="AJ18" s="183" t="s">
        <v>78</v>
      </c>
      <c r="AK18" s="175"/>
      <c r="AL18" s="220"/>
      <c r="AM18" s="221"/>
      <c r="AN18" s="220"/>
      <c r="AO18" s="2">
        <f t="shared" si="0"/>
        <v>0</v>
      </c>
      <c r="AP18" s="222">
        <f t="shared" si="1"/>
        <v>1</v>
      </c>
      <c r="AQ18" s="36">
        <f t="shared" si="2"/>
        <v>0</v>
      </c>
      <c r="AR18" s="105">
        <v>0.1666</v>
      </c>
      <c r="AS18" s="223">
        <f t="shared" si="3"/>
        <v>1.8931818181818182E-3</v>
      </c>
      <c r="AT18" s="28">
        <v>0.2</v>
      </c>
      <c r="AU18" s="35">
        <f t="shared" si="4"/>
        <v>3.3320000000000002E-2</v>
      </c>
      <c r="AV18" s="331">
        <f>SUM(AU18:AU23)</f>
        <v>0.44149000000000005</v>
      </c>
      <c r="AW18" s="235" t="s">
        <v>548</v>
      </c>
      <c r="AX18" s="252" t="s">
        <v>623</v>
      </c>
      <c r="AY18" s="266" t="s">
        <v>726</v>
      </c>
      <c r="AZ18" s="265"/>
      <c r="BA18" s="13"/>
      <c r="BB18" s="13"/>
      <c r="BC18" s="43"/>
      <c r="BD18" s="30"/>
      <c r="BE18" s="48"/>
      <c r="BF18" s="49"/>
      <c r="BG18" s="30"/>
      <c r="BH18" s="30"/>
      <c r="BI18" s="30"/>
      <c r="BJ18" s="30"/>
      <c r="BK18" s="30"/>
      <c r="BL18" s="30"/>
    </row>
    <row r="19" spans="1:64" ht="187.8" customHeight="1" x14ac:dyDescent="0.25">
      <c r="A19" s="53" t="s">
        <v>89</v>
      </c>
      <c r="B19" s="29" t="s">
        <v>135</v>
      </c>
      <c r="C19" s="29" t="s">
        <v>136</v>
      </c>
      <c r="D19" s="123"/>
      <c r="E19" s="131"/>
      <c r="F19" s="219">
        <v>8</v>
      </c>
      <c r="G19" s="95" t="s">
        <v>142</v>
      </c>
      <c r="H19" s="99" t="s">
        <v>143</v>
      </c>
      <c r="I19" s="96" t="s">
        <v>144</v>
      </c>
      <c r="J19" s="91" t="s">
        <v>73</v>
      </c>
      <c r="K19" s="91"/>
      <c r="L19" s="89">
        <v>2</v>
      </c>
      <c r="M19" s="62" t="s">
        <v>81</v>
      </c>
      <c r="N19" s="90"/>
      <c r="O19" s="97">
        <v>44198</v>
      </c>
      <c r="P19" s="225">
        <v>44561</v>
      </c>
      <c r="Q19" s="91">
        <v>1</v>
      </c>
      <c r="R19" s="91"/>
      <c r="S19" s="91">
        <v>1</v>
      </c>
      <c r="T19" s="91"/>
      <c r="U19" s="20" t="s">
        <v>75</v>
      </c>
      <c r="V19" s="61" t="s">
        <v>141</v>
      </c>
      <c r="W19" s="14" t="s">
        <v>145</v>
      </c>
      <c r="X19" s="62" t="s">
        <v>80</v>
      </c>
      <c r="Y19" s="6" t="s">
        <v>77</v>
      </c>
      <c r="Z19" s="6" t="s">
        <v>77</v>
      </c>
      <c r="AA19" s="6" t="s">
        <v>13</v>
      </c>
      <c r="AB19" s="6" t="s">
        <v>13</v>
      </c>
      <c r="AC19" s="6"/>
      <c r="AD19" s="11"/>
      <c r="AE19" s="6"/>
      <c r="AF19" s="12"/>
      <c r="AG19" s="8" t="s">
        <v>78</v>
      </c>
      <c r="AH19" s="8" t="s">
        <v>78</v>
      </c>
      <c r="AI19" s="8" t="s">
        <v>78</v>
      </c>
      <c r="AJ19" s="183" t="s">
        <v>78</v>
      </c>
      <c r="AK19" s="175">
        <v>1</v>
      </c>
      <c r="AL19" s="220"/>
      <c r="AM19" s="221"/>
      <c r="AN19" s="220"/>
      <c r="AO19" s="2">
        <f t="shared" si="0"/>
        <v>1</v>
      </c>
      <c r="AP19" s="222">
        <f t="shared" si="1"/>
        <v>2</v>
      </c>
      <c r="AQ19" s="36">
        <f t="shared" si="2"/>
        <v>0.5</v>
      </c>
      <c r="AR19" s="105">
        <v>0.1666</v>
      </c>
      <c r="AS19" s="223">
        <f t="shared" si="3"/>
        <v>1.8931818181818182E-3</v>
      </c>
      <c r="AT19" s="28"/>
      <c r="AU19" s="35">
        <f t="shared" si="4"/>
        <v>8.3299999999999999E-2</v>
      </c>
      <c r="AV19" s="332"/>
      <c r="AW19" s="235" t="s">
        <v>549</v>
      </c>
      <c r="AX19" s="235" t="s">
        <v>590</v>
      </c>
      <c r="AY19" s="266" t="s">
        <v>725</v>
      </c>
      <c r="AZ19" s="267"/>
      <c r="BA19" s="13"/>
      <c r="BB19" s="13"/>
      <c r="BC19" s="43"/>
      <c r="BD19" s="30"/>
      <c r="BE19" s="48"/>
      <c r="BF19" s="49"/>
      <c r="BG19" s="30"/>
      <c r="BH19" s="30"/>
      <c r="BI19" s="30"/>
      <c r="BJ19" s="30"/>
      <c r="BK19" s="30"/>
      <c r="BL19" s="30"/>
    </row>
    <row r="20" spans="1:64" ht="349.8" customHeight="1" x14ac:dyDescent="0.25">
      <c r="A20" s="53" t="s">
        <v>89</v>
      </c>
      <c r="B20" s="14" t="s">
        <v>100</v>
      </c>
      <c r="C20" s="29" t="s">
        <v>146</v>
      </c>
      <c r="D20" s="123"/>
      <c r="E20" s="59"/>
      <c r="F20" s="191">
        <v>9</v>
      </c>
      <c r="G20" s="95" t="s">
        <v>147</v>
      </c>
      <c r="H20" s="218" t="s">
        <v>148</v>
      </c>
      <c r="I20" s="96" t="s">
        <v>149</v>
      </c>
      <c r="J20" s="91" t="s">
        <v>73</v>
      </c>
      <c r="K20" s="91"/>
      <c r="L20" s="89">
        <v>2</v>
      </c>
      <c r="M20" s="95" t="s">
        <v>81</v>
      </c>
      <c r="N20" s="107"/>
      <c r="O20" s="225">
        <v>44228</v>
      </c>
      <c r="P20" s="225">
        <v>44561</v>
      </c>
      <c r="Q20" s="91"/>
      <c r="R20" s="91">
        <v>1</v>
      </c>
      <c r="S20" s="91"/>
      <c r="T20" s="91">
        <v>1</v>
      </c>
      <c r="U20" s="20" t="s">
        <v>75</v>
      </c>
      <c r="V20" s="61" t="s">
        <v>141</v>
      </c>
      <c r="W20" s="14" t="s">
        <v>150</v>
      </c>
      <c r="X20" s="62" t="s">
        <v>80</v>
      </c>
      <c r="Y20" s="6" t="s">
        <v>77</v>
      </c>
      <c r="Z20" s="6" t="s">
        <v>77</v>
      </c>
      <c r="AA20" s="6" t="s">
        <v>77</v>
      </c>
      <c r="AB20" s="6" t="s">
        <v>77</v>
      </c>
      <c r="AC20" s="11"/>
      <c r="AD20" s="11"/>
      <c r="AE20" s="6"/>
      <c r="AF20" s="12"/>
      <c r="AG20" s="8" t="s">
        <v>78</v>
      </c>
      <c r="AH20" s="8" t="s">
        <v>78</v>
      </c>
      <c r="AI20" s="8" t="s">
        <v>78</v>
      </c>
      <c r="AJ20" s="183" t="s">
        <v>78</v>
      </c>
      <c r="AK20" s="175"/>
      <c r="AL20" s="220"/>
      <c r="AM20" s="221"/>
      <c r="AN20" s="220"/>
      <c r="AO20" s="2">
        <f t="shared" si="0"/>
        <v>0</v>
      </c>
      <c r="AP20" s="222">
        <f t="shared" si="1"/>
        <v>2</v>
      </c>
      <c r="AQ20" s="36">
        <f t="shared" si="2"/>
        <v>0</v>
      </c>
      <c r="AR20" s="105">
        <v>0.1666</v>
      </c>
      <c r="AS20" s="223">
        <f t="shared" si="3"/>
        <v>1.8931818181818182E-3</v>
      </c>
      <c r="AT20" s="28">
        <v>0.2</v>
      </c>
      <c r="AU20" s="35">
        <f t="shared" si="4"/>
        <v>3.3320000000000002E-2</v>
      </c>
      <c r="AV20" s="332"/>
      <c r="AW20" s="235" t="s">
        <v>550</v>
      </c>
      <c r="AX20" s="252" t="s">
        <v>587</v>
      </c>
      <c r="AY20" s="266" t="s">
        <v>724</v>
      </c>
      <c r="AZ20" s="265"/>
      <c r="BA20" s="13"/>
      <c r="BB20" s="13"/>
      <c r="BC20" s="43"/>
      <c r="BD20" s="30"/>
      <c r="BE20" s="48"/>
      <c r="BF20" s="49"/>
      <c r="BG20" s="30"/>
      <c r="BH20" s="30"/>
      <c r="BI20" s="30"/>
      <c r="BJ20" s="30"/>
      <c r="BK20" s="30"/>
      <c r="BL20" s="30"/>
    </row>
    <row r="21" spans="1:64" ht="339.6" customHeight="1" x14ac:dyDescent="0.25">
      <c r="A21" s="53" t="s">
        <v>89</v>
      </c>
      <c r="B21" s="29" t="s">
        <v>135</v>
      </c>
      <c r="C21" s="29" t="s">
        <v>136</v>
      </c>
      <c r="D21" s="126"/>
      <c r="E21" s="10"/>
      <c r="F21" s="219">
        <v>10</v>
      </c>
      <c r="G21" s="95" t="s">
        <v>151</v>
      </c>
      <c r="H21" s="98" t="s">
        <v>152</v>
      </c>
      <c r="I21" s="62" t="s">
        <v>153</v>
      </c>
      <c r="J21" s="91" t="s">
        <v>73</v>
      </c>
      <c r="K21" s="91"/>
      <c r="L21" s="89">
        <v>1</v>
      </c>
      <c r="M21" s="95" t="s">
        <v>81</v>
      </c>
      <c r="N21" s="90"/>
      <c r="O21" s="97">
        <v>44228</v>
      </c>
      <c r="P21" s="97">
        <v>44561</v>
      </c>
      <c r="Q21" s="91"/>
      <c r="R21" s="91"/>
      <c r="S21" s="91"/>
      <c r="T21" s="91">
        <v>1</v>
      </c>
      <c r="U21" s="20" t="s">
        <v>75</v>
      </c>
      <c r="V21" s="61" t="s">
        <v>141</v>
      </c>
      <c r="W21" s="6" t="s">
        <v>702</v>
      </c>
      <c r="X21" s="15" t="s">
        <v>80</v>
      </c>
      <c r="Y21" s="6" t="s">
        <v>77</v>
      </c>
      <c r="Z21" s="6" t="s">
        <v>77</v>
      </c>
      <c r="AA21" s="6" t="s">
        <v>77</v>
      </c>
      <c r="AB21" s="6" t="s">
        <v>77</v>
      </c>
      <c r="AC21" s="6"/>
      <c r="AD21" s="6"/>
      <c r="AE21" s="6"/>
      <c r="AF21" s="12"/>
      <c r="AG21" s="8" t="s">
        <v>78</v>
      </c>
      <c r="AH21" s="8" t="s">
        <v>78</v>
      </c>
      <c r="AI21" s="8" t="s">
        <v>78</v>
      </c>
      <c r="AJ21" s="183" t="s">
        <v>78</v>
      </c>
      <c r="AK21" s="175"/>
      <c r="AL21" s="37"/>
      <c r="AM21" s="5"/>
      <c r="AN21" s="37"/>
      <c r="AO21" s="2">
        <f t="shared" si="0"/>
        <v>0</v>
      </c>
      <c r="AP21" s="3">
        <f t="shared" si="1"/>
        <v>1</v>
      </c>
      <c r="AQ21" s="36">
        <f t="shared" si="2"/>
        <v>0</v>
      </c>
      <c r="AR21" s="18">
        <v>0.1666</v>
      </c>
      <c r="AS21" s="205">
        <f t="shared" si="3"/>
        <v>1.8931818181818182E-3</v>
      </c>
      <c r="AT21" s="28">
        <v>0.25</v>
      </c>
      <c r="AU21" s="35">
        <f t="shared" si="4"/>
        <v>4.165E-2</v>
      </c>
      <c r="AV21" s="332"/>
      <c r="AW21" s="235" t="s">
        <v>551</v>
      </c>
      <c r="AX21" s="235" t="s">
        <v>589</v>
      </c>
      <c r="AY21" s="266" t="s">
        <v>723</v>
      </c>
      <c r="AZ21" s="265"/>
      <c r="BA21" s="6"/>
      <c r="BB21" s="13"/>
      <c r="BC21" s="43"/>
      <c r="BD21" s="30"/>
      <c r="BE21" s="48"/>
      <c r="BF21" s="49"/>
      <c r="BG21" s="30"/>
      <c r="BH21" s="30"/>
      <c r="BI21" s="30"/>
      <c r="BJ21" s="30"/>
      <c r="BK21" s="30"/>
      <c r="BL21" s="30"/>
    </row>
    <row r="22" spans="1:64" ht="236.4" customHeight="1" x14ac:dyDescent="0.25">
      <c r="A22" s="53" t="s">
        <v>84</v>
      </c>
      <c r="B22" s="29" t="s">
        <v>92</v>
      </c>
      <c r="C22" s="29" t="s">
        <v>155</v>
      </c>
      <c r="D22" s="123"/>
      <c r="E22" s="131"/>
      <c r="F22" s="191">
        <v>11</v>
      </c>
      <c r="G22" s="95" t="s">
        <v>156</v>
      </c>
      <c r="H22" s="98" t="s">
        <v>157</v>
      </c>
      <c r="I22" s="62" t="s">
        <v>158</v>
      </c>
      <c r="J22" s="91"/>
      <c r="K22" s="91" t="s">
        <v>73</v>
      </c>
      <c r="L22" s="89">
        <v>2</v>
      </c>
      <c r="M22" s="62" t="s">
        <v>81</v>
      </c>
      <c r="N22" s="90"/>
      <c r="O22" s="97">
        <v>44200</v>
      </c>
      <c r="P22" s="97">
        <v>44561</v>
      </c>
      <c r="Q22" s="91">
        <v>1</v>
      </c>
      <c r="R22" s="91"/>
      <c r="S22" s="91">
        <v>1</v>
      </c>
      <c r="T22" s="91"/>
      <c r="U22" s="20" t="s">
        <v>75</v>
      </c>
      <c r="V22" s="61" t="s">
        <v>141</v>
      </c>
      <c r="W22" s="14" t="s">
        <v>154</v>
      </c>
      <c r="X22" s="15" t="s">
        <v>80</v>
      </c>
      <c r="Y22" s="6" t="s">
        <v>77</v>
      </c>
      <c r="Z22" s="6" t="s">
        <v>77</v>
      </c>
      <c r="AA22" s="6" t="s">
        <v>77</v>
      </c>
      <c r="AB22" s="6" t="s">
        <v>77</v>
      </c>
      <c r="AC22" s="6"/>
      <c r="AD22" s="6"/>
      <c r="AE22" s="6"/>
      <c r="AF22" s="12"/>
      <c r="AG22" s="8" t="s">
        <v>78</v>
      </c>
      <c r="AH22" s="8" t="s">
        <v>78</v>
      </c>
      <c r="AI22" s="8" t="s">
        <v>78</v>
      </c>
      <c r="AJ22" s="183" t="s">
        <v>78</v>
      </c>
      <c r="AK22" s="175">
        <v>1</v>
      </c>
      <c r="AL22" s="37"/>
      <c r="AM22" s="5"/>
      <c r="AN22" s="37"/>
      <c r="AO22" s="2">
        <f t="shared" si="0"/>
        <v>1</v>
      </c>
      <c r="AP22" s="3">
        <f t="shared" si="1"/>
        <v>2</v>
      </c>
      <c r="AQ22" s="36">
        <f t="shared" si="2"/>
        <v>0.5</v>
      </c>
      <c r="AR22" s="18">
        <v>0.1666</v>
      </c>
      <c r="AS22" s="205">
        <f t="shared" si="3"/>
        <v>1.8931818181818182E-3</v>
      </c>
      <c r="AT22" s="28"/>
      <c r="AU22" s="35">
        <f t="shared" si="4"/>
        <v>8.3299999999999999E-2</v>
      </c>
      <c r="AV22" s="332"/>
      <c r="AW22" s="235" t="s">
        <v>552</v>
      </c>
      <c r="AX22" s="235" t="s">
        <v>588</v>
      </c>
      <c r="AY22" s="266" t="s">
        <v>746</v>
      </c>
      <c r="AZ22" s="259"/>
      <c r="BA22" s="13"/>
      <c r="BB22" s="13"/>
      <c r="BC22" s="13"/>
      <c r="BD22" s="30"/>
      <c r="BE22" s="48"/>
      <c r="BF22" s="49"/>
      <c r="BG22" s="30"/>
      <c r="BH22" s="30"/>
      <c r="BI22" s="30"/>
      <c r="BJ22" s="30"/>
      <c r="BK22" s="30"/>
      <c r="BL22" s="30"/>
    </row>
    <row r="23" spans="1:64" ht="318.60000000000002" customHeight="1" x14ac:dyDescent="0.25">
      <c r="A23" s="53" t="s">
        <v>89</v>
      </c>
      <c r="B23" s="29" t="s">
        <v>135</v>
      </c>
      <c r="C23" s="29" t="s">
        <v>136</v>
      </c>
      <c r="D23" s="123"/>
      <c r="E23" s="127"/>
      <c r="F23" s="219">
        <v>12</v>
      </c>
      <c r="G23" s="95" t="s">
        <v>159</v>
      </c>
      <c r="H23" s="96" t="s">
        <v>160</v>
      </c>
      <c r="I23" s="62" t="s">
        <v>161</v>
      </c>
      <c r="J23" s="91"/>
      <c r="K23" s="91" t="s">
        <v>73</v>
      </c>
      <c r="L23" s="89">
        <v>1</v>
      </c>
      <c r="M23" s="62" t="s">
        <v>162</v>
      </c>
      <c r="N23" s="90"/>
      <c r="O23" s="97">
        <v>44228</v>
      </c>
      <c r="P23" s="97">
        <v>44286</v>
      </c>
      <c r="Q23" s="91">
        <v>1</v>
      </c>
      <c r="R23" s="91"/>
      <c r="S23" s="91"/>
      <c r="T23" s="91"/>
      <c r="U23" s="20" t="s">
        <v>75</v>
      </c>
      <c r="V23" s="61" t="s">
        <v>141</v>
      </c>
      <c r="W23" s="6" t="s">
        <v>703</v>
      </c>
      <c r="X23" s="15" t="s">
        <v>80</v>
      </c>
      <c r="Y23" s="6" t="s">
        <v>77</v>
      </c>
      <c r="Z23" s="6" t="s">
        <v>77</v>
      </c>
      <c r="AA23" s="6" t="s">
        <v>77</v>
      </c>
      <c r="AB23" s="6" t="s">
        <v>77</v>
      </c>
      <c r="AC23" s="6"/>
      <c r="AD23" s="6"/>
      <c r="AE23" s="6"/>
      <c r="AF23" s="12"/>
      <c r="AG23" s="8" t="s">
        <v>78</v>
      </c>
      <c r="AH23" s="8" t="s">
        <v>78</v>
      </c>
      <c r="AI23" s="8" t="s">
        <v>78</v>
      </c>
      <c r="AJ23" s="183" t="s">
        <v>78</v>
      </c>
      <c r="AK23" s="175">
        <v>1</v>
      </c>
      <c r="AL23" s="37"/>
      <c r="AM23" s="5"/>
      <c r="AN23" s="37"/>
      <c r="AO23" s="2">
        <f t="shared" si="0"/>
        <v>1</v>
      </c>
      <c r="AP23" s="3">
        <f t="shared" si="1"/>
        <v>1</v>
      </c>
      <c r="AQ23" s="36">
        <f t="shared" si="2"/>
        <v>1</v>
      </c>
      <c r="AR23" s="18">
        <v>0.1666</v>
      </c>
      <c r="AS23" s="205">
        <f t="shared" si="3"/>
        <v>1.8931818181818182E-3</v>
      </c>
      <c r="AT23" s="28"/>
      <c r="AU23" s="35">
        <f t="shared" si="4"/>
        <v>0.1666</v>
      </c>
      <c r="AV23" s="333"/>
      <c r="AW23" s="235" t="s">
        <v>553</v>
      </c>
      <c r="AX23" s="235" t="s">
        <v>624</v>
      </c>
      <c r="AY23" s="266" t="s">
        <v>745</v>
      </c>
      <c r="AZ23" s="259"/>
      <c r="BA23" s="13"/>
      <c r="BB23" s="6"/>
      <c r="BC23" s="13"/>
      <c r="BD23" s="30"/>
      <c r="BE23" s="30"/>
      <c r="BF23" s="14"/>
      <c r="BG23" s="30"/>
      <c r="BH23" s="30"/>
      <c r="BI23" s="30"/>
      <c r="BJ23" s="30"/>
      <c r="BK23" s="30"/>
      <c r="BL23" s="30"/>
    </row>
    <row r="24" spans="1:64" ht="230.4" customHeight="1" x14ac:dyDescent="0.25">
      <c r="A24" s="53" t="s">
        <v>84</v>
      </c>
      <c r="B24" s="14" t="s">
        <v>104</v>
      </c>
      <c r="C24" s="14" t="s">
        <v>163</v>
      </c>
      <c r="D24" s="128"/>
      <c r="E24" s="10"/>
      <c r="F24" s="191">
        <v>13</v>
      </c>
      <c r="G24" s="95" t="s">
        <v>164</v>
      </c>
      <c r="H24" s="99" t="s">
        <v>165</v>
      </c>
      <c r="I24" s="62" t="s">
        <v>166</v>
      </c>
      <c r="J24" s="89"/>
      <c r="K24" s="91" t="s">
        <v>73</v>
      </c>
      <c r="L24" s="89">
        <v>120</v>
      </c>
      <c r="M24" s="62" t="s">
        <v>167</v>
      </c>
      <c r="N24" s="108"/>
      <c r="O24" s="97">
        <v>44200</v>
      </c>
      <c r="P24" s="97">
        <v>44561</v>
      </c>
      <c r="Q24" s="91">
        <v>30</v>
      </c>
      <c r="R24" s="91">
        <v>30</v>
      </c>
      <c r="S24" s="91">
        <v>30</v>
      </c>
      <c r="T24" s="91">
        <v>30</v>
      </c>
      <c r="U24" s="20" t="s">
        <v>75</v>
      </c>
      <c r="V24" s="61" t="s">
        <v>168</v>
      </c>
      <c r="W24" s="61" t="s">
        <v>169</v>
      </c>
      <c r="X24" s="61" t="s">
        <v>80</v>
      </c>
      <c r="Y24" s="7" t="s">
        <v>77</v>
      </c>
      <c r="Z24" s="7" t="s">
        <v>77</v>
      </c>
      <c r="AA24" s="7" t="s">
        <v>77</v>
      </c>
      <c r="AB24" s="7" t="s">
        <v>77</v>
      </c>
      <c r="AC24" s="6"/>
      <c r="AD24" s="44">
        <v>1331328305.3029909</v>
      </c>
      <c r="AE24" s="6"/>
      <c r="AF24" s="12"/>
      <c r="AG24" s="8" t="s">
        <v>78</v>
      </c>
      <c r="AH24" s="8" t="s">
        <v>78</v>
      </c>
      <c r="AI24" s="8" t="s">
        <v>78</v>
      </c>
      <c r="AJ24" s="183" t="s">
        <v>78</v>
      </c>
      <c r="AK24" s="175">
        <v>30</v>
      </c>
      <c r="AL24" s="220"/>
      <c r="AM24" s="221"/>
      <c r="AN24" s="220"/>
      <c r="AO24" s="2">
        <f t="shared" si="0"/>
        <v>30</v>
      </c>
      <c r="AP24" s="222">
        <f t="shared" si="1"/>
        <v>120</v>
      </c>
      <c r="AQ24" s="36">
        <f t="shared" si="2"/>
        <v>0.25</v>
      </c>
      <c r="AR24" s="105">
        <v>0.1111</v>
      </c>
      <c r="AS24" s="223">
        <f t="shared" si="3"/>
        <v>1.2625E-3</v>
      </c>
      <c r="AT24" s="217"/>
      <c r="AU24" s="224">
        <f t="shared" si="4"/>
        <v>2.7775000000000001E-2</v>
      </c>
      <c r="AV24" s="331">
        <f>SUM(AU24:AU32)</f>
        <v>0.21712114285714285</v>
      </c>
      <c r="AW24" s="235" t="s">
        <v>684</v>
      </c>
      <c r="AX24" s="235" t="s">
        <v>685</v>
      </c>
      <c r="AY24" s="266" t="s">
        <v>744</v>
      </c>
      <c r="AZ24" s="259"/>
      <c r="BA24" s="13"/>
      <c r="BB24" s="6"/>
      <c r="BC24" s="13"/>
      <c r="BD24" s="30"/>
      <c r="BE24" s="30"/>
      <c r="BF24" s="14"/>
      <c r="BG24" s="30"/>
      <c r="BH24" s="30"/>
      <c r="BI24" s="30"/>
      <c r="BJ24" s="30"/>
      <c r="BK24" s="30"/>
      <c r="BL24" s="30"/>
    </row>
    <row r="25" spans="1:64" ht="126" customHeight="1" x14ac:dyDescent="0.35">
      <c r="A25" s="53" t="s">
        <v>84</v>
      </c>
      <c r="B25" s="14" t="s">
        <v>170</v>
      </c>
      <c r="C25" s="14" t="s">
        <v>171</v>
      </c>
      <c r="D25" s="128"/>
      <c r="E25" s="131"/>
      <c r="F25" s="219">
        <v>14</v>
      </c>
      <c r="G25" s="95" t="s">
        <v>172</v>
      </c>
      <c r="H25" s="99" t="s">
        <v>173</v>
      </c>
      <c r="I25" s="62" t="s">
        <v>174</v>
      </c>
      <c r="J25" s="89" t="s">
        <v>73</v>
      </c>
      <c r="K25" s="91"/>
      <c r="L25" s="89">
        <v>2</v>
      </c>
      <c r="M25" s="62" t="s">
        <v>175</v>
      </c>
      <c r="N25" s="108"/>
      <c r="O25" s="97">
        <v>44288</v>
      </c>
      <c r="P25" s="97">
        <v>44561</v>
      </c>
      <c r="Q25" s="245"/>
      <c r="R25" s="91">
        <v>1</v>
      </c>
      <c r="S25" s="91">
        <v>1</v>
      </c>
      <c r="T25" s="91"/>
      <c r="U25" s="20" t="s">
        <v>75</v>
      </c>
      <c r="V25" s="61" t="s">
        <v>168</v>
      </c>
      <c r="W25" s="61" t="s">
        <v>176</v>
      </c>
      <c r="X25" s="61" t="s">
        <v>80</v>
      </c>
      <c r="Y25" s="7" t="s">
        <v>77</v>
      </c>
      <c r="Z25" s="7" t="s">
        <v>77</v>
      </c>
      <c r="AA25" s="7" t="s">
        <v>77</v>
      </c>
      <c r="AB25" s="7" t="s">
        <v>77</v>
      </c>
      <c r="AC25" s="6"/>
      <c r="AD25" s="44">
        <v>193663141.8471207</v>
      </c>
      <c r="AE25" s="6"/>
      <c r="AF25" s="12"/>
      <c r="AG25" s="8" t="s">
        <v>78</v>
      </c>
      <c r="AH25" s="8" t="s">
        <v>78</v>
      </c>
      <c r="AI25" s="8" t="s">
        <v>78</v>
      </c>
      <c r="AJ25" s="183" t="s">
        <v>78</v>
      </c>
      <c r="AK25" s="175"/>
      <c r="AL25" s="220"/>
      <c r="AM25" s="221"/>
      <c r="AN25" s="220"/>
      <c r="AO25" s="2">
        <f t="shared" si="0"/>
        <v>0</v>
      </c>
      <c r="AP25" s="222">
        <f t="shared" si="1"/>
        <v>2</v>
      </c>
      <c r="AQ25" s="36">
        <f t="shared" si="2"/>
        <v>0</v>
      </c>
      <c r="AR25" s="105">
        <v>0.1111</v>
      </c>
      <c r="AS25" s="223">
        <f t="shared" si="3"/>
        <v>1.2625E-3</v>
      </c>
      <c r="AT25" s="217"/>
      <c r="AU25" s="224">
        <f t="shared" si="4"/>
        <v>0</v>
      </c>
      <c r="AV25" s="332"/>
      <c r="AW25" s="235" t="s">
        <v>686</v>
      </c>
      <c r="AX25" s="235" t="s">
        <v>563</v>
      </c>
      <c r="AY25" s="269" t="s">
        <v>700</v>
      </c>
      <c r="AZ25" s="249"/>
      <c r="BA25" s="13"/>
      <c r="BB25" s="6"/>
      <c r="BC25" s="13"/>
      <c r="BD25" s="30"/>
      <c r="BE25" s="30"/>
      <c r="BF25" s="14"/>
      <c r="BG25" s="30"/>
      <c r="BH25" s="30"/>
      <c r="BI25" s="30"/>
      <c r="BJ25" s="30"/>
      <c r="BK25" s="30"/>
      <c r="BL25" s="30"/>
    </row>
    <row r="26" spans="1:64" ht="238.2" customHeight="1" x14ac:dyDescent="0.25">
      <c r="A26" s="53" t="s">
        <v>84</v>
      </c>
      <c r="B26" s="14" t="s">
        <v>104</v>
      </c>
      <c r="C26" s="14" t="s">
        <v>163</v>
      </c>
      <c r="D26" s="128"/>
      <c r="E26" s="131"/>
      <c r="F26" s="191">
        <v>15</v>
      </c>
      <c r="G26" s="95" t="s">
        <v>177</v>
      </c>
      <c r="H26" s="99" t="s">
        <v>178</v>
      </c>
      <c r="I26" s="62" t="s">
        <v>179</v>
      </c>
      <c r="J26" s="100"/>
      <c r="K26" s="91" t="s">
        <v>73</v>
      </c>
      <c r="L26" s="100">
        <v>400</v>
      </c>
      <c r="M26" s="62" t="s">
        <v>180</v>
      </c>
      <c r="N26" s="108"/>
      <c r="O26" s="97">
        <v>44200</v>
      </c>
      <c r="P26" s="97">
        <v>44561</v>
      </c>
      <c r="Q26" s="91">
        <v>100</v>
      </c>
      <c r="R26" s="91">
        <v>100</v>
      </c>
      <c r="S26" s="91">
        <v>100</v>
      </c>
      <c r="T26" s="91">
        <v>100</v>
      </c>
      <c r="U26" s="20" t="s">
        <v>75</v>
      </c>
      <c r="V26" s="61" t="s">
        <v>168</v>
      </c>
      <c r="W26" s="61" t="s">
        <v>181</v>
      </c>
      <c r="X26" s="61" t="s">
        <v>80</v>
      </c>
      <c r="Y26" s="7" t="s">
        <v>77</v>
      </c>
      <c r="Z26" s="7" t="s">
        <v>77</v>
      </c>
      <c r="AA26" s="7" t="s">
        <v>77</v>
      </c>
      <c r="AB26" s="7" t="s">
        <v>77</v>
      </c>
      <c r="AC26" s="6"/>
      <c r="AD26" s="44">
        <v>1408984657.9761596</v>
      </c>
      <c r="AE26" s="6"/>
      <c r="AF26" s="12"/>
      <c r="AG26" s="8" t="s">
        <v>78</v>
      </c>
      <c r="AH26" s="8" t="s">
        <v>78</v>
      </c>
      <c r="AI26" s="8" t="s">
        <v>78</v>
      </c>
      <c r="AJ26" s="183" t="s">
        <v>78</v>
      </c>
      <c r="AK26" s="175">
        <v>100</v>
      </c>
      <c r="AL26" s="220"/>
      <c r="AM26" s="221"/>
      <c r="AN26" s="220"/>
      <c r="AO26" s="2">
        <f t="shared" si="0"/>
        <v>100</v>
      </c>
      <c r="AP26" s="222">
        <f t="shared" si="1"/>
        <v>400</v>
      </c>
      <c r="AQ26" s="36">
        <f t="shared" si="2"/>
        <v>0.25</v>
      </c>
      <c r="AR26" s="105">
        <v>0.1111</v>
      </c>
      <c r="AS26" s="223">
        <f t="shared" si="3"/>
        <v>1.2625E-3</v>
      </c>
      <c r="AT26" s="217"/>
      <c r="AU26" s="224">
        <f t="shared" si="4"/>
        <v>2.7775000000000001E-2</v>
      </c>
      <c r="AV26" s="332"/>
      <c r="AW26" s="235" t="s">
        <v>687</v>
      </c>
      <c r="AX26" s="235" t="s">
        <v>688</v>
      </c>
      <c r="AY26" s="266" t="s">
        <v>743</v>
      </c>
      <c r="AZ26" s="259"/>
      <c r="BA26" s="13"/>
      <c r="BB26" s="6"/>
      <c r="BC26" s="13"/>
      <c r="BD26" s="30"/>
      <c r="BE26" s="30"/>
      <c r="BF26" s="14"/>
      <c r="BG26" s="30"/>
      <c r="BH26" s="30"/>
      <c r="BI26" s="30"/>
      <c r="BJ26" s="30"/>
      <c r="BK26" s="30"/>
      <c r="BL26" s="30"/>
    </row>
    <row r="27" spans="1:64" ht="223.8" customHeight="1" x14ac:dyDescent="0.25">
      <c r="A27" s="53" t="s">
        <v>84</v>
      </c>
      <c r="B27" s="14" t="s">
        <v>104</v>
      </c>
      <c r="C27" s="14" t="s">
        <v>163</v>
      </c>
      <c r="D27" s="128"/>
      <c r="E27" s="131"/>
      <c r="F27" s="219">
        <v>16</v>
      </c>
      <c r="G27" s="95" t="s">
        <v>182</v>
      </c>
      <c r="H27" s="99" t="s">
        <v>183</v>
      </c>
      <c r="I27" s="62" t="s">
        <v>184</v>
      </c>
      <c r="J27" s="100"/>
      <c r="K27" s="105" t="s">
        <v>73</v>
      </c>
      <c r="L27" s="100">
        <v>250</v>
      </c>
      <c r="M27" s="62" t="s">
        <v>185</v>
      </c>
      <c r="N27" s="108"/>
      <c r="O27" s="97">
        <v>44200</v>
      </c>
      <c r="P27" s="97">
        <v>44561</v>
      </c>
      <c r="Q27" s="91">
        <v>60</v>
      </c>
      <c r="R27" s="91">
        <v>65</v>
      </c>
      <c r="S27" s="91">
        <v>65</v>
      </c>
      <c r="T27" s="91">
        <v>60</v>
      </c>
      <c r="U27" s="20" t="s">
        <v>75</v>
      </c>
      <c r="V27" s="61" t="s">
        <v>168</v>
      </c>
      <c r="W27" s="61" t="s">
        <v>186</v>
      </c>
      <c r="X27" s="61" t="s">
        <v>80</v>
      </c>
      <c r="Y27" s="7" t="s">
        <v>77</v>
      </c>
      <c r="Z27" s="7" t="s">
        <v>77</v>
      </c>
      <c r="AA27" s="7" t="s">
        <v>77</v>
      </c>
      <c r="AB27" s="7" t="s">
        <v>77</v>
      </c>
      <c r="AC27" s="6"/>
      <c r="AD27" s="44">
        <v>1080097521.3029909</v>
      </c>
      <c r="AE27" s="6"/>
      <c r="AF27" s="12"/>
      <c r="AG27" s="8" t="s">
        <v>78</v>
      </c>
      <c r="AH27" s="8" t="s">
        <v>78</v>
      </c>
      <c r="AI27" s="8" t="s">
        <v>78</v>
      </c>
      <c r="AJ27" s="183" t="s">
        <v>78</v>
      </c>
      <c r="AK27" s="175">
        <v>60</v>
      </c>
      <c r="AL27" s="220"/>
      <c r="AM27" s="221"/>
      <c r="AN27" s="220"/>
      <c r="AO27" s="2">
        <f t="shared" si="0"/>
        <v>60</v>
      </c>
      <c r="AP27" s="222">
        <f t="shared" si="1"/>
        <v>250</v>
      </c>
      <c r="AQ27" s="36">
        <f t="shared" si="2"/>
        <v>0.24</v>
      </c>
      <c r="AR27" s="105">
        <v>0.1111</v>
      </c>
      <c r="AS27" s="223">
        <f t="shared" si="3"/>
        <v>1.2625E-3</v>
      </c>
      <c r="AT27" s="217"/>
      <c r="AU27" s="224">
        <f t="shared" si="4"/>
        <v>2.6664E-2</v>
      </c>
      <c r="AV27" s="332"/>
      <c r="AW27" s="235" t="s">
        <v>689</v>
      </c>
      <c r="AX27" s="235" t="s">
        <v>690</v>
      </c>
      <c r="AY27" s="266" t="s">
        <v>742</v>
      </c>
      <c r="AZ27" s="259"/>
      <c r="BA27" s="13"/>
      <c r="BB27" s="6"/>
      <c r="BC27" s="13"/>
      <c r="BD27" s="30"/>
      <c r="BE27" s="30"/>
      <c r="BF27" s="14"/>
      <c r="BG27" s="30"/>
      <c r="BH27" s="30"/>
      <c r="BI27" s="30"/>
      <c r="BJ27" s="30"/>
      <c r="BK27" s="30"/>
      <c r="BL27" s="30"/>
    </row>
    <row r="28" spans="1:64" ht="247.8" customHeight="1" x14ac:dyDescent="0.25">
      <c r="A28" s="53" t="s">
        <v>84</v>
      </c>
      <c r="B28" s="14" t="s">
        <v>94</v>
      </c>
      <c r="C28" s="14" t="s">
        <v>95</v>
      </c>
      <c r="D28" s="128"/>
      <c r="E28" s="131"/>
      <c r="F28" s="191">
        <v>17</v>
      </c>
      <c r="G28" s="95" t="s">
        <v>187</v>
      </c>
      <c r="H28" s="99" t="s">
        <v>188</v>
      </c>
      <c r="I28" s="62" t="s">
        <v>189</v>
      </c>
      <c r="J28" s="100"/>
      <c r="K28" s="105" t="s">
        <v>73</v>
      </c>
      <c r="L28" s="100">
        <v>36</v>
      </c>
      <c r="M28" s="62" t="s">
        <v>180</v>
      </c>
      <c r="N28" s="108"/>
      <c r="O28" s="97">
        <v>44200</v>
      </c>
      <c r="P28" s="97">
        <v>44561</v>
      </c>
      <c r="Q28" s="91">
        <v>9</v>
      </c>
      <c r="R28" s="91">
        <v>9</v>
      </c>
      <c r="S28" s="91">
        <v>9</v>
      </c>
      <c r="T28" s="91">
        <v>9</v>
      </c>
      <c r="U28" s="20" t="s">
        <v>75</v>
      </c>
      <c r="V28" s="61" t="s">
        <v>168</v>
      </c>
      <c r="W28" s="61" t="s">
        <v>181</v>
      </c>
      <c r="X28" s="61" t="s">
        <v>80</v>
      </c>
      <c r="Y28" s="7" t="s">
        <v>77</v>
      </c>
      <c r="Z28" s="7" t="s">
        <v>77</v>
      </c>
      <c r="AA28" s="7" t="s">
        <v>77</v>
      </c>
      <c r="AB28" s="7" t="s">
        <v>77</v>
      </c>
      <c r="AC28" s="6"/>
      <c r="AD28" s="44">
        <v>1408984657.9761596</v>
      </c>
      <c r="AE28" s="6"/>
      <c r="AF28" s="12"/>
      <c r="AG28" s="8" t="s">
        <v>78</v>
      </c>
      <c r="AH28" s="8" t="s">
        <v>78</v>
      </c>
      <c r="AI28" s="8" t="s">
        <v>78</v>
      </c>
      <c r="AJ28" s="183" t="s">
        <v>78</v>
      </c>
      <c r="AK28" s="175">
        <v>9</v>
      </c>
      <c r="AL28" s="220"/>
      <c r="AM28" s="221"/>
      <c r="AN28" s="220"/>
      <c r="AO28" s="2">
        <f t="shared" si="0"/>
        <v>9</v>
      </c>
      <c r="AP28" s="222">
        <f t="shared" si="1"/>
        <v>36</v>
      </c>
      <c r="AQ28" s="36">
        <f t="shared" si="2"/>
        <v>0.25</v>
      </c>
      <c r="AR28" s="105">
        <v>0.1111</v>
      </c>
      <c r="AS28" s="223">
        <f t="shared" si="3"/>
        <v>1.2625E-3</v>
      </c>
      <c r="AT28" s="217"/>
      <c r="AU28" s="224">
        <f t="shared" si="4"/>
        <v>2.7775000000000001E-2</v>
      </c>
      <c r="AV28" s="332"/>
      <c r="AW28" s="235" t="s">
        <v>691</v>
      </c>
      <c r="AX28" s="235" t="s">
        <v>692</v>
      </c>
      <c r="AY28" s="266" t="s">
        <v>741</v>
      </c>
      <c r="AZ28" s="259"/>
      <c r="BA28" s="13"/>
      <c r="BB28" s="6"/>
      <c r="BC28" s="13"/>
      <c r="BD28" s="30"/>
      <c r="BE28" s="30"/>
      <c r="BF28" s="14"/>
      <c r="BG28" s="30"/>
      <c r="BH28" s="30"/>
      <c r="BI28" s="30"/>
      <c r="BJ28" s="30"/>
      <c r="BK28" s="30"/>
      <c r="BL28" s="30"/>
    </row>
    <row r="29" spans="1:64" ht="181.2" customHeight="1" x14ac:dyDescent="0.25">
      <c r="A29" s="53" t="s">
        <v>84</v>
      </c>
      <c r="B29" s="14" t="s">
        <v>92</v>
      </c>
      <c r="C29" s="14" t="s">
        <v>190</v>
      </c>
      <c r="D29" s="128"/>
      <c r="E29" s="131"/>
      <c r="F29" s="219">
        <v>18</v>
      </c>
      <c r="G29" s="95" t="s">
        <v>191</v>
      </c>
      <c r="H29" s="98" t="s">
        <v>192</v>
      </c>
      <c r="I29" s="62" t="s">
        <v>193</v>
      </c>
      <c r="J29" s="100" t="s">
        <v>73</v>
      </c>
      <c r="K29" s="91"/>
      <c r="L29" s="100">
        <v>4</v>
      </c>
      <c r="M29" s="62" t="s">
        <v>180</v>
      </c>
      <c r="N29" s="108"/>
      <c r="O29" s="97">
        <v>44200</v>
      </c>
      <c r="P29" s="97">
        <v>44561</v>
      </c>
      <c r="Q29" s="91">
        <v>1</v>
      </c>
      <c r="R29" s="91">
        <v>1</v>
      </c>
      <c r="S29" s="91">
        <v>1</v>
      </c>
      <c r="T29" s="91">
        <v>1</v>
      </c>
      <c r="U29" s="20" t="s">
        <v>75</v>
      </c>
      <c r="V29" s="61" t="s">
        <v>168</v>
      </c>
      <c r="W29" s="61" t="s">
        <v>194</v>
      </c>
      <c r="X29" s="61" t="s">
        <v>80</v>
      </c>
      <c r="Y29" s="7" t="s">
        <v>77</v>
      </c>
      <c r="Z29" s="7" t="s">
        <v>77</v>
      </c>
      <c r="AA29" s="7" t="s">
        <v>77</v>
      </c>
      <c r="AB29" s="7" t="s">
        <v>77</v>
      </c>
      <c r="AC29" s="6"/>
      <c r="AD29" s="44">
        <v>1082553881.3029909</v>
      </c>
      <c r="AE29" s="6"/>
      <c r="AF29" s="12"/>
      <c r="AG29" s="8" t="s">
        <v>78</v>
      </c>
      <c r="AH29" s="8" t="s">
        <v>78</v>
      </c>
      <c r="AI29" s="8" t="s">
        <v>78</v>
      </c>
      <c r="AJ29" s="183" t="s">
        <v>78</v>
      </c>
      <c r="AK29" s="175">
        <v>1</v>
      </c>
      <c r="AL29" s="220"/>
      <c r="AM29" s="221"/>
      <c r="AN29" s="220"/>
      <c r="AO29" s="2">
        <f t="shared" si="0"/>
        <v>1</v>
      </c>
      <c r="AP29" s="222">
        <f t="shared" si="1"/>
        <v>4</v>
      </c>
      <c r="AQ29" s="36">
        <f t="shared" si="2"/>
        <v>0.25</v>
      </c>
      <c r="AR29" s="105">
        <v>0.1111</v>
      </c>
      <c r="AS29" s="223">
        <f t="shared" si="3"/>
        <v>1.2625E-3</v>
      </c>
      <c r="AT29" s="217"/>
      <c r="AU29" s="224">
        <f t="shared" si="4"/>
        <v>2.7775000000000001E-2</v>
      </c>
      <c r="AV29" s="332"/>
      <c r="AW29" s="235" t="s">
        <v>693</v>
      </c>
      <c r="AX29" s="235" t="s">
        <v>564</v>
      </c>
      <c r="AY29" s="266" t="s">
        <v>740</v>
      </c>
      <c r="AZ29" s="259"/>
      <c r="BA29" s="13"/>
      <c r="BB29" s="6"/>
      <c r="BC29" s="13"/>
      <c r="BD29" s="30"/>
      <c r="BE29" s="30"/>
      <c r="BF29" s="14"/>
      <c r="BG29" s="30"/>
      <c r="BH29" s="30"/>
      <c r="BI29" s="30"/>
      <c r="BJ29" s="30"/>
      <c r="BK29" s="30"/>
      <c r="BL29" s="30"/>
    </row>
    <row r="30" spans="1:64" ht="279" customHeight="1" x14ac:dyDescent="0.25">
      <c r="A30" s="53" t="s">
        <v>84</v>
      </c>
      <c r="B30" s="15" t="s">
        <v>195</v>
      </c>
      <c r="C30" s="14" t="s">
        <v>196</v>
      </c>
      <c r="D30" s="128"/>
      <c r="E30" s="131"/>
      <c r="F30" s="191">
        <v>19</v>
      </c>
      <c r="G30" s="103" t="s">
        <v>197</v>
      </c>
      <c r="H30" s="96" t="s">
        <v>198</v>
      </c>
      <c r="I30" s="62" t="s">
        <v>199</v>
      </c>
      <c r="J30" s="91" t="s">
        <v>73</v>
      </c>
      <c r="K30" s="91"/>
      <c r="L30" s="91">
        <v>60</v>
      </c>
      <c r="M30" s="62" t="s">
        <v>200</v>
      </c>
      <c r="N30" s="108"/>
      <c r="O30" s="97">
        <v>44200</v>
      </c>
      <c r="P30" s="97">
        <v>44561</v>
      </c>
      <c r="Q30" s="91">
        <v>15</v>
      </c>
      <c r="R30" s="91">
        <v>15</v>
      </c>
      <c r="S30" s="91">
        <v>15</v>
      </c>
      <c r="T30" s="91">
        <v>15</v>
      </c>
      <c r="U30" s="20" t="s">
        <v>75</v>
      </c>
      <c r="V30" s="61" t="s">
        <v>168</v>
      </c>
      <c r="W30" s="61" t="s">
        <v>176</v>
      </c>
      <c r="X30" s="61" t="s">
        <v>80</v>
      </c>
      <c r="Y30" s="7" t="s">
        <v>77</v>
      </c>
      <c r="Z30" s="7" t="s">
        <v>77</v>
      </c>
      <c r="AA30" s="7" t="s">
        <v>77</v>
      </c>
      <c r="AB30" s="7" t="s">
        <v>77</v>
      </c>
      <c r="AC30" s="6"/>
      <c r="AD30" s="44">
        <v>229896657</v>
      </c>
      <c r="AE30" s="6"/>
      <c r="AF30" s="12"/>
      <c r="AG30" s="8" t="s">
        <v>78</v>
      </c>
      <c r="AH30" s="8" t="s">
        <v>78</v>
      </c>
      <c r="AI30" s="8" t="s">
        <v>78</v>
      </c>
      <c r="AJ30" s="183" t="s">
        <v>78</v>
      </c>
      <c r="AK30" s="175">
        <v>15</v>
      </c>
      <c r="AL30" s="220"/>
      <c r="AM30" s="221"/>
      <c r="AN30" s="220"/>
      <c r="AO30" s="2">
        <f t="shared" si="0"/>
        <v>15</v>
      </c>
      <c r="AP30" s="222">
        <f t="shared" si="1"/>
        <v>60</v>
      </c>
      <c r="AQ30" s="36">
        <f t="shared" si="2"/>
        <v>0.25</v>
      </c>
      <c r="AR30" s="105">
        <v>0.1111</v>
      </c>
      <c r="AS30" s="223">
        <f t="shared" si="3"/>
        <v>1.2625E-3</v>
      </c>
      <c r="AT30" s="217"/>
      <c r="AU30" s="224">
        <f t="shared" si="4"/>
        <v>2.7775000000000001E-2</v>
      </c>
      <c r="AV30" s="332"/>
      <c r="AW30" s="235" t="s">
        <v>694</v>
      </c>
      <c r="AX30" s="235" t="s">
        <v>695</v>
      </c>
      <c r="AY30" s="266" t="s">
        <v>739</v>
      </c>
      <c r="AZ30" s="259"/>
      <c r="BA30" s="13"/>
      <c r="BB30" s="6"/>
      <c r="BC30" s="13"/>
      <c r="BD30" s="30"/>
      <c r="BE30" s="30"/>
      <c r="BF30" s="14"/>
      <c r="BG30" s="30"/>
      <c r="BH30" s="30"/>
      <c r="BI30" s="30"/>
      <c r="BJ30" s="30"/>
      <c r="BK30" s="30"/>
      <c r="BL30" s="30"/>
    </row>
    <row r="31" spans="1:64" ht="279" customHeight="1" x14ac:dyDescent="0.25">
      <c r="A31" s="53" t="s">
        <v>84</v>
      </c>
      <c r="B31" s="14" t="s">
        <v>104</v>
      </c>
      <c r="C31" s="14" t="s">
        <v>201</v>
      </c>
      <c r="D31" s="128"/>
      <c r="E31" s="131"/>
      <c r="F31" s="219">
        <v>20</v>
      </c>
      <c r="G31" s="95" t="s">
        <v>202</v>
      </c>
      <c r="H31" s="96" t="s">
        <v>203</v>
      </c>
      <c r="I31" s="62" t="s">
        <v>204</v>
      </c>
      <c r="J31" s="91" t="s">
        <v>73</v>
      </c>
      <c r="K31" s="91"/>
      <c r="L31" s="91">
        <v>14</v>
      </c>
      <c r="M31" s="62" t="s">
        <v>205</v>
      </c>
      <c r="N31" s="108"/>
      <c r="O31" s="97">
        <v>44200</v>
      </c>
      <c r="P31" s="97">
        <v>44561</v>
      </c>
      <c r="Q31" s="91">
        <v>3</v>
      </c>
      <c r="R31" s="91">
        <v>4</v>
      </c>
      <c r="S31" s="91">
        <v>3</v>
      </c>
      <c r="T31" s="91">
        <v>4</v>
      </c>
      <c r="U31" s="20" t="s">
        <v>75</v>
      </c>
      <c r="V31" s="61" t="s">
        <v>168</v>
      </c>
      <c r="W31" s="61" t="s">
        <v>206</v>
      </c>
      <c r="X31" s="61" t="s">
        <v>80</v>
      </c>
      <c r="Y31" s="7" t="s">
        <v>77</v>
      </c>
      <c r="Z31" s="7" t="s">
        <v>77</v>
      </c>
      <c r="AA31" s="7" t="s">
        <v>77</v>
      </c>
      <c r="AB31" s="7" t="s">
        <v>77</v>
      </c>
      <c r="AC31" s="6"/>
      <c r="AD31" s="44">
        <v>90850200</v>
      </c>
      <c r="AE31" s="6"/>
      <c r="AF31" s="12"/>
      <c r="AG31" s="8" t="s">
        <v>78</v>
      </c>
      <c r="AH31" s="8" t="s">
        <v>78</v>
      </c>
      <c r="AI31" s="8" t="s">
        <v>78</v>
      </c>
      <c r="AJ31" s="183" t="s">
        <v>78</v>
      </c>
      <c r="AK31" s="175">
        <v>3</v>
      </c>
      <c r="AL31" s="220"/>
      <c r="AM31" s="221"/>
      <c r="AN31" s="220"/>
      <c r="AO31" s="2">
        <f t="shared" si="0"/>
        <v>3</v>
      </c>
      <c r="AP31" s="222">
        <f t="shared" si="1"/>
        <v>14</v>
      </c>
      <c r="AQ31" s="36">
        <f t="shared" si="2"/>
        <v>0.21428571428571427</v>
      </c>
      <c r="AR31" s="105">
        <v>0.1111</v>
      </c>
      <c r="AS31" s="223">
        <f t="shared" si="3"/>
        <v>1.2625E-3</v>
      </c>
      <c r="AT31" s="217"/>
      <c r="AU31" s="224">
        <f t="shared" si="4"/>
        <v>2.3807142857142857E-2</v>
      </c>
      <c r="AV31" s="332"/>
      <c r="AW31" s="235" t="s">
        <v>696</v>
      </c>
      <c r="AX31" s="235" t="s">
        <v>683</v>
      </c>
      <c r="AY31" s="266" t="s">
        <v>738</v>
      </c>
      <c r="AZ31" s="259"/>
      <c r="BA31" s="13"/>
      <c r="BB31" s="6"/>
      <c r="BC31" s="13"/>
      <c r="BD31" s="30"/>
      <c r="BE31" s="30"/>
      <c r="BF31" s="14"/>
      <c r="BG31" s="30"/>
      <c r="BH31" s="30"/>
      <c r="BI31" s="30"/>
      <c r="BJ31" s="30"/>
      <c r="BK31" s="30"/>
      <c r="BL31" s="30"/>
    </row>
    <row r="32" spans="1:64" ht="297.60000000000002" customHeight="1" x14ac:dyDescent="0.25">
      <c r="A32" s="53" t="s">
        <v>84</v>
      </c>
      <c r="B32" s="14" t="s">
        <v>104</v>
      </c>
      <c r="C32" s="14" t="s">
        <v>207</v>
      </c>
      <c r="D32" s="128"/>
      <c r="E32" s="131"/>
      <c r="F32" s="191">
        <v>21</v>
      </c>
      <c r="G32" s="95" t="s">
        <v>208</v>
      </c>
      <c r="H32" s="96" t="s">
        <v>209</v>
      </c>
      <c r="I32" s="62" t="s">
        <v>210</v>
      </c>
      <c r="J32" s="91" t="s">
        <v>73</v>
      </c>
      <c r="K32" s="91"/>
      <c r="L32" s="91">
        <v>2</v>
      </c>
      <c r="M32" s="62" t="s">
        <v>81</v>
      </c>
      <c r="N32" s="108"/>
      <c r="O32" s="97">
        <v>44200</v>
      </c>
      <c r="P32" s="97">
        <v>44561</v>
      </c>
      <c r="Q32" s="105"/>
      <c r="R32" s="91">
        <v>1</v>
      </c>
      <c r="S32" s="91"/>
      <c r="T32" s="91">
        <v>1</v>
      </c>
      <c r="U32" s="20" t="s">
        <v>75</v>
      </c>
      <c r="V32" s="61" t="s">
        <v>168</v>
      </c>
      <c r="W32" s="61" t="s">
        <v>211</v>
      </c>
      <c r="X32" s="61" t="s">
        <v>80</v>
      </c>
      <c r="Y32" s="7" t="s">
        <v>77</v>
      </c>
      <c r="Z32" s="7" t="s">
        <v>77</v>
      </c>
      <c r="AA32" s="7" t="s">
        <v>77</v>
      </c>
      <c r="AB32" s="7" t="s">
        <v>77</v>
      </c>
      <c r="AC32" s="6"/>
      <c r="AD32" s="44">
        <v>1008447857.3029909</v>
      </c>
      <c r="AE32" s="6"/>
      <c r="AF32" s="12"/>
      <c r="AG32" s="8" t="s">
        <v>78</v>
      </c>
      <c r="AH32" s="8" t="s">
        <v>78</v>
      </c>
      <c r="AI32" s="8" t="s">
        <v>78</v>
      </c>
      <c r="AJ32" s="183" t="s">
        <v>78</v>
      </c>
      <c r="AK32" s="175"/>
      <c r="AL32" s="220"/>
      <c r="AM32" s="221"/>
      <c r="AN32" s="220"/>
      <c r="AO32" s="2">
        <f t="shared" si="0"/>
        <v>0</v>
      </c>
      <c r="AP32" s="222">
        <f t="shared" si="1"/>
        <v>2</v>
      </c>
      <c r="AQ32" s="36">
        <f t="shared" si="2"/>
        <v>0</v>
      </c>
      <c r="AR32" s="105">
        <v>0.1111</v>
      </c>
      <c r="AS32" s="223">
        <f t="shared" si="3"/>
        <v>1.2625E-3</v>
      </c>
      <c r="AT32" s="217">
        <v>0.25</v>
      </c>
      <c r="AU32" s="224">
        <f t="shared" si="4"/>
        <v>2.7775000000000001E-2</v>
      </c>
      <c r="AV32" s="333"/>
      <c r="AW32" s="235" t="s">
        <v>682</v>
      </c>
      <c r="AX32" s="235" t="s">
        <v>697</v>
      </c>
      <c r="AY32" s="266" t="s">
        <v>737</v>
      </c>
      <c r="AZ32" s="260"/>
      <c r="BA32" s="13"/>
      <c r="BB32" s="6"/>
      <c r="BC32" s="13"/>
      <c r="BD32" s="30"/>
      <c r="BE32" s="30"/>
      <c r="BF32" s="14"/>
      <c r="BG32" s="30"/>
      <c r="BH32" s="30"/>
      <c r="BI32" s="30"/>
      <c r="BJ32" s="30"/>
      <c r="BK32" s="30"/>
      <c r="BL32" s="30"/>
    </row>
    <row r="33" spans="1:64" ht="330.6" customHeight="1" x14ac:dyDescent="0.25">
      <c r="A33" s="92" t="s">
        <v>89</v>
      </c>
      <c r="B33" s="30" t="s">
        <v>212</v>
      </c>
      <c r="C33" s="30" t="s">
        <v>213</v>
      </c>
      <c r="D33" s="123"/>
      <c r="E33" s="131"/>
      <c r="F33" s="219">
        <v>22</v>
      </c>
      <c r="G33" s="95" t="s">
        <v>214</v>
      </c>
      <c r="H33" s="99" t="s">
        <v>215</v>
      </c>
      <c r="I33" s="62" t="s">
        <v>216</v>
      </c>
      <c r="J33" s="91" t="s">
        <v>73</v>
      </c>
      <c r="K33" s="91"/>
      <c r="L33" s="89">
        <v>12</v>
      </c>
      <c r="M33" s="62" t="s">
        <v>81</v>
      </c>
      <c r="N33" s="109"/>
      <c r="O33" s="97">
        <v>44228</v>
      </c>
      <c r="P33" s="97">
        <v>44550</v>
      </c>
      <c r="Q33" s="91">
        <v>3</v>
      </c>
      <c r="R33" s="91">
        <v>3</v>
      </c>
      <c r="S33" s="91">
        <v>3</v>
      </c>
      <c r="T33" s="91">
        <v>3</v>
      </c>
      <c r="U33" s="20" t="s">
        <v>75</v>
      </c>
      <c r="V33" s="61" t="s">
        <v>217</v>
      </c>
      <c r="W33" s="14" t="s">
        <v>218</v>
      </c>
      <c r="X33" s="15" t="s">
        <v>80</v>
      </c>
      <c r="Y33" s="6" t="s">
        <v>77</v>
      </c>
      <c r="Z33" s="6" t="s">
        <v>77</v>
      </c>
      <c r="AA33" s="6" t="s">
        <v>77</v>
      </c>
      <c r="AB33" s="6" t="s">
        <v>77</v>
      </c>
      <c r="AC33" s="6"/>
      <c r="AD33" s="11"/>
      <c r="AE33" s="6"/>
      <c r="AF33" s="12"/>
      <c r="AG33" s="8" t="s">
        <v>78</v>
      </c>
      <c r="AH33" s="8" t="s">
        <v>78</v>
      </c>
      <c r="AI33" s="8" t="s">
        <v>78</v>
      </c>
      <c r="AJ33" s="183" t="s">
        <v>78</v>
      </c>
      <c r="AK33" s="175">
        <v>3</v>
      </c>
      <c r="AL33" s="37"/>
      <c r="AM33" s="5"/>
      <c r="AN33" s="37"/>
      <c r="AO33" s="2">
        <f t="shared" si="0"/>
        <v>3</v>
      </c>
      <c r="AP33" s="3">
        <f t="shared" si="1"/>
        <v>12</v>
      </c>
      <c r="AQ33" s="36">
        <f t="shared" si="2"/>
        <v>0.25</v>
      </c>
      <c r="AR33" s="18">
        <v>0.5</v>
      </c>
      <c r="AS33" s="205">
        <f t="shared" si="3"/>
        <v>5.681818181818182E-3</v>
      </c>
      <c r="AT33" s="28"/>
      <c r="AU33" s="35">
        <f t="shared" si="4"/>
        <v>0.125</v>
      </c>
      <c r="AV33" s="331">
        <f>SUM(AU33:AU34)</f>
        <v>0.125</v>
      </c>
      <c r="AW33" s="235" t="s">
        <v>591</v>
      </c>
      <c r="AX33" s="235" t="s">
        <v>592</v>
      </c>
      <c r="AY33" s="266" t="s">
        <v>736</v>
      </c>
      <c r="AZ33" s="259"/>
      <c r="BA33" s="13"/>
      <c r="BB33" s="13"/>
      <c r="BC33" s="13"/>
      <c r="BD33" s="30"/>
      <c r="BE33" s="30"/>
      <c r="BF33" s="14"/>
      <c r="BG33" s="30"/>
      <c r="BH33" s="30"/>
      <c r="BI33" s="30"/>
      <c r="BJ33" s="30"/>
      <c r="BK33" s="30"/>
      <c r="BL33" s="30"/>
    </row>
    <row r="34" spans="1:64" ht="100.5" customHeight="1" x14ac:dyDescent="0.35">
      <c r="A34" s="92" t="s">
        <v>89</v>
      </c>
      <c r="B34" s="30" t="s">
        <v>212</v>
      </c>
      <c r="C34" s="30" t="s">
        <v>213</v>
      </c>
      <c r="D34" s="123"/>
      <c r="E34" s="131"/>
      <c r="F34" s="191">
        <v>23</v>
      </c>
      <c r="G34" s="95" t="s">
        <v>219</v>
      </c>
      <c r="H34" s="144" t="s">
        <v>220</v>
      </c>
      <c r="I34" s="62" t="s">
        <v>221</v>
      </c>
      <c r="J34" s="91" t="s">
        <v>73</v>
      </c>
      <c r="K34" s="91"/>
      <c r="L34" s="89">
        <v>1</v>
      </c>
      <c r="M34" s="62" t="s">
        <v>81</v>
      </c>
      <c r="N34" s="109"/>
      <c r="O34" s="97">
        <v>44551</v>
      </c>
      <c r="P34" s="97">
        <v>44561</v>
      </c>
      <c r="Q34" s="245"/>
      <c r="R34" s="91"/>
      <c r="S34" s="91"/>
      <c r="T34" s="91">
        <v>1</v>
      </c>
      <c r="U34" s="20" t="s">
        <v>75</v>
      </c>
      <c r="V34" s="61" t="s">
        <v>217</v>
      </c>
      <c r="W34" s="14" t="s">
        <v>218</v>
      </c>
      <c r="X34" s="15" t="s">
        <v>80</v>
      </c>
      <c r="Y34" s="6" t="s">
        <v>77</v>
      </c>
      <c r="Z34" s="6" t="s">
        <v>77</v>
      </c>
      <c r="AA34" s="6" t="s">
        <v>77</v>
      </c>
      <c r="AB34" s="6" t="s">
        <v>77</v>
      </c>
      <c r="AC34" s="6"/>
      <c r="AD34" s="11"/>
      <c r="AE34" s="6"/>
      <c r="AF34" s="12"/>
      <c r="AG34" s="8" t="s">
        <v>78</v>
      </c>
      <c r="AH34" s="8" t="s">
        <v>78</v>
      </c>
      <c r="AI34" s="8" t="s">
        <v>78</v>
      </c>
      <c r="AJ34" s="183" t="s">
        <v>78</v>
      </c>
      <c r="AK34" s="175"/>
      <c r="AL34" s="37"/>
      <c r="AM34" s="5"/>
      <c r="AN34" s="37"/>
      <c r="AO34" s="2">
        <f t="shared" si="0"/>
        <v>0</v>
      </c>
      <c r="AP34" s="3">
        <f t="shared" si="1"/>
        <v>1</v>
      </c>
      <c r="AQ34" s="36">
        <f t="shared" si="2"/>
        <v>0</v>
      </c>
      <c r="AR34" s="18">
        <v>0.5</v>
      </c>
      <c r="AS34" s="205">
        <f t="shared" si="3"/>
        <v>5.681818181818182E-3</v>
      </c>
      <c r="AT34" s="28"/>
      <c r="AU34" s="35">
        <f t="shared" si="4"/>
        <v>0</v>
      </c>
      <c r="AV34" s="333"/>
      <c r="AW34" s="235" t="s">
        <v>543</v>
      </c>
      <c r="AX34" s="235" t="s">
        <v>544</v>
      </c>
      <c r="AY34" s="269" t="s">
        <v>700</v>
      </c>
      <c r="AZ34" s="249"/>
      <c r="BA34" s="13"/>
      <c r="BB34" s="13"/>
      <c r="BC34" s="13"/>
      <c r="BD34" s="30"/>
      <c r="BE34" s="30"/>
      <c r="BF34" s="14"/>
      <c r="BG34" s="30"/>
      <c r="BH34" s="30"/>
      <c r="BI34" s="30"/>
      <c r="BJ34" s="30"/>
      <c r="BK34" s="30"/>
      <c r="BL34" s="30"/>
    </row>
    <row r="35" spans="1:64" ht="240.6" customHeight="1" x14ac:dyDescent="0.25">
      <c r="A35" s="53" t="s">
        <v>222</v>
      </c>
      <c r="B35" s="29" t="s">
        <v>170</v>
      </c>
      <c r="C35" s="29" t="s">
        <v>223</v>
      </c>
      <c r="D35" s="123"/>
      <c r="E35" s="10"/>
      <c r="F35" s="219">
        <v>24</v>
      </c>
      <c r="G35" s="61" t="s">
        <v>224</v>
      </c>
      <c r="H35" s="61" t="s">
        <v>225</v>
      </c>
      <c r="I35" s="61" t="s">
        <v>226</v>
      </c>
      <c r="J35" s="91" t="s">
        <v>73</v>
      </c>
      <c r="K35" s="91" t="s">
        <v>72</v>
      </c>
      <c r="L35" s="105">
        <v>0.5</v>
      </c>
      <c r="M35" s="61" t="s">
        <v>74</v>
      </c>
      <c r="N35" s="61" t="s">
        <v>227</v>
      </c>
      <c r="O35" s="129">
        <v>44211</v>
      </c>
      <c r="P35" s="129">
        <v>44561</v>
      </c>
      <c r="Q35" s="91"/>
      <c r="R35" s="105">
        <v>0.15</v>
      </c>
      <c r="S35" s="105">
        <v>0.25</v>
      </c>
      <c r="T35" s="105">
        <v>0.1</v>
      </c>
      <c r="U35" s="91" t="s">
        <v>75</v>
      </c>
      <c r="V35" s="61" t="s">
        <v>228</v>
      </c>
      <c r="W35" s="14" t="s">
        <v>229</v>
      </c>
      <c r="X35" s="15" t="s">
        <v>76</v>
      </c>
      <c r="Y35" s="6" t="s">
        <v>13</v>
      </c>
      <c r="Z35" s="6" t="s">
        <v>13</v>
      </c>
      <c r="AA35" s="6" t="s">
        <v>13</v>
      </c>
      <c r="AB35" s="6" t="s">
        <v>13</v>
      </c>
      <c r="AC35" s="7" t="s">
        <v>72</v>
      </c>
      <c r="AD35" s="7" t="s">
        <v>72</v>
      </c>
      <c r="AE35" s="7" t="s">
        <v>72</v>
      </c>
      <c r="AF35" s="7" t="s">
        <v>230</v>
      </c>
      <c r="AG35" s="7" t="s">
        <v>78</v>
      </c>
      <c r="AH35" s="7" t="s">
        <v>78</v>
      </c>
      <c r="AI35" s="7" t="s">
        <v>78</v>
      </c>
      <c r="AJ35" s="184" t="s">
        <v>78</v>
      </c>
      <c r="AK35" s="233"/>
      <c r="AL35" s="232"/>
      <c r="AM35" s="232"/>
      <c r="AN35" s="35"/>
      <c r="AO35" s="230">
        <f t="shared" si="0"/>
        <v>0</v>
      </c>
      <c r="AP35" s="3">
        <f t="shared" si="1"/>
        <v>0.5</v>
      </c>
      <c r="AQ35" s="36">
        <f t="shared" si="2"/>
        <v>0</v>
      </c>
      <c r="AR35" s="18">
        <v>0.33329999999999999</v>
      </c>
      <c r="AS35" s="205">
        <f t="shared" si="3"/>
        <v>3.7874999999999996E-3</v>
      </c>
      <c r="AT35" s="28">
        <v>0.1</v>
      </c>
      <c r="AU35" s="35">
        <f t="shared" si="4"/>
        <v>3.3329999999999999E-2</v>
      </c>
      <c r="AV35" s="331">
        <f>SUM(AU35:AU37)</f>
        <v>0.36663000000000001</v>
      </c>
      <c r="AW35" s="235" t="s">
        <v>625</v>
      </c>
      <c r="AX35" s="235" t="s">
        <v>541</v>
      </c>
      <c r="AY35" s="266" t="s">
        <v>735</v>
      </c>
      <c r="AZ35" s="260"/>
      <c r="BA35" s="13"/>
      <c r="BB35" s="13"/>
      <c r="BC35" s="13"/>
      <c r="BD35" s="30"/>
      <c r="BE35" s="30"/>
      <c r="BF35" s="14"/>
      <c r="BG35" s="30"/>
      <c r="BH35" s="30"/>
      <c r="BI35" s="30"/>
      <c r="BJ35" s="30"/>
      <c r="BK35" s="30"/>
      <c r="BL35" s="30"/>
    </row>
    <row r="36" spans="1:64" ht="260.39999999999998" customHeight="1" x14ac:dyDescent="0.25">
      <c r="A36" s="53" t="s">
        <v>222</v>
      </c>
      <c r="B36" s="29" t="s">
        <v>170</v>
      </c>
      <c r="C36" s="29" t="s">
        <v>223</v>
      </c>
      <c r="D36" s="123"/>
      <c r="E36" s="10"/>
      <c r="F36" s="191">
        <v>25</v>
      </c>
      <c r="G36" s="61" t="s">
        <v>231</v>
      </c>
      <c r="H36" s="61" t="s">
        <v>232</v>
      </c>
      <c r="I36" s="61" t="s">
        <v>233</v>
      </c>
      <c r="J36" s="91" t="s">
        <v>72</v>
      </c>
      <c r="K36" s="91" t="s">
        <v>73</v>
      </c>
      <c r="L36" s="91">
        <v>20</v>
      </c>
      <c r="M36" s="61" t="s">
        <v>234</v>
      </c>
      <c r="N36" s="61" t="s">
        <v>235</v>
      </c>
      <c r="O36" s="129">
        <v>44200</v>
      </c>
      <c r="P36" s="129">
        <v>44561</v>
      </c>
      <c r="Q36" s="91">
        <v>13</v>
      </c>
      <c r="R36" s="91">
        <v>5</v>
      </c>
      <c r="S36" s="91">
        <v>2</v>
      </c>
      <c r="T36" s="91" t="s">
        <v>72</v>
      </c>
      <c r="U36" s="91" t="s">
        <v>75</v>
      </c>
      <c r="V36" s="61" t="s">
        <v>228</v>
      </c>
      <c r="W36" s="14" t="s">
        <v>229</v>
      </c>
      <c r="X36" s="15" t="s">
        <v>80</v>
      </c>
      <c r="Y36" s="6" t="s">
        <v>77</v>
      </c>
      <c r="Z36" s="6" t="s">
        <v>77</v>
      </c>
      <c r="AA36" s="6" t="s">
        <v>13</v>
      </c>
      <c r="AB36" s="6" t="s">
        <v>13</v>
      </c>
      <c r="AC36" s="7" t="s">
        <v>72</v>
      </c>
      <c r="AD36" s="117" t="s">
        <v>236</v>
      </c>
      <c r="AE36" s="7" t="s">
        <v>72</v>
      </c>
      <c r="AF36" s="7" t="s">
        <v>236</v>
      </c>
      <c r="AG36" s="7" t="s">
        <v>78</v>
      </c>
      <c r="AH36" s="7" t="s">
        <v>78</v>
      </c>
      <c r="AI36" s="7" t="s">
        <v>78</v>
      </c>
      <c r="AJ36" s="184" t="s">
        <v>78</v>
      </c>
      <c r="AK36" s="181">
        <v>25</v>
      </c>
      <c r="AL36" s="5"/>
      <c r="AM36" s="5"/>
      <c r="AN36" s="37"/>
      <c r="AO36" s="2">
        <f t="shared" si="0"/>
        <v>25</v>
      </c>
      <c r="AP36" s="3">
        <f t="shared" si="1"/>
        <v>20</v>
      </c>
      <c r="AQ36" s="36">
        <f t="shared" si="2"/>
        <v>1</v>
      </c>
      <c r="AR36" s="18">
        <v>0.33329999999999999</v>
      </c>
      <c r="AS36" s="205">
        <f t="shared" si="3"/>
        <v>3.7874999999999996E-3</v>
      </c>
      <c r="AT36" s="28">
        <v>0.7</v>
      </c>
      <c r="AU36" s="35">
        <f t="shared" si="4"/>
        <v>0.33329999999999999</v>
      </c>
      <c r="AV36" s="332"/>
      <c r="AW36" s="235" t="s">
        <v>626</v>
      </c>
      <c r="AX36" s="235" t="s">
        <v>593</v>
      </c>
      <c r="AY36" s="266" t="s">
        <v>734</v>
      </c>
      <c r="AZ36" s="259"/>
      <c r="BA36" s="13"/>
      <c r="BB36" s="13"/>
      <c r="BC36" s="13"/>
      <c r="BD36" s="30"/>
      <c r="BE36" s="30"/>
      <c r="BF36" s="14"/>
      <c r="BG36" s="30"/>
      <c r="BH36" s="30"/>
      <c r="BI36" s="30"/>
      <c r="BJ36" s="30"/>
      <c r="BK36" s="30"/>
      <c r="BL36" s="30"/>
    </row>
    <row r="37" spans="1:64" ht="111" customHeight="1" x14ac:dyDescent="0.35">
      <c r="A37" s="53" t="s">
        <v>222</v>
      </c>
      <c r="B37" s="29" t="s">
        <v>170</v>
      </c>
      <c r="C37" s="29" t="s">
        <v>223</v>
      </c>
      <c r="D37" s="123"/>
      <c r="E37" s="10"/>
      <c r="F37" s="219">
        <v>26</v>
      </c>
      <c r="G37" s="61" t="s">
        <v>237</v>
      </c>
      <c r="H37" s="61" t="s">
        <v>238</v>
      </c>
      <c r="I37" s="61" t="s">
        <v>239</v>
      </c>
      <c r="J37" s="91" t="s">
        <v>72</v>
      </c>
      <c r="K37" s="91" t="s">
        <v>73</v>
      </c>
      <c r="L37" s="91">
        <v>3</v>
      </c>
      <c r="M37" s="61" t="s">
        <v>240</v>
      </c>
      <c r="N37" s="61" t="s">
        <v>241</v>
      </c>
      <c r="O37" s="129">
        <v>44287</v>
      </c>
      <c r="P37" s="129">
        <v>44561</v>
      </c>
      <c r="Q37" s="245" t="s">
        <v>72</v>
      </c>
      <c r="R37" s="91">
        <v>1</v>
      </c>
      <c r="S37" s="91">
        <v>1</v>
      </c>
      <c r="T37" s="91">
        <v>1</v>
      </c>
      <c r="U37" s="91" t="s">
        <v>75</v>
      </c>
      <c r="V37" s="61" t="s">
        <v>228</v>
      </c>
      <c r="W37" s="14" t="s">
        <v>229</v>
      </c>
      <c r="X37" s="15" t="s">
        <v>80</v>
      </c>
      <c r="Y37" s="6" t="s">
        <v>77</v>
      </c>
      <c r="Z37" s="6" t="s">
        <v>13</v>
      </c>
      <c r="AA37" s="6" t="s">
        <v>13</v>
      </c>
      <c r="AB37" s="6" t="s">
        <v>13</v>
      </c>
      <c r="AC37" s="7" t="s">
        <v>72</v>
      </c>
      <c r="AD37" s="117" t="s">
        <v>242</v>
      </c>
      <c r="AE37" s="7" t="s">
        <v>72</v>
      </c>
      <c r="AF37" s="7" t="s">
        <v>242</v>
      </c>
      <c r="AG37" s="7" t="s">
        <v>78</v>
      </c>
      <c r="AH37" s="7" t="s">
        <v>78</v>
      </c>
      <c r="AI37" s="7" t="s">
        <v>78</v>
      </c>
      <c r="AJ37" s="184" t="s">
        <v>78</v>
      </c>
      <c r="AK37" s="181"/>
      <c r="AL37" s="5"/>
      <c r="AM37" s="5"/>
      <c r="AN37" s="37"/>
      <c r="AO37" s="2">
        <f t="shared" si="0"/>
        <v>0</v>
      </c>
      <c r="AP37" s="3">
        <f t="shared" si="1"/>
        <v>3</v>
      </c>
      <c r="AQ37" s="36">
        <f t="shared" si="2"/>
        <v>0</v>
      </c>
      <c r="AR37" s="18">
        <v>0.33329999999999999</v>
      </c>
      <c r="AS37" s="205">
        <f t="shared" si="3"/>
        <v>3.7874999999999996E-3</v>
      </c>
      <c r="AT37" s="28"/>
      <c r="AU37" s="35">
        <f t="shared" si="4"/>
        <v>0</v>
      </c>
      <c r="AV37" s="333"/>
      <c r="AW37" s="235" t="s">
        <v>540</v>
      </c>
      <c r="AX37" s="235" t="s">
        <v>542</v>
      </c>
      <c r="AY37" s="269" t="s">
        <v>700</v>
      </c>
      <c r="AZ37" s="249"/>
      <c r="BA37" s="13"/>
      <c r="BB37" s="13"/>
      <c r="BC37" s="13"/>
      <c r="BD37" s="30"/>
      <c r="BE37" s="30"/>
      <c r="BF37" s="14"/>
      <c r="BG37" s="30"/>
      <c r="BH37" s="30"/>
      <c r="BI37" s="30"/>
      <c r="BJ37" s="30"/>
      <c r="BK37" s="30"/>
      <c r="BL37" s="30"/>
    </row>
    <row r="38" spans="1:64" ht="234.6" customHeight="1" x14ac:dyDescent="0.25">
      <c r="A38" s="92" t="s">
        <v>89</v>
      </c>
      <c r="B38" s="30" t="s">
        <v>243</v>
      </c>
      <c r="C38" s="30" t="s">
        <v>88</v>
      </c>
      <c r="D38" s="123"/>
      <c r="E38" s="131"/>
      <c r="F38" s="191">
        <v>27</v>
      </c>
      <c r="G38" s="95" t="s">
        <v>244</v>
      </c>
      <c r="H38" s="98" t="s">
        <v>245</v>
      </c>
      <c r="I38" s="62" t="s">
        <v>246</v>
      </c>
      <c r="J38" s="105"/>
      <c r="K38" s="105" t="s">
        <v>73</v>
      </c>
      <c r="L38" s="19">
        <v>2</v>
      </c>
      <c r="M38" s="106" t="s">
        <v>81</v>
      </c>
      <c r="N38" s="90"/>
      <c r="O38" s="97">
        <v>44200</v>
      </c>
      <c r="P38" s="97">
        <v>44561</v>
      </c>
      <c r="Q38" s="91"/>
      <c r="R38" s="91">
        <v>1</v>
      </c>
      <c r="S38" s="91"/>
      <c r="T38" s="91">
        <v>1</v>
      </c>
      <c r="U38" s="20" t="s">
        <v>75</v>
      </c>
      <c r="V38" s="61" t="s">
        <v>247</v>
      </c>
      <c r="W38" s="14" t="s">
        <v>248</v>
      </c>
      <c r="X38" s="15" t="s">
        <v>76</v>
      </c>
      <c r="Y38" s="6" t="s">
        <v>77</v>
      </c>
      <c r="Z38" s="6" t="s">
        <v>77</v>
      </c>
      <c r="AA38" s="6" t="s">
        <v>77</v>
      </c>
      <c r="AB38" s="6" t="s">
        <v>77</v>
      </c>
      <c r="AC38" s="22"/>
      <c r="AD38" s="6"/>
      <c r="AE38" s="6"/>
      <c r="AF38" s="12"/>
      <c r="AG38" s="8" t="s">
        <v>78</v>
      </c>
      <c r="AH38" s="8" t="s">
        <v>78</v>
      </c>
      <c r="AI38" s="8" t="s">
        <v>78</v>
      </c>
      <c r="AJ38" s="183" t="s">
        <v>78</v>
      </c>
      <c r="AK38" s="181"/>
      <c r="AL38" s="5"/>
      <c r="AM38" s="5"/>
      <c r="AN38" s="37"/>
      <c r="AO38" s="2">
        <f t="shared" si="0"/>
        <v>0</v>
      </c>
      <c r="AP38" s="3">
        <f t="shared" si="1"/>
        <v>2</v>
      </c>
      <c r="AQ38" s="36">
        <f t="shared" si="2"/>
        <v>0</v>
      </c>
      <c r="AR38" s="18">
        <v>1</v>
      </c>
      <c r="AS38" s="205">
        <f t="shared" si="3"/>
        <v>1.1363636363636364E-2</v>
      </c>
      <c r="AT38" s="28">
        <v>0.25</v>
      </c>
      <c r="AU38" s="35">
        <f t="shared" si="4"/>
        <v>0.25</v>
      </c>
      <c r="AV38" s="121">
        <f>SUM(AU38)</f>
        <v>0.25</v>
      </c>
      <c r="AW38" s="235" t="s">
        <v>627</v>
      </c>
      <c r="AX38" s="235" t="s">
        <v>628</v>
      </c>
      <c r="AY38" s="266" t="s">
        <v>733</v>
      </c>
      <c r="AZ38" s="260"/>
      <c r="BA38" s="13"/>
      <c r="BB38" s="13"/>
      <c r="BC38" s="13"/>
      <c r="BD38" s="30"/>
      <c r="BE38" s="30"/>
      <c r="BF38" s="14"/>
      <c r="BG38" s="30"/>
      <c r="BH38" s="30"/>
      <c r="BI38" s="30"/>
      <c r="BJ38" s="30"/>
      <c r="BK38" s="30"/>
      <c r="BL38" s="30"/>
    </row>
    <row r="39" spans="1:64" ht="295.8" customHeight="1" x14ac:dyDescent="0.25">
      <c r="A39" s="53" t="s">
        <v>96</v>
      </c>
      <c r="B39" s="14" t="s">
        <v>249</v>
      </c>
      <c r="C39" s="14" t="s">
        <v>250</v>
      </c>
      <c r="D39" s="130"/>
      <c r="E39" s="16"/>
      <c r="F39" s="219">
        <v>28</v>
      </c>
      <c r="G39" s="95" t="s">
        <v>251</v>
      </c>
      <c r="H39" s="95" t="s">
        <v>252</v>
      </c>
      <c r="I39" s="96" t="s">
        <v>253</v>
      </c>
      <c r="J39" s="105" t="s">
        <v>73</v>
      </c>
      <c r="K39" s="105"/>
      <c r="L39" s="19">
        <v>7</v>
      </c>
      <c r="M39" s="106" t="s">
        <v>91</v>
      </c>
      <c r="N39" s="90"/>
      <c r="O39" s="97">
        <v>44228</v>
      </c>
      <c r="P39" s="97">
        <v>44561</v>
      </c>
      <c r="Q39" s="89">
        <v>1</v>
      </c>
      <c r="R39" s="89">
        <v>2</v>
      </c>
      <c r="S39" s="89">
        <v>1</v>
      </c>
      <c r="T39" s="89">
        <v>3</v>
      </c>
      <c r="U39" s="20" t="s">
        <v>75</v>
      </c>
      <c r="V39" s="61" t="s">
        <v>254</v>
      </c>
      <c r="W39" s="14" t="s">
        <v>255</v>
      </c>
      <c r="X39" s="15" t="s">
        <v>80</v>
      </c>
      <c r="Y39" s="14"/>
      <c r="Z39" s="14" t="s">
        <v>77</v>
      </c>
      <c r="AA39" s="14" t="s">
        <v>77</v>
      </c>
      <c r="AB39" s="14" t="s">
        <v>77</v>
      </c>
      <c r="AC39" s="14"/>
      <c r="AD39" s="14"/>
      <c r="AE39" s="22"/>
      <c r="AF39" s="23"/>
      <c r="AG39" s="24" t="s">
        <v>78</v>
      </c>
      <c r="AH39" s="24" t="s">
        <v>78</v>
      </c>
      <c r="AI39" s="24" t="s">
        <v>78</v>
      </c>
      <c r="AJ39" s="176" t="s">
        <v>78</v>
      </c>
      <c r="AK39" s="172">
        <v>1</v>
      </c>
      <c r="AL39" s="37"/>
      <c r="AM39" s="5"/>
      <c r="AN39" s="37"/>
      <c r="AO39" s="2">
        <f t="shared" si="0"/>
        <v>1</v>
      </c>
      <c r="AP39" s="3">
        <f t="shared" si="1"/>
        <v>7</v>
      </c>
      <c r="AQ39" s="36">
        <f t="shared" si="2"/>
        <v>0.14285714285714285</v>
      </c>
      <c r="AR39" s="208">
        <v>0.25</v>
      </c>
      <c r="AS39" s="205">
        <f t="shared" si="3"/>
        <v>2.840909090909091E-3</v>
      </c>
      <c r="AT39" s="28"/>
      <c r="AU39" s="35">
        <f t="shared" si="4"/>
        <v>3.5714285714285712E-2</v>
      </c>
      <c r="AV39" s="331">
        <f>SUM(AU39:AU42)</f>
        <v>0.21321428571428575</v>
      </c>
      <c r="AW39" s="235" t="s">
        <v>629</v>
      </c>
      <c r="AX39" s="235" t="s">
        <v>630</v>
      </c>
      <c r="AY39" s="242" t="s">
        <v>704</v>
      </c>
      <c r="AZ39" s="259"/>
      <c r="BA39" s="13"/>
      <c r="BB39" s="13"/>
      <c r="BC39" s="13"/>
      <c r="BD39" s="73"/>
      <c r="BE39" s="30"/>
      <c r="BF39" s="14"/>
      <c r="BG39" s="30"/>
      <c r="BH39" s="30"/>
      <c r="BI39" s="30"/>
      <c r="BJ39" s="30"/>
      <c r="BK39" s="30"/>
      <c r="BL39" s="30"/>
    </row>
    <row r="40" spans="1:64" ht="255" customHeight="1" x14ac:dyDescent="0.25">
      <c r="A40" s="53" t="s">
        <v>84</v>
      </c>
      <c r="B40" s="14" t="s">
        <v>92</v>
      </c>
      <c r="C40" s="15" t="s">
        <v>155</v>
      </c>
      <c r="D40" s="130"/>
      <c r="E40" s="16"/>
      <c r="F40" s="191">
        <v>29</v>
      </c>
      <c r="G40" s="95" t="s">
        <v>256</v>
      </c>
      <c r="H40" s="98" t="s">
        <v>257</v>
      </c>
      <c r="I40" s="62" t="s">
        <v>258</v>
      </c>
      <c r="J40" s="91"/>
      <c r="K40" s="91" t="s">
        <v>73</v>
      </c>
      <c r="L40" s="89">
        <v>3</v>
      </c>
      <c r="M40" s="62" t="s">
        <v>90</v>
      </c>
      <c r="N40" s="90"/>
      <c r="O40" s="97">
        <v>44228</v>
      </c>
      <c r="P40" s="97">
        <v>44561</v>
      </c>
      <c r="Q40" s="91"/>
      <c r="R40" s="91">
        <v>1</v>
      </c>
      <c r="S40" s="91">
        <v>1</v>
      </c>
      <c r="T40" s="91">
        <v>1</v>
      </c>
      <c r="U40" s="20" t="s">
        <v>75</v>
      </c>
      <c r="V40" s="61" t="s">
        <v>254</v>
      </c>
      <c r="W40" s="14" t="s">
        <v>259</v>
      </c>
      <c r="X40" s="15" t="s">
        <v>80</v>
      </c>
      <c r="Y40" s="14" t="s">
        <v>77</v>
      </c>
      <c r="Z40" s="14" t="s">
        <v>77</v>
      </c>
      <c r="AA40" s="14" t="s">
        <v>77</v>
      </c>
      <c r="AB40" s="14" t="s">
        <v>77</v>
      </c>
      <c r="AC40" s="22"/>
      <c r="AD40" s="22"/>
      <c r="AE40" s="14"/>
      <c r="AF40" s="23"/>
      <c r="AG40" s="24" t="s">
        <v>78</v>
      </c>
      <c r="AH40" s="24" t="s">
        <v>78</v>
      </c>
      <c r="AI40" s="24" t="s">
        <v>78</v>
      </c>
      <c r="AJ40" s="176" t="s">
        <v>78</v>
      </c>
      <c r="AK40" s="172"/>
      <c r="AL40" s="37"/>
      <c r="AM40" s="5"/>
      <c r="AN40" s="37"/>
      <c r="AO40" s="2">
        <f t="shared" si="0"/>
        <v>0</v>
      </c>
      <c r="AP40" s="3">
        <f t="shared" si="1"/>
        <v>3</v>
      </c>
      <c r="AQ40" s="36">
        <f t="shared" si="2"/>
        <v>0</v>
      </c>
      <c r="AR40" s="208">
        <v>0.4</v>
      </c>
      <c r="AS40" s="205">
        <f t="shared" si="3"/>
        <v>4.5454545454545461E-3</v>
      </c>
      <c r="AT40" s="28">
        <v>0.25</v>
      </c>
      <c r="AU40" s="35">
        <f t="shared" si="4"/>
        <v>0.1</v>
      </c>
      <c r="AV40" s="332"/>
      <c r="AW40" s="235" t="s">
        <v>528</v>
      </c>
      <c r="AX40" s="235" t="s">
        <v>631</v>
      </c>
      <c r="AY40" s="242" t="s">
        <v>705</v>
      </c>
      <c r="AZ40" s="260"/>
      <c r="BA40" s="13"/>
      <c r="BB40" s="13"/>
      <c r="BC40" s="13"/>
      <c r="BD40" s="73"/>
      <c r="BE40" s="30"/>
      <c r="BF40" s="14"/>
      <c r="BG40" s="30"/>
      <c r="BH40" s="30"/>
      <c r="BI40" s="30"/>
      <c r="BJ40" s="30"/>
      <c r="BK40" s="30"/>
      <c r="BL40" s="30"/>
    </row>
    <row r="41" spans="1:64" ht="202.2" customHeight="1" x14ac:dyDescent="0.25">
      <c r="A41" s="53" t="s">
        <v>89</v>
      </c>
      <c r="B41" s="93" t="s">
        <v>88</v>
      </c>
      <c r="C41" s="93" t="s">
        <v>88</v>
      </c>
      <c r="D41" s="123"/>
      <c r="E41" s="10"/>
      <c r="F41" s="219">
        <v>30</v>
      </c>
      <c r="G41" s="61" t="s">
        <v>260</v>
      </c>
      <c r="H41" s="98" t="s">
        <v>261</v>
      </c>
      <c r="I41" s="62" t="s">
        <v>262</v>
      </c>
      <c r="J41" s="91"/>
      <c r="K41" s="91" t="s">
        <v>73</v>
      </c>
      <c r="L41" s="89">
        <v>12</v>
      </c>
      <c r="M41" s="61" t="s">
        <v>79</v>
      </c>
      <c r="N41" s="90"/>
      <c r="O41" s="97">
        <v>44200</v>
      </c>
      <c r="P41" s="97">
        <v>44561</v>
      </c>
      <c r="Q41" s="91">
        <v>3</v>
      </c>
      <c r="R41" s="91">
        <v>3</v>
      </c>
      <c r="S41" s="91">
        <v>3</v>
      </c>
      <c r="T41" s="91">
        <v>3</v>
      </c>
      <c r="U41" s="20" t="s">
        <v>75</v>
      </c>
      <c r="V41" s="61" t="s">
        <v>254</v>
      </c>
      <c r="W41" s="14" t="s">
        <v>263</v>
      </c>
      <c r="X41" s="15" t="s">
        <v>76</v>
      </c>
      <c r="Y41" s="14"/>
      <c r="Z41" s="14" t="s">
        <v>77</v>
      </c>
      <c r="AA41" s="14" t="s">
        <v>77</v>
      </c>
      <c r="AB41" s="14" t="s">
        <v>77</v>
      </c>
      <c r="AC41" s="22"/>
      <c r="AD41" s="14"/>
      <c r="AE41" s="14"/>
      <c r="AF41" s="23"/>
      <c r="AG41" s="24" t="s">
        <v>78</v>
      </c>
      <c r="AH41" s="24" t="s">
        <v>78</v>
      </c>
      <c r="AI41" s="24" t="s">
        <v>78</v>
      </c>
      <c r="AJ41" s="176" t="s">
        <v>78</v>
      </c>
      <c r="AK41" s="172">
        <v>3</v>
      </c>
      <c r="AL41" s="37"/>
      <c r="AM41" s="5"/>
      <c r="AN41" s="37"/>
      <c r="AO41" s="2">
        <f t="shared" si="0"/>
        <v>3</v>
      </c>
      <c r="AP41" s="3">
        <f t="shared" si="1"/>
        <v>12</v>
      </c>
      <c r="AQ41" s="36">
        <f t="shared" si="2"/>
        <v>0.25</v>
      </c>
      <c r="AR41" s="208">
        <v>0.15</v>
      </c>
      <c r="AS41" s="205">
        <f t="shared" si="3"/>
        <v>1.7045454545454545E-3</v>
      </c>
      <c r="AT41" s="28"/>
      <c r="AU41" s="35">
        <f t="shared" si="4"/>
        <v>3.7499999999999999E-2</v>
      </c>
      <c r="AV41" s="332"/>
      <c r="AW41" s="235" t="s">
        <v>632</v>
      </c>
      <c r="AX41" s="252" t="s">
        <v>633</v>
      </c>
      <c r="AY41" s="242" t="s">
        <v>706</v>
      </c>
      <c r="AZ41" s="259"/>
      <c r="BA41" s="13"/>
      <c r="BB41" s="13"/>
      <c r="BC41" s="13"/>
      <c r="BD41" s="73"/>
      <c r="BE41" s="30"/>
      <c r="BF41" s="14"/>
      <c r="BG41" s="30"/>
      <c r="BH41" s="30"/>
      <c r="BI41" s="30"/>
      <c r="BJ41" s="30"/>
      <c r="BK41" s="30"/>
      <c r="BL41" s="30"/>
    </row>
    <row r="42" spans="1:64" ht="301.2" customHeight="1" x14ac:dyDescent="0.25">
      <c r="A42" s="152" t="s">
        <v>264</v>
      </c>
      <c r="B42" s="15" t="s">
        <v>87</v>
      </c>
      <c r="C42" s="93" t="s">
        <v>88</v>
      </c>
      <c r="D42" s="123"/>
      <c r="E42" s="10"/>
      <c r="F42" s="191">
        <v>31</v>
      </c>
      <c r="G42" s="61" t="s">
        <v>265</v>
      </c>
      <c r="H42" s="98" t="s">
        <v>266</v>
      </c>
      <c r="I42" s="62" t="s">
        <v>267</v>
      </c>
      <c r="J42" s="110"/>
      <c r="K42" s="100" t="s">
        <v>73</v>
      </c>
      <c r="L42" s="100">
        <v>4</v>
      </c>
      <c r="M42" s="62" t="s">
        <v>91</v>
      </c>
      <c r="N42" s="108" t="s">
        <v>268</v>
      </c>
      <c r="O42" s="111">
        <v>44228</v>
      </c>
      <c r="P42" s="111">
        <v>44560</v>
      </c>
      <c r="Q42" s="110"/>
      <c r="R42" s="100">
        <v>1</v>
      </c>
      <c r="S42" s="100">
        <v>1</v>
      </c>
      <c r="T42" s="100">
        <v>2</v>
      </c>
      <c r="U42" s="100" t="s">
        <v>75</v>
      </c>
      <c r="V42" s="61" t="s">
        <v>254</v>
      </c>
      <c r="W42" s="93" t="s">
        <v>269</v>
      </c>
      <c r="X42" s="15" t="s">
        <v>76</v>
      </c>
      <c r="Y42" s="74" t="s">
        <v>77</v>
      </c>
      <c r="Z42" s="74" t="s">
        <v>77</v>
      </c>
      <c r="AA42" s="74" t="s">
        <v>77</v>
      </c>
      <c r="AB42" s="74" t="s">
        <v>77</v>
      </c>
      <c r="AC42" s="59"/>
      <c r="AD42" s="59"/>
      <c r="AE42" s="59"/>
      <c r="AF42" s="59"/>
      <c r="AG42" s="24" t="s">
        <v>78</v>
      </c>
      <c r="AH42" s="24" t="s">
        <v>78</v>
      </c>
      <c r="AI42" s="24" t="s">
        <v>78</v>
      </c>
      <c r="AJ42" s="176" t="s">
        <v>78</v>
      </c>
      <c r="AK42" s="172"/>
      <c r="AL42" s="37"/>
      <c r="AM42" s="5"/>
      <c r="AN42" s="37"/>
      <c r="AO42" s="2">
        <f t="shared" si="0"/>
        <v>0</v>
      </c>
      <c r="AP42" s="3">
        <f t="shared" si="1"/>
        <v>4</v>
      </c>
      <c r="AQ42" s="36">
        <f t="shared" si="2"/>
        <v>0</v>
      </c>
      <c r="AR42" s="18">
        <v>0.2</v>
      </c>
      <c r="AS42" s="205">
        <f t="shared" si="3"/>
        <v>2.2727272727272731E-3</v>
      </c>
      <c r="AT42" s="236">
        <v>0.2</v>
      </c>
      <c r="AU42" s="35">
        <f t="shared" si="4"/>
        <v>4.0000000000000008E-2</v>
      </c>
      <c r="AV42" s="333"/>
      <c r="AW42" s="235" t="s">
        <v>594</v>
      </c>
      <c r="AX42" s="235" t="s">
        <v>529</v>
      </c>
      <c r="AY42" s="242" t="s">
        <v>707</v>
      </c>
      <c r="AZ42" s="260"/>
      <c r="BA42" s="13"/>
      <c r="BB42" s="13"/>
      <c r="BC42" s="13"/>
      <c r="BD42" s="73"/>
      <c r="BE42" s="30"/>
      <c r="BF42" s="14"/>
      <c r="BG42" s="30"/>
      <c r="BH42" s="30"/>
      <c r="BI42" s="30"/>
      <c r="BJ42" s="30"/>
      <c r="BK42" s="30"/>
      <c r="BL42" s="30"/>
    </row>
    <row r="43" spans="1:64" ht="328.2" customHeight="1" x14ac:dyDescent="0.25">
      <c r="A43" s="53" t="s">
        <v>96</v>
      </c>
      <c r="B43" s="29" t="s">
        <v>82</v>
      </c>
      <c r="C43" s="15" t="s">
        <v>83</v>
      </c>
      <c r="D43" s="46"/>
      <c r="E43" s="316"/>
      <c r="F43" s="219">
        <v>32</v>
      </c>
      <c r="G43" s="96" t="s">
        <v>270</v>
      </c>
      <c r="H43" s="144" t="s">
        <v>271</v>
      </c>
      <c r="I43" s="62" t="s">
        <v>272</v>
      </c>
      <c r="J43" s="91"/>
      <c r="K43" s="91" t="s">
        <v>73</v>
      </c>
      <c r="L43" s="19">
        <v>13</v>
      </c>
      <c r="M43" s="62" t="s">
        <v>97</v>
      </c>
      <c r="N43" s="90"/>
      <c r="O43" s="97">
        <v>44257</v>
      </c>
      <c r="P43" s="97">
        <v>44561</v>
      </c>
      <c r="Q43" s="91"/>
      <c r="R43" s="91">
        <v>4</v>
      </c>
      <c r="S43" s="91">
        <v>4</v>
      </c>
      <c r="T43" s="91">
        <v>5</v>
      </c>
      <c r="U43" s="20" t="s">
        <v>75</v>
      </c>
      <c r="V43" s="61" t="s">
        <v>273</v>
      </c>
      <c r="W43" s="14" t="s">
        <v>274</v>
      </c>
      <c r="X43" s="14" t="s">
        <v>80</v>
      </c>
      <c r="Y43" s="6" t="s">
        <v>77</v>
      </c>
      <c r="Z43" s="6" t="s">
        <v>77</v>
      </c>
      <c r="AA43" s="6" t="s">
        <v>77</v>
      </c>
      <c r="AB43" s="6" t="s">
        <v>77</v>
      </c>
      <c r="AC43" s="11"/>
      <c r="AD43" s="6"/>
      <c r="AE43" s="6"/>
      <c r="AF43" s="12"/>
      <c r="AG43" s="8" t="s">
        <v>78</v>
      </c>
      <c r="AH43" s="8" t="s">
        <v>78</v>
      </c>
      <c r="AI43" s="8" t="s">
        <v>78</v>
      </c>
      <c r="AJ43" s="185" t="s">
        <v>78</v>
      </c>
      <c r="AK43" s="172">
        <v>6</v>
      </c>
      <c r="AL43" s="37"/>
      <c r="AM43" s="5"/>
      <c r="AN43" s="37"/>
      <c r="AO43" s="2">
        <f t="shared" si="0"/>
        <v>6</v>
      </c>
      <c r="AP43" s="3">
        <f t="shared" si="1"/>
        <v>13</v>
      </c>
      <c r="AQ43" s="36">
        <f t="shared" si="2"/>
        <v>0.46153846153846156</v>
      </c>
      <c r="AR43" s="208">
        <v>0.25</v>
      </c>
      <c r="AS43" s="205">
        <f t="shared" si="3"/>
        <v>2.840909090909091E-3</v>
      </c>
      <c r="AT43" s="28"/>
      <c r="AU43" s="35">
        <f t="shared" si="4"/>
        <v>0.11538461538461539</v>
      </c>
      <c r="AV43" s="331">
        <f>SUM(AU43:AU46)</f>
        <v>0.24342383107088991</v>
      </c>
      <c r="AW43" s="253" t="s">
        <v>634</v>
      </c>
      <c r="AX43" s="252" t="s">
        <v>635</v>
      </c>
      <c r="AY43" s="242" t="s">
        <v>708</v>
      </c>
      <c r="AZ43" s="260"/>
      <c r="BA43" s="13"/>
      <c r="BB43" s="13"/>
      <c r="BC43" s="13"/>
      <c r="BD43" s="73"/>
      <c r="BE43" s="30"/>
      <c r="BF43" s="14"/>
      <c r="BG43" s="30"/>
      <c r="BH43" s="30"/>
      <c r="BI43" s="30"/>
      <c r="BJ43" s="30"/>
      <c r="BK43" s="30"/>
      <c r="BL43" s="30"/>
    </row>
    <row r="44" spans="1:64" ht="192.6" customHeight="1" x14ac:dyDescent="0.25">
      <c r="A44" s="53" t="s">
        <v>96</v>
      </c>
      <c r="B44" s="29" t="s">
        <v>82</v>
      </c>
      <c r="C44" s="15" t="s">
        <v>83</v>
      </c>
      <c r="D44" s="46"/>
      <c r="E44" s="316"/>
      <c r="F44" s="191">
        <v>33</v>
      </c>
      <c r="G44" s="96" t="s">
        <v>275</v>
      </c>
      <c r="H44" s="95" t="s">
        <v>276</v>
      </c>
      <c r="I44" s="98" t="s">
        <v>277</v>
      </c>
      <c r="J44" s="91" t="s">
        <v>73</v>
      </c>
      <c r="K44" s="91"/>
      <c r="L44" s="89">
        <v>3</v>
      </c>
      <c r="M44" s="62" t="s">
        <v>278</v>
      </c>
      <c r="N44" s="90"/>
      <c r="O44" s="97">
        <v>44200</v>
      </c>
      <c r="P44" s="97">
        <v>44561</v>
      </c>
      <c r="Q44" s="91"/>
      <c r="R44" s="91">
        <v>1</v>
      </c>
      <c r="S44" s="91">
        <v>2</v>
      </c>
      <c r="T44" s="91"/>
      <c r="U44" s="20" t="s">
        <v>75</v>
      </c>
      <c r="V44" s="61" t="s">
        <v>273</v>
      </c>
      <c r="W44" s="14" t="s">
        <v>274</v>
      </c>
      <c r="X44" s="14" t="s">
        <v>80</v>
      </c>
      <c r="Y44" s="6" t="s">
        <v>77</v>
      </c>
      <c r="Z44" s="6" t="s">
        <v>77</v>
      </c>
      <c r="AA44" s="6" t="s">
        <v>77</v>
      </c>
      <c r="AB44" s="6" t="s">
        <v>77</v>
      </c>
      <c r="AC44" s="6"/>
      <c r="AD44" s="6"/>
      <c r="AE44" s="11"/>
      <c r="AF44" s="12"/>
      <c r="AG44" s="8" t="s">
        <v>78</v>
      </c>
      <c r="AH44" s="8" t="s">
        <v>78</v>
      </c>
      <c r="AI44" s="8" t="s">
        <v>78</v>
      </c>
      <c r="AJ44" s="185" t="s">
        <v>78</v>
      </c>
      <c r="AK44" s="172">
        <v>1</v>
      </c>
      <c r="AL44" s="37"/>
      <c r="AM44" s="5"/>
      <c r="AN44" s="37"/>
      <c r="AO44" s="2">
        <f t="shared" si="0"/>
        <v>1</v>
      </c>
      <c r="AP44" s="3">
        <f t="shared" si="1"/>
        <v>3</v>
      </c>
      <c r="AQ44" s="36">
        <f t="shared" si="2"/>
        <v>0.33333333333333331</v>
      </c>
      <c r="AR44" s="208">
        <v>0.25</v>
      </c>
      <c r="AS44" s="205">
        <f t="shared" si="3"/>
        <v>2.840909090909091E-3</v>
      </c>
      <c r="AT44" s="28"/>
      <c r="AU44" s="35">
        <f t="shared" si="4"/>
        <v>8.3333333333333329E-2</v>
      </c>
      <c r="AV44" s="332"/>
      <c r="AW44" s="254" t="s">
        <v>636</v>
      </c>
      <c r="AX44" s="252" t="s">
        <v>637</v>
      </c>
      <c r="AY44" s="242" t="s">
        <v>709</v>
      </c>
      <c r="AZ44" s="260"/>
      <c r="BA44" s="13"/>
      <c r="BB44" s="13"/>
      <c r="BC44" s="13"/>
      <c r="BD44" s="73"/>
      <c r="BE44" s="30"/>
      <c r="BF44" s="14"/>
      <c r="BG44" s="30"/>
      <c r="BH44" s="30"/>
      <c r="BI44" s="30"/>
      <c r="BJ44" s="30"/>
      <c r="BK44" s="30"/>
      <c r="BL44" s="30"/>
    </row>
    <row r="45" spans="1:64" ht="262.2" customHeight="1" x14ac:dyDescent="0.25">
      <c r="A45" s="152" t="s">
        <v>84</v>
      </c>
      <c r="B45" s="15" t="s">
        <v>279</v>
      </c>
      <c r="C45" s="15" t="s">
        <v>280</v>
      </c>
      <c r="D45" s="123"/>
      <c r="E45" s="10"/>
      <c r="F45" s="219">
        <v>34</v>
      </c>
      <c r="G45" s="96" t="s">
        <v>281</v>
      </c>
      <c r="H45" s="95" t="s">
        <v>282</v>
      </c>
      <c r="I45" s="102" t="s">
        <v>283</v>
      </c>
      <c r="J45" s="105" t="s">
        <v>73</v>
      </c>
      <c r="K45" s="105"/>
      <c r="L45" s="19">
        <v>17</v>
      </c>
      <c r="M45" s="106" t="s">
        <v>91</v>
      </c>
      <c r="N45" s="90"/>
      <c r="O45" s="97">
        <v>44200</v>
      </c>
      <c r="P45" s="97">
        <v>44561</v>
      </c>
      <c r="Q45" s="91">
        <v>1</v>
      </c>
      <c r="R45" s="91">
        <v>5</v>
      </c>
      <c r="S45" s="91">
        <v>5</v>
      </c>
      <c r="T45" s="91">
        <v>6</v>
      </c>
      <c r="U45" s="20" t="s">
        <v>75</v>
      </c>
      <c r="V45" s="61" t="s">
        <v>273</v>
      </c>
      <c r="W45" s="14" t="s">
        <v>274</v>
      </c>
      <c r="X45" s="14" t="s">
        <v>80</v>
      </c>
      <c r="Y45" s="6" t="s">
        <v>77</v>
      </c>
      <c r="Z45" s="6" t="s">
        <v>77</v>
      </c>
      <c r="AA45" s="6" t="s">
        <v>77</v>
      </c>
      <c r="AB45" s="6" t="s">
        <v>77</v>
      </c>
      <c r="AC45" s="6"/>
      <c r="AD45" s="11"/>
      <c r="AE45" s="6"/>
      <c r="AF45" s="12"/>
      <c r="AG45" s="8" t="s">
        <v>78</v>
      </c>
      <c r="AH45" s="8" t="s">
        <v>78</v>
      </c>
      <c r="AI45" s="8" t="s">
        <v>78</v>
      </c>
      <c r="AJ45" s="185" t="s">
        <v>78</v>
      </c>
      <c r="AK45" s="172">
        <v>1</v>
      </c>
      <c r="AL45" s="37"/>
      <c r="AM45" s="5"/>
      <c r="AN45" s="37"/>
      <c r="AO45" s="2">
        <f t="shared" si="0"/>
        <v>1</v>
      </c>
      <c r="AP45" s="3">
        <f t="shared" si="1"/>
        <v>17</v>
      </c>
      <c r="AQ45" s="36">
        <f t="shared" si="2"/>
        <v>5.8823529411764705E-2</v>
      </c>
      <c r="AR45" s="208">
        <v>0.25</v>
      </c>
      <c r="AS45" s="205">
        <f t="shared" si="3"/>
        <v>2.840909090909091E-3</v>
      </c>
      <c r="AT45" s="28"/>
      <c r="AU45" s="35">
        <f t="shared" si="4"/>
        <v>1.4705882352941176E-2</v>
      </c>
      <c r="AV45" s="332"/>
      <c r="AW45" s="255" t="s">
        <v>638</v>
      </c>
      <c r="AX45" s="235" t="s">
        <v>639</v>
      </c>
      <c r="AY45" s="242" t="s">
        <v>710</v>
      </c>
      <c r="AZ45" s="259"/>
      <c r="BA45" s="13"/>
      <c r="BB45" s="13"/>
      <c r="BC45" s="13"/>
      <c r="BD45" s="73"/>
      <c r="BE45" s="30"/>
      <c r="BF45" s="14"/>
      <c r="BG45" s="30"/>
      <c r="BH45" s="30"/>
      <c r="BI45" s="30"/>
      <c r="BJ45" s="30"/>
      <c r="BK45" s="30"/>
      <c r="BL45" s="30"/>
    </row>
    <row r="46" spans="1:64" ht="270" customHeight="1" x14ac:dyDescent="0.25">
      <c r="A46" s="152" t="s">
        <v>84</v>
      </c>
      <c r="B46" s="15" t="s">
        <v>170</v>
      </c>
      <c r="C46" s="15" t="s">
        <v>85</v>
      </c>
      <c r="D46" s="123"/>
      <c r="E46" s="10"/>
      <c r="F46" s="191">
        <v>35</v>
      </c>
      <c r="G46" s="96" t="s">
        <v>284</v>
      </c>
      <c r="H46" s="95" t="s">
        <v>285</v>
      </c>
      <c r="I46" s="98" t="s">
        <v>286</v>
      </c>
      <c r="J46" s="91" t="s">
        <v>73</v>
      </c>
      <c r="K46" s="91"/>
      <c r="L46" s="19">
        <v>25</v>
      </c>
      <c r="M46" s="62" t="s">
        <v>81</v>
      </c>
      <c r="N46" s="90" t="s">
        <v>287</v>
      </c>
      <c r="O46" s="97">
        <v>44200</v>
      </c>
      <c r="P46" s="97">
        <v>44561</v>
      </c>
      <c r="Q46" s="91">
        <v>3</v>
      </c>
      <c r="R46" s="91">
        <v>7</v>
      </c>
      <c r="S46" s="91">
        <v>7</v>
      </c>
      <c r="T46" s="91">
        <v>8</v>
      </c>
      <c r="U46" s="20" t="s">
        <v>75</v>
      </c>
      <c r="V46" s="61" t="s">
        <v>273</v>
      </c>
      <c r="W46" s="14" t="s">
        <v>274</v>
      </c>
      <c r="X46" s="14" t="s">
        <v>80</v>
      </c>
      <c r="Y46" s="6" t="s">
        <v>77</v>
      </c>
      <c r="Z46" s="6" t="s">
        <v>77</v>
      </c>
      <c r="AA46" s="6" t="s">
        <v>77</v>
      </c>
      <c r="AB46" s="6" t="s">
        <v>77</v>
      </c>
      <c r="AC46" s="6"/>
      <c r="AD46" s="11"/>
      <c r="AE46" s="6"/>
      <c r="AF46" s="12"/>
      <c r="AG46" s="8" t="s">
        <v>78</v>
      </c>
      <c r="AH46" s="8" t="s">
        <v>78</v>
      </c>
      <c r="AI46" s="8" t="s">
        <v>78</v>
      </c>
      <c r="AJ46" s="185" t="s">
        <v>78</v>
      </c>
      <c r="AK46" s="172">
        <v>3</v>
      </c>
      <c r="AL46" s="37"/>
      <c r="AM46" s="5"/>
      <c r="AN46" s="37"/>
      <c r="AO46" s="2">
        <f t="shared" si="0"/>
        <v>3</v>
      </c>
      <c r="AP46" s="3">
        <f t="shared" si="1"/>
        <v>25</v>
      </c>
      <c r="AQ46" s="36">
        <f t="shared" si="2"/>
        <v>0.12</v>
      </c>
      <c r="AR46" s="208">
        <v>0.25</v>
      </c>
      <c r="AS46" s="205">
        <f t="shared" si="3"/>
        <v>2.840909090909091E-3</v>
      </c>
      <c r="AT46" s="28"/>
      <c r="AU46" s="35">
        <f t="shared" si="4"/>
        <v>0.03</v>
      </c>
      <c r="AV46" s="333"/>
      <c r="AW46" s="255" t="s">
        <v>566</v>
      </c>
      <c r="AX46" s="235" t="s">
        <v>640</v>
      </c>
      <c r="AY46" s="242" t="s">
        <v>711</v>
      </c>
      <c r="AZ46" s="259"/>
      <c r="BA46" s="13"/>
      <c r="BB46" s="13"/>
      <c r="BC46" s="13"/>
      <c r="BD46" s="73"/>
      <c r="BE46" s="30"/>
      <c r="BF46" s="14"/>
      <c r="BG46" s="30"/>
      <c r="BH46" s="30"/>
      <c r="BI46" s="30"/>
      <c r="BJ46" s="30"/>
      <c r="BK46" s="30"/>
      <c r="BL46" s="30"/>
    </row>
    <row r="47" spans="1:64" ht="204" customHeight="1" x14ac:dyDescent="0.25">
      <c r="A47" s="53" t="s">
        <v>96</v>
      </c>
      <c r="B47" s="29" t="s">
        <v>288</v>
      </c>
      <c r="C47" s="29" t="s">
        <v>289</v>
      </c>
      <c r="D47" s="123"/>
      <c r="E47" s="10"/>
      <c r="F47" s="219">
        <v>36</v>
      </c>
      <c r="G47" s="95" t="s">
        <v>290</v>
      </c>
      <c r="H47" s="144" t="s">
        <v>291</v>
      </c>
      <c r="I47" s="102" t="s">
        <v>292</v>
      </c>
      <c r="J47" s="105" t="s">
        <v>73</v>
      </c>
      <c r="K47" s="105"/>
      <c r="L47" s="19">
        <v>10</v>
      </c>
      <c r="M47" s="106" t="s">
        <v>293</v>
      </c>
      <c r="N47" s="90"/>
      <c r="O47" s="97">
        <v>44228</v>
      </c>
      <c r="P47" s="97">
        <v>44469</v>
      </c>
      <c r="Q47" s="91">
        <v>2</v>
      </c>
      <c r="R47" s="91">
        <v>4</v>
      </c>
      <c r="S47" s="91">
        <v>4</v>
      </c>
      <c r="T47" s="91"/>
      <c r="U47" s="20" t="s">
        <v>75</v>
      </c>
      <c r="V47" s="61" t="s">
        <v>294</v>
      </c>
      <c r="W47" s="14" t="s">
        <v>295</v>
      </c>
      <c r="X47" s="15" t="s">
        <v>80</v>
      </c>
      <c r="Y47" s="14" t="s">
        <v>77</v>
      </c>
      <c r="Z47" s="14" t="s">
        <v>77</v>
      </c>
      <c r="AA47" s="14" t="s">
        <v>77</v>
      </c>
      <c r="AB47" s="14" t="s">
        <v>77</v>
      </c>
      <c r="AC47" s="14"/>
      <c r="AD47" s="11"/>
      <c r="AE47" s="14"/>
      <c r="AF47" s="132"/>
      <c r="AG47" s="24" t="s">
        <v>78</v>
      </c>
      <c r="AH47" s="24" t="s">
        <v>78</v>
      </c>
      <c r="AI47" s="24" t="s">
        <v>78</v>
      </c>
      <c r="AJ47" s="176" t="s">
        <v>78</v>
      </c>
      <c r="AK47" s="172">
        <v>3</v>
      </c>
      <c r="AL47" s="37"/>
      <c r="AM47" s="5"/>
      <c r="AN47" s="37"/>
      <c r="AO47" s="2">
        <f t="shared" si="0"/>
        <v>3</v>
      </c>
      <c r="AP47" s="3">
        <f t="shared" si="1"/>
        <v>10</v>
      </c>
      <c r="AQ47" s="36">
        <f t="shared" si="2"/>
        <v>0.3</v>
      </c>
      <c r="AR47" s="208">
        <v>0.2</v>
      </c>
      <c r="AS47" s="205">
        <f t="shared" si="3"/>
        <v>2.2727272727272731E-3</v>
      </c>
      <c r="AT47" s="28"/>
      <c r="AU47" s="35">
        <f t="shared" si="4"/>
        <v>0.06</v>
      </c>
      <c r="AV47" s="331">
        <f>SUM(AU47:AU51)</f>
        <v>0.48119999999999996</v>
      </c>
      <c r="AW47" s="235" t="s">
        <v>533</v>
      </c>
      <c r="AX47" s="252" t="s">
        <v>641</v>
      </c>
      <c r="AY47" s="242" t="s">
        <v>718</v>
      </c>
      <c r="AZ47" s="259"/>
      <c r="BA47" s="13"/>
      <c r="BB47" s="13"/>
      <c r="BC47" s="13"/>
      <c r="BD47" s="73"/>
      <c r="BE47" s="30"/>
      <c r="BF47" s="14"/>
      <c r="BG47" s="30"/>
      <c r="BH47" s="30"/>
      <c r="BI47" s="30"/>
      <c r="BJ47" s="30"/>
      <c r="BK47" s="30"/>
      <c r="BL47" s="30"/>
    </row>
    <row r="48" spans="1:64" ht="238.8" customHeight="1" x14ac:dyDescent="0.25">
      <c r="A48" s="53" t="s">
        <v>96</v>
      </c>
      <c r="B48" s="29" t="s">
        <v>288</v>
      </c>
      <c r="C48" s="29" t="s">
        <v>289</v>
      </c>
      <c r="D48" s="123"/>
      <c r="E48" s="10"/>
      <c r="F48" s="191">
        <v>37</v>
      </c>
      <c r="G48" s="95" t="s">
        <v>296</v>
      </c>
      <c r="H48" s="144" t="s">
        <v>297</v>
      </c>
      <c r="I48" s="102" t="s">
        <v>298</v>
      </c>
      <c r="J48" s="91" t="s">
        <v>73</v>
      </c>
      <c r="K48" s="91"/>
      <c r="L48" s="89">
        <v>200</v>
      </c>
      <c r="M48" s="106" t="s">
        <v>293</v>
      </c>
      <c r="N48" s="90"/>
      <c r="O48" s="97">
        <v>44211</v>
      </c>
      <c r="P48" s="97">
        <v>44469</v>
      </c>
      <c r="Q48" s="91">
        <v>30</v>
      </c>
      <c r="R48" s="91">
        <v>70</v>
      </c>
      <c r="S48" s="91">
        <v>100</v>
      </c>
      <c r="T48" s="91"/>
      <c r="U48" s="20" t="s">
        <v>75</v>
      </c>
      <c r="V48" s="61" t="s">
        <v>294</v>
      </c>
      <c r="W48" s="14" t="s">
        <v>295</v>
      </c>
      <c r="X48" s="15" t="s">
        <v>80</v>
      </c>
      <c r="Y48" s="14" t="s">
        <v>77</v>
      </c>
      <c r="Z48" s="14" t="s">
        <v>77</v>
      </c>
      <c r="AA48" s="14" t="s">
        <v>77</v>
      </c>
      <c r="AB48" s="14" t="s">
        <v>77</v>
      </c>
      <c r="AC48" s="14"/>
      <c r="AD48" s="11"/>
      <c r="AE48" s="14"/>
      <c r="AF48" s="23"/>
      <c r="AG48" s="24" t="s">
        <v>78</v>
      </c>
      <c r="AH48" s="24" t="s">
        <v>78</v>
      </c>
      <c r="AI48" s="24" t="s">
        <v>78</v>
      </c>
      <c r="AJ48" s="176" t="s">
        <v>78</v>
      </c>
      <c r="AK48" s="172">
        <v>108</v>
      </c>
      <c r="AL48" s="37"/>
      <c r="AM48" s="5"/>
      <c r="AN48" s="37"/>
      <c r="AO48" s="2">
        <f t="shared" si="0"/>
        <v>108</v>
      </c>
      <c r="AP48" s="3">
        <f t="shared" si="1"/>
        <v>200</v>
      </c>
      <c r="AQ48" s="36">
        <f t="shared" si="2"/>
        <v>0.54</v>
      </c>
      <c r="AR48" s="208">
        <v>0.2</v>
      </c>
      <c r="AS48" s="205">
        <f t="shared" si="3"/>
        <v>2.2727272727272731E-3</v>
      </c>
      <c r="AT48" s="28"/>
      <c r="AU48" s="35">
        <f t="shared" si="4"/>
        <v>0.10800000000000001</v>
      </c>
      <c r="AV48" s="332"/>
      <c r="AW48" s="235" t="s">
        <v>534</v>
      </c>
      <c r="AX48" s="252" t="s">
        <v>642</v>
      </c>
      <c r="AY48" s="242" t="s">
        <v>712</v>
      </c>
      <c r="AZ48" s="259"/>
      <c r="BA48" s="13"/>
      <c r="BB48" s="13"/>
      <c r="BC48" s="13"/>
      <c r="BD48" s="73"/>
      <c r="BE48" s="30"/>
      <c r="BF48" s="14"/>
      <c r="BG48" s="30"/>
      <c r="BH48" s="30"/>
      <c r="BI48" s="30"/>
      <c r="BJ48" s="30"/>
      <c r="BK48" s="30"/>
      <c r="BL48" s="30"/>
    </row>
    <row r="49" spans="1:64" ht="310.2" customHeight="1" x14ac:dyDescent="0.25">
      <c r="A49" s="53" t="s">
        <v>96</v>
      </c>
      <c r="B49" s="29" t="s">
        <v>288</v>
      </c>
      <c r="C49" s="29" t="s">
        <v>289</v>
      </c>
      <c r="D49" s="123"/>
      <c r="E49" s="10"/>
      <c r="F49" s="219">
        <v>38</v>
      </c>
      <c r="G49" s="95" t="s">
        <v>299</v>
      </c>
      <c r="H49" s="99" t="s">
        <v>300</v>
      </c>
      <c r="I49" s="62" t="s">
        <v>301</v>
      </c>
      <c r="J49" s="91" t="s">
        <v>73</v>
      </c>
      <c r="K49" s="91"/>
      <c r="L49" s="89">
        <v>500</v>
      </c>
      <c r="M49" s="62" t="s">
        <v>302</v>
      </c>
      <c r="N49" s="90"/>
      <c r="O49" s="97">
        <v>44211</v>
      </c>
      <c r="P49" s="97">
        <v>44469</v>
      </c>
      <c r="Q49" s="91">
        <v>100</v>
      </c>
      <c r="R49" s="91">
        <v>200</v>
      </c>
      <c r="S49" s="91">
        <v>200</v>
      </c>
      <c r="T49" s="91"/>
      <c r="U49" s="20" t="s">
        <v>75</v>
      </c>
      <c r="V49" s="61" t="s">
        <v>294</v>
      </c>
      <c r="W49" s="14" t="s">
        <v>295</v>
      </c>
      <c r="X49" s="15" t="s">
        <v>80</v>
      </c>
      <c r="Y49" s="14" t="s">
        <v>77</v>
      </c>
      <c r="Z49" s="14" t="s">
        <v>77</v>
      </c>
      <c r="AA49" s="14" t="s">
        <v>77</v>
      </c>
      <c r="AB49" s="14" t="s">
        <v>77</v>
      </c>
      <c r="AC49" s="14"/>
      <c r="AD49" s="11"/>
      <c r="AE49" s="14"/>
      <c r="AF49" s="23"/>
      <c r="AG49" s="24" t="s">
        <v>78</v>
      </c>
      <c r="AH49" s="24" t="s">
        <v>78</v>
      </c>
      <c r="AI49" s="24" t="s">
        <v>78</v>
      </c>
      <c r="AJ49" s="176" t="s">
        <v>78</v>
      </c>
      <c r="AK49" s="172">
        <v>397</v>
      </c>
      <c r="AL49" s="37"/>
      <c r="AM49" s="5"/>
      <c r="AN49" s="37"/>
      <c r="AO49" s="2">
        <f t="shared" si="0"/>
        <v>397</v>
      </c>
      <c r="AP49" s="3">
        <f t="shared" si="1"/>
        <v>500</v>
      </c>
      <c r="AQ49" s="36">
        <f t="shared" si="2"/>
        <v>0.79400000000000004</v>
      </c>
      <c r="AR49" s="208">
        <v>0.3</v>
      </c>
      <c r="AS49" s="205">
        <f t="shared" si="3"/>
        <v>3.4090909090909089E-3</v>
      </c>
      <c r="AT49" s="28"/>
      <c r="AU49" s="35">
        <f t="shared" si="4"/>
        <v>0.2382</v>
      </c>
      <c r="AV49" s="332"/>
      <c r="AW49" s="235" t="s">
        <v>535</v>
      </c>
      <c r="AX49" s="252" t="s">
        <v>643</v>
      </c>
      <c r="AY49" s="242" t="s">
        <v>719</v>
      </c>
      <c r="AZ49" s="259"/>
      <c r="BA49" s="13"/>
      <c r="BB49" s="13"/>
      <c r="BC49" s="13"/>
      <c r="BD49" s="73"/>
      <c r="BE49" s="30"/>
      <c r="BF49" s="14"/>
      <c r="BG49" s="30"/>
      <c r="BH49" s="30"/>
      <c r="BI49" s="30"/>
      <c r="BJ49" s="30"/>
      <c r="BK49" s="30"/>
      <c r="BL49" s="30"/>
    </row>
    <row r="50" spans="1:64" ht="233.4" customHeight="1" x14ac:dyDescent="0.25">
      <c r="A50" s="53" t="s">
        <v>96</v>
      </c>
      <c r="B50" s="29" t="s">
        <v>288</v>
      </c>
      <c r="C50" s="29" t="s">
        <v>289</v>
      </c>
      <c r="D50" s="123"/>
      <c r="E50" s="10"/>
      <c r="F50" s="191">
        <v>39</v>
      </c>
      <c r="G50" s="95" t="s">
        <v>303</v>
      </c>
      <c r="H50" s="144" t="s">
        <v>304</v>
      </c>
      <c r="I50" s="62" t="s">
        <v>305</v>
      </c>
      <c r="J50" s="91" t="s">
        <v>73</v>
      </c>
      <c r="K50" s="91"/>
      <c r="L50" s="89">
        <v>1</v>
      </c>
      <c r="M50" s="62" t="s">
        <v>306</v>
      </c>
      <c r="N50" s="90"/>
      <c r="O50" s="97">
        <v>44228</v>
      </c>
      <c r="P50" s="97">
        <v>44561</v>
      </c>
      <c r="Q50" s="91"/>
      <c r="R50" s="91"/>
      <c r="S50" s="91"/>
      <c r="T50" s="91">
        <v>1</v>
      </c>
      <c r="U50" s="20" t="s">
        <v>75</v>
      </c>
      <c r="V50" s="61" t="s">
        <v>294</v>
      </c>
      <c r="W50" s="14" t="s">
        <v>295</v>
      </c>
      <c r="X50" s="15" t="s">
        <v>80</v>
      </c>
      <c r="Y50" s="14" t="s">
        <v>77</v>
      </c>
      <c r="Z50" s="14" t="s">
        <v>77</v>
      </c>
      <c r="AA50" s="14" t="s">
        <v>77</v>
      </c>
      <c r="AB50" s="14" t="s">
        <v>77</v>
      </c>
      <c r="AC50" s="14"/>
      <c r="AD50" s="11"/>
      <c r="AE50" s="14"/>
      <c r="AF50" s="23"/>
      <c r="AG50" s="24" t="s">
        <v>78</v>
      </c>
      <c r="AH50" s="24" t="s">
        <v>78</v>
      </c>
      <c r="AI50" s="24" t="s">
        <v>78</v>
      </c>
      <c r="AJ50" s="176" t="s">
        <v>78</v>
      </c>
      <c r="AK50" s="172"/>
      <c r="AL50" s="37"/>
      <c r="AM50" s="5"/>
      <c r="AN50" s="37"/>
      <c r="AO50" s="2">
        <f t="shared" si="0"/>
        <v>0</v>
      </c>
      <c r="AP50" s="3">
        <f t="shared" si="1"/>
        <v>1</v>
      </c>
      <c r="AQ50" s="36">
        <f t="shared" si="2"/>
        <v>0</v>
      </c>
      <c r="AR50" s="208">
        <v>0.15</v>
      </c>
      <c r="AS50" s="205">
        <f t="shared" si="3"/>
        <v>1.7045454545454545E-3</v>
      </c>
      <c r="AT50" s="28">
        <v>0.25</v>
      </c>
      <c r="AU50" s="35">
        <f t="shared" si="4"/>
        <v>3.7499999999999999E-2</v>
      </c>
      <c r="AV50" s="332"/>
      <c r="AW50" s="235" t="s">
        <v>536</v>
      </c>
      <c r="AX50" s="235" t="s">
        <v>537</v>
      </c>
      <c r="AY50" s="242" t="s">
        <v>713</v>
      </c>
      <c r="AZ50" s="260"/>
      <c r="BA50" s="13"/>
      <c r="BB50" s="13"/>
      <c r="BC50" s="13"/>
      <c r="BD50" s="73"/>
      <c r="BE50" s="30"/>
      <c r="BF50" s="14"/>
      <c r="BG50" s="30"/>
      <c r="BH50" s="30"/>
      <c r="BI50" s="30"/>
      <c r="BJ50" s="30"/>
      <c r="BK50" s="30"/>
      <c r="BL50" s="30"/>
    </row>
    <row r="51" spans="1:64" ht="211.2" customHeight="1" x14ac:dyDescent="0.25">
      <c r="A51" s="53" t="s">
        <v>96</v>
      </c>
      <c r="B51" s="29" t="s">
        <v>288</v>
      </c>
      <c r="C51" s="29" t="s">
        <v>289</v>
      </c>
      <c r="D51" s="123"/>
      <c r="E51" s="10"/>
      <c r="F51" s="219">
        <v>40</v>
      </c>
      <c r="G51" s="95" t="s">
        <v>307</v>
      </c>
      <c r="H51" s="144" t="s">
        <v>308</v>
      </c>
      <c r="I51" s="62" t="s">
        <v>309</v>
      </c>
      <c r="J51" s="91"/>
      <c r="K51" s="91" t="s">
        <v>73</v>
      </c>
      <c r="L51" s="89">
        <v>1</v>
      </c>
      <c r="M51" s="62" t="s">
        <v>310</v>
      </c>
      <c r="N51" s="90"/>
      <c r="O51" s="97">
        <v>44211</v>
      </c>
      <c r="P51" s="97">
        <v>44561</v>
      </c>
      <c r="Q51" s="91"/>
      <c r="R51" s="91"/>
      <c r="S51" s="91"/>
      <c r="T51" s="91">
        <v>1</v>
      </c>
      <c r="U51" s="20" t="s">
        <v>75</v>
      </c>
      <c r="V51" s="61" t="s">
        <v>294</v>
      </c>
      <c r="W51" s="14" t="s">
        <v>295</v>
      </c>
      <c r="X51" s="15" t="s">
        <v>80</v>
      </c>
      <c r="Y51" s="6" t="s">
        <v>77</v>
      </c>
      <c r="Z51" s="6" t="s">
        <v>77</v>
      </c>
      <c r="AA51" s="6" t="s">
        <v>77</v>
      </c>
      <c r="AB51" s="6" t="s">
        <v>77</v>
      </c>
      <c r="AC51" s="6"/>
      <c r="AD51" s="11"/>
      <c r="AE51" s="6"/>
      <c r="AF51" s="12"/>
      <c r="AG51" s="8" t="s">
        <v>78</v>
      </c>
      <c r="AH51" s="8" t="s">
        <v>78</v>
      </c>
      <c r="AI51" s="8" t="s">
        <v>78</v>
      </c>
      <c r="AJ51" s="183" t="s">
        <v>78</v>
      </c>
      <c r="AK51" s="172"/>
      <c r="AL51" s="37"/>
      <c r="AM51" s="5"/>
      <c r="AN51" s="37"/>
      <c r="AO51" s="2">
        <f t="shared" si="0"/>
        <v>0</v>
      </c>
      <c r="AP51" s="3">
        <f t="shared" si="1"/>
        <v>1</v>
      </c>
      <c r="AQ51" s="36">
        <f t="shared" si="2"/>
        <v>0</v>
      </c>
      <c r="AR51" s="208">
        <v>0.15</v>
      </c>
      <c r="AS51" s="205">
        <f t="shared" si="3"/>
        <v>1.7045454545454545E-3</v>
      </c>
      <c r="AT51" s="28">
        <v>0.25</v>
      </c>
      <c r="AU51" s="35">
        <f t="shared" si="4"/>
        <v>3.7499999999999999E-2</v>
      </c>
      <c r="AV51" s="333"/>
      <c r="AW51" s="235" t="s">
        <v>538</v>
      </c>
      <c r="AX51" s="235" t="s">
        <v>539</v>
      </c>
      <c r="AY51" s="242" t="s">
        <v>714</v>
      </c>
      <c r="AZ51" s="260"/>
      <c r="BA51" s="13"/>
      <c r="BB51" s="13"/>
      <c r="BC51" s="13"/>
      <c r="BD51" s="73"/>
      <c r="BE51" s="30"/>
      <c r="BF51" s="14"/>
      <c r="BG51" s="30"/>
      <c r="BH51" s="30"/>
      <c r="BI51" s="30"/>
      <c r="BJ51" s="30"/>
      <c r="BK51" s="30"/>
      <c r="BL51" s="30"/>
    </row>
    <row r="52" spans="1:64" ht="301.8" customHeight="1" x14ac:dyDescent="0.25">
      <c r="A52" s="53" t="s">
        <v>89</v>
      </c>
      <c r="B52" s="124" t="s">
        <v>311</v>
      </c>
      <c r="C52" s="124" t="s">
        <v>312</v>
      </c>
      <c r="D52" s="123"/>
      <c r="E52" s="10"/>
      <c r="F52" s="191">
        <v>41</v>
      </c>
      <c r="G52" s="95" t="s">
        <v>313</v>
      </c>
      <c r="H52" s="144" t="s">
        <v>314</v>
      </c>
      <c r="I52" s="102" t="s">
        <v>315</v>
      </c>
      <c r="J52" s="105"/>
      <c r="K52" s="105" t="s">
        <v>73</v>
      </c>
      <c r="L52" s="133">
        <v>4</v>
      </c>
      <c r="M52" s="106" t="s">
        <v>81</v>
      </c>
      <c r="N52" s="90"/>
      <c r="O52" s="97">
        <v>44256</v>
      </c>
      <c r="P52" s="97">
        <v>44561</v>
      </c>
      <c r="Q52" s="91">
        <v>1</v>
      </c>
      <c r="R52" s="91">
        <v>1</v>
      </c>
      <c r="S52" s="91">
        <v>1</v>
      </c>
      <c r="T52" s="91">
        <v>1</v>
      </c>
      <c r="U52" s="20" t="s">
        <v>75</v>
      </c>
      <c r="V52" s="61" t="s">
        <v>316</v>
      </c>
      <c r="W52" s="47" t="s">
        <v>317</v>
      </c>
      <c r="X52" s="15" t="s">
        <v>80</v>
      </c>
      <c r="Y52" s="6" t="s">
        <v>77</v>
      </c>
      <c r="Z52" s="6" t="s">
        <v>77</v>
      </c>
      <c r="AA52" s="6" t="s">
        <v>77</v>
      </c>
      <c r="AB52" s="6" t="s">
        <v>77</v>
      </c>
      <c r="AC52" s="6"/>
      <c r="AD52" s="11"/>
      <c r="AE52" s="6"/>
      <c r="AF52" s="12"/>
      <c r="AG52" s="8" t="s">
        <v>78</v>
      </c>
      <c r="AH52" s="8" t="s">
        <v>78</v>
      </c>
      <c r="AI52" s="8" t="s">
        <v>78</v>
      </c>
      <c r="AJ52" s="183" t="s">
        <v>78</v>
      </c>
      <c r="AK52" s="172">
        <v>1</v>
      </c>
      <c r="AL52" s="37"/>
      <c r="AM52" s="5"/>
      <c r="AN52" s="37"/>
      <c r="AO52" s="2">
        <f t="shared" si="0"/>
        <v>1</v>
      </c>
      <c r="AP52" s="3">
        <f t="shared" si="1"/>
        <v>4</v>
      </c>
      <c r="AQ52" s="36">
        <f t="shared" si="2"/>
        <v>0.25</v>
      </c>
      <c r="AR52" s="208">
        <v>0.25</v>
      </c>
      <c r="AS52" s="205">
        <f t="shared" si="3"/>
        <v>2.840909090909091E-3</v>
      </c>
      <c r="AT52" s="28"/>
      <c r="AU52" s="35">
        <f t="shared" si="4"/>
        <v>6.25E-2</v>
      </c>
      <c r="AV52" s="331">
        <f>SUM(AU52:AU54)</f>
        <v>0.3125</v>
      </c>
      <c r="AW52" s="235" t="s">
        <v>595</v>
      </c>
      <c r="AX52" s="235" t="s">
        <v>644</v>
      </c>
      <c r="AY52" s="242" t="s">
        <v>715</v>
      </c>
      <c r="AZ52" s="259"/>
      <c r="BA52" s="13"/>
      <c r="BB52" s="13"/>
      <c r="BC52" s="13"/>
      <c r="BD52" s="73"/>
      <c r="BE52" s="30"/>
      <c r="BF52" s="14"/>
      <c r="BG52" s="30"/>
      <c r="BH52" s="30"/>
      <c r="BI52" s="30"/>
      <c r="BJ52" s="30"/>
      <c r="BK52" s="30"/>
      <c r="BL52" s="30"/>
    </row>
    <row r="53" spans="1:64" ht="321" customHeight="1" x14ac:dyDescent="0.25">
      <c r="A53" s="53" t="s">
        <v>96</v>
      </c>
      <c r="B53" s="124" t="s">
        <v>82</v>
      </c>
      <c r="C53" s="124" t="s">
        <v>318</v>
      </c>
      <c r="D53" s="123"/>
      <c r="E53" s="10"/>
      <c r="F53" s="219">
        <v>42</v>
      </c>
      <c r="G53" s="95" t="s">
        <v>319</v>
      </c>
      <c r="H53" s="96" t="s">
        <v>320</v>
      </c>
      <c r="I53" s="62" t="s">
        <v>321</v>
      </c>
      <c r="J53" s="91" t="s">
        <v>73</v>
      </c>
      <c r="K53" s="91"/>
      <c r="L53" s="89">
        <v>2</v>
      </c>
      <c r="M53" s="61" t="s">
        <v>322</v>
      </c>
      <c r="N53" s="90"/>
      <c r="O53" s="97">
        <v>44256</v>
      </c>
      <c r="P53" s="97">
        <v>44561</v>
      </c>
      <c r="Q53" s="91">
        <v>1</v>
      </c>
      <c r="R53" s="91">
        <v>1</v>
      </c>
      <c r="S53" s="91">
        <v>1</v>
      </c>
      <c r="T53" s="91">
        <v>1</v>
      </c>
      <c r="U53" s="20" t="s">
        <v>75</v>
      </c>
      <c r="V53" s="61" t="s">
        <v>316</v>
      </c>
      <c r="W53" s="47" t="s">
        <v>323</v>
      </c>
      <c r="X53" s="15" t="s">
        <v>80</v>
      </c>
      <c r="Y53" s="6" t="s">
        <v>77</v>
      </c>
      <c r="Z53" s="6" t="s">
        <v>77</v>
      </c>
      <c r="AA53" s="6" t="s">
        <v>77</v>
      </c>
      <c r="AB53" s="6" t="s">
        <v>77</v>
      </c>
      <c r="AC53" s="6"/>
      <c r="AD53" s="11"/>
      <c r="AE53" s="6"/>
      <c r="AF53" s="12"/>
      <c r="AG53" s="8" t="s">
        <v>78</v>
      </c>
      <c r="AH53" s="8" t="s">
        <v>78</v>
      </c>
      <c r="AI53" s="8" t="s">
        <v>78</v>
      </c>
      <c r="AJ53" s="183" t="s">
        <v>78</v>
      </c>
      <c r="AK53" s="172">
        <v>1</v>
      </c>
      <c r="AL53" s="37"/>
      <c r="AM53" s="5"/>
      <c r="AN53" s="37"/>
      <c r="AO53" s="2">
        <f t="shared" si="0"/>
        <v>1</v>
      </c>
      <c r="AP53" s="3">
        <f t="shared" si="1"/>
        <v>2</v>
      </c>
      <c r="AQ53" s="36">
        <f t="shared" si="2"/>
        <v>0.5</v>
      </c>
      <c r="AR53" s="208">
        <v>0.25</v>
      </c>
      <c r="AS53" s="205">
        <f t="shared" si="3"/>
        <v>2.840909090909091E-3</v>
      </c>
      <c r="AT53" s="217"/>
      <c r="AU53" s="35">
        <f t="shared" si="4"/>
        <v>0.125</v>
      </c>
      <c r="AV53" s="332"/>
      <c r="AW53" s="235" t="s">
        <v>645</v>
      </c>
      <c r="AX53" s="252" t="s">
        <v>596</v>
      </c>
      <c r="AY53" s="243" t="s">
        <v>767</v>
      </c>
      <c r="AZ53" s="259"/>
      <c r="BA53" s="13"/>
      <c r="BB53" s="13"/>
      <c r="BC53" s="13"/>
      <c r="BD53" s="73"/>
      <c r="BE53" s="30"/>
      <c r="BF53" s="14"/>
      <c r="BG53" s="30"/>
      <c r="BH53" s="30"/>
      <c r="BI53" s="30"/>
      <c r="BJ53" s="30"/>
      <c r="BK53" s="30"/>
      <c r="BL53" s="30"/>
    </row>
    <row r="54" spans="1:64" ht="409.2" customHeight="1" x14ac:dyDescent="0.25">
      <c r="A54" s="53" t="s">
        <v>96</v>
      </c>
      <c r="B54" s="124" t="s">
        <v>324</v>
      </c>
      <c r="C54" s="124" t="s">
        <v>289</v>
      </c>
      <c r="D54" s="123"/>
      <c r="E54" s="10"/>
      <c r="F54" s="191">
        <v>43</v>
      </c>
      <c r="G54" s="95" t="s">
        <v>325</v>
      </c>
      <c r="H54" s="99" t="s">
        <v>326</v>
      </c>
      <c r="I54" s="102" t="s">
        <v>327</v>
      </c>
      <c r="J54" s="91" t="s">
        <v>73</v>
      </c>
      <c r="K54" s="91"/>
      <c r="L54" s="133">
        <v>4</v>
      </c>
      <c r="M54" s="106" t="s">
        <v>81</v>
      </c>
      <c r="N54" s="90"/>
      <c r="O54" s="97">
        <v>44256</v>
      </c>
      <c r="P54" s="97">
        <v>44561</v>
      </c>
      <c r="Q54" s="91">
        <v>1</v>
      </c>
      <c r="R54" s="91">
        <v>1</v>
      </c>
      <c r="S54" s="91">
        <v>1</v>
      </c>
      <c r="T54" s="91">
        <v>1</v>
      </c>
      <c r="U54" s="20" t="s">
        <v>75</v>
      </c>
      <c r="V54" s="61" t="s">
        <v>316</v>
      </c>
      <c r="W54" s="47" t="s">
        <v>323</v>
      </c>
      <c r="X54" s="15" t="s">
        <v>80</v>
      </c>
      <c r="Y54" s="6" t="s">
        <v>77</v>
      </c>
      <c r="Z54" s="6" t="s">
        <v>77</v>
      </c>
      <c r="AA54" s="6" t="s">
        <v>77</v>
      </c>
      <c r="AB54" s="6" t="s">
        <v>77</v>
      </c>
      <c r="AC54" s="6"/>
      <c r="AD54" s="11"/>
      <c r="AE54" s="6"/>
      <c r="AF54" s="12"/>
      <c r="AG54" s="8" t="s">
        <v>78</v>
      </c>
      <c r="AH54" s="8" t="s">
        <v>78</v>
      </c>
      <c r="AI54" s="8" t="s">
        <v>78</v>
      </c>
      <c r="AJ54" s="183" t="s">
        <v>78</v>
      </c>
      <c r="AK54" s="172">
        <v>1</v>
      </c>
      <c r="AL54" s="37"/>
      <c r="AM54" s="5"/>
      <c r="AN54" s="37"/>
      <c r="AO54" s="2">
        <f t="shared" si="0"/>
        <v>1</v>
      </c>
      <c r="AP54" s="3">
        <f t="shared" si="1"/>
        <v>4</v>
      </c>
      <c r="AQ54" s="36">
        <f t="shared" si="2"/>
        <v>0.25</v>
      </c>
      <c r="AR54" s="208">
        <v>0.5</v>
      </c>
      <c r="AS54" s="205">
        <f t="shared" si="3"/>
        <v>5.681818181818182E-3</v>
      </c>
      <c r="AT54" s="28"/>
      <c r="AU54" s="35">
        <f t="shared" si="4"/>
        <v>0.125</v>
      </c>
      <c r="AV54" s="333"/>
      <c r="AW54" s="235" t="s">
        <v>646</v>
      </c>
      <c r="AX54" s="235" t="s">
        <v>647</v>
      </c>
      <c r="AY54" s="243" t="s">
        <v>780</v>
      </c>
      <c r="AZ54" s="259"/>
      <c r="BA54" s="13"/>
      <c r="BB54" s="13"/>
      <c r="BC54" s="13"/>
      <c r="BD54" s="73"/>
      <c r="BE54" s="30"/>
      <c r="BF54" s="14"/>
      <c r="BG54" s="30"/>
      <c r="BH54" s="30"/>
      <c r="BI54" s="30"/>
      <c r="BJ54" s="30"/>
      <c r="BK54" s="30"/>
      <c r="BL54" s="30"/>
    </row>
    <row r="55" spans="1:64" ht="196.2" customHeight="1" x14ac:dyDescent="0.25">
      <c r="A55" s="53" t="s">
        <v>71</v>
      </c>
      <c r="B55" s="47" t="s">
        <v>87</v>
      </c>
      <c r="C55" s="47" t="s">
        <v>328</v>
      </c>
      <c r="D55" s="123"/>
      <c r="E55" s="10"/>
      <c r="F55" s="219">
        <v>44</v>
      </c>
      <c r="G55" s="95" t="s">
        <v>329</v>
      </c>
      <c r="H55" s="98" t="s">
        <v>330</v>
      </c>
      <c r="I55" s="62" t="s">
        <v>331</v>
      </c>
      <c r="J55" s="105" t="s">
        <v>73</v>
      </c>
      <c r="K55" s="105"/>
      <c r="L55" s="89">
        <v>2</v>
      </c>
      <c r="M55" s="62" t="s">
        <v>91</v>
      </c>
      <c r="N55" s="90"/>
      <c r="O55" s="97">
        <v>44200</v>
      </c>
      <c r="P55" s="97">
        <v>44561</v>
      </c>
      <c r="Q55" s="91"/>
      <c r="R55" s="91">
        <v>1</v>
      </c>
      <c r="S55" s="91"/>
      <c r="T55" s="91">
        <v>1</v>
      </c>
      <c r="U55" s="20" t="s">
        <v>75</v>
      </c>
      <c r="V55" s="61" t="s">
        <v>332</v>
      </c>
      <c r="W55" s="14" t="s">
        <v>333</v>
      </c>
      <c r="X55" s="15" t="s">
        <v>80</v>
      </c>
      <c r="Y55" s="6" t="s">
        <v>77</v>
      </c>
      <c r="Z55" s="6" t="s">
        <v>77</v>
      </c>
      <c r="AA55" s="6" t="s">
        <v>77</v>
      </c>
      <c r="AB55" s="6" t="s">
        <v>77</v>
      </c>
      <c r="AC55" s="6"/>
      <c r="AD55" s="11"/>
      <c r="AE55" s="11"/>
      <c r="AF55" s="12"/>
      <c r="AG55" s="8" t="s">
        <v>78</v>
      </c>
      <c r="AH55" s="8" t="s">
        <v>78</v>
      </c>
      <c r="AI55" s="115" t="s">
        <v>78</v>
      </c>
      <c r="AJ55" s="183" t="s">
        <v>78</v>
      </c>
      <c r="AK55" s="172"/>
      <c r="AL55" s="37"/>
      <c r="AM55" s="5"/>
      <c r="AN55" s="37"/>
      <c r="AO55" s="2">
        <f t="shared" si="0"/>
        <v>0</v>
      </c>
      <c r="AP55" s="3">
        <f t="shared" si="1"/>
        <v>2</v>
      </c>
      <c r="AQ55" s="36">
        <f t="shared" si="2"/>
        <v>0</v>
      </c>
      <c r="AR55" s="208">
        <v>0.2</v>
      </c>
      <c r="AS55" s="205">
        <f t="shared" si="3"/>
        <v>2.2727272727272731E-3</v>
      </c>
      <c r="AT55" s="28">
        <v>0.25</v>
      </c>
      <c r="AU55" s="35">
        <f t="shared" si="4"/>
        <v>0.05</v>
      </c>
      <c r="AV55" s="331">
        <f>SUM(AU55:AU60)</f>
        <v>0.2503238095238095</v>
      </c>
      <c r="AW55" s="256" t="s">
        <v>546</v>
      </c>
      <c r="AX55" s="252" t="s">
        <v>547</v>
      </c>
      <c r="AY55" s="261" t="s">
        <v>716</v>
      </c>
      <c r="AZ55" s="260"/>
      <c r="BA55" s="13"/>
      <c r="BB55" s="13"/>
      <c r="BC55" s="13"/>
      <c r="BD55" s="73"/>
      <c r="BE55" s="30"/>
      <c r="BF55" s="14"/>
      <c r="BG55" s="30"/>
      <c r="BH55" s="30"/>
      <c r="BI55" s="30"/>
      <c r="BJ55" s="30"/>
      <c r="BK55" s="30"/>
      <c r="BL55" s="30"/>
    </row>
    <row r="56" spans="1:64" ht="219" customHeight="1" x14ac:dyDescent="0.25">
      <c r="A56" s="53" t="s">
        <v>86</v>
      </c>
      <c r="B56" s="47" t="s">
        <v>334</v>
      </c>
      <c r="C56" s="47" t="s">
        <v>335</v>
      </c>
      <c r="D56" s="123"/>
      <c r="E56" s="10"/>
      <c r="F56" s="191">
        <v>45</v>
      </c>
      <c r="G56" s="95" t="s">
        <v>336</v>
      </c>
      <c r="H56" s="62" t="s">
        <v>337</v>
      </c>
      <c r="I56" s="102" t="s">
        <v>338</v>
      </c>
      <c r="J56" s="91"/>
      <c r="K56" s="91" t="s">
        <v>73</v>
      </c>
      <c r="L56" s="89">
        <v>7</v>
      </c>
      <c r="M56" s="62" t="s">
        <v>91</v>
      </c>
      <c r="N56" s="90"/>
      <c r="O56" s="97">
        <v>44200</v>
      </c>
      <c r="P56" s="97">
        <v>44561</v>
      </c>
      <c r="Q56" s="91">
        <v>1</v>
      </c>
      <c r="R56" s="91">
        <v>2</v>
      </c>
      <c r="S56" s="91">
        <v>2</v>
      </c>
      <c r="T56" s="91">
        <v>2</v>
      </c>
      <c r="U56" s="20" t="s">
        <v>75</v>
      </c>
      <c r="V56" s="61" t="s">
        <v>332</v>
      </c>
      <c r="W56" s="14" t="s">
        <v>333</v>
      </c>
      <c r="X56" s="15" t="s">
        <v>80</v>
      </c>
      <c r="Y56" s="6" t="s">
        <v>77</v>
      </c>
      <c r="Z56" s="6" t="s">
        <v>77</v>
      </c>
      <c r="AA56" s="6" t="s">
        <v>77</v>
      </c>
      <c r="AB56" s="6" t="s">
        <v>77</v>
      </c>
      <c r="AC56" s="6"/>
      <c r="AD56" s="11"/>
      <c r="AE56" s="6"/>
      <c r="AF56" s="12"/>
      <c r="AG56" s="8" t="s">
        <v>78</v>
      </c>
      <c r="AH56" s="8" t="s">
        <v>78</v>
      </c>
      <c r="AI56" s="8" t="s">
        <v>78</v>
      </c>
      <c r="AJ56" s="183" t="s">
        <v>78</v>
      </c>
      <c r="AK56" s="172">
        <v>1</v>
      </c>
      <c r="AL56" s="37"/>
      <c r="AM56" s="5"/>
      <c r="AN56" s="37"/>
      <c r="AO56" s="2">
        <f t="shared" si="0"/>
        <v>1</v>
      </c>
      <c r="AP56" s="3">
        <f t="shared" si="1"/>
        <v>7</v>
      </c>
      <c r="AQ56" s="36">
        <f t="shared" si="2"/>
        <v>0.14285714285714285</v>
      </c>
      <c r="AR56" s="18">
        <v>0.1</v>
      </c>
      <c r="AS56" s="205">
        <f t="shared" si="3"/>
        <v>1.1363636363636365E-3</v>
      </c>
      <c r="AT56" s="28"/>
      <c r="AU56" s="35">
        <f t="shared" si="4"/>
        <v>1.4285714285714285E-2</v>
      </c>
      <c r="AV56" s="332"/>
      <c r="AW56" s="257" t="s">
        <v>648</v>
      </c>
      <c r="AX56" s="252" t="s">
        <v>649</v>
      </c>
      <c r="AY56" s="242" t="s">
        <v>720</v>
      </c>
      <c r="AZ56" s="259"/>
      <c r="BA56" s="13"/>
      <c r="BB56" s="13"/>
      <c r="BC56" s="13"/>
      <c r="BD56" s="73"/>
      <c r="BE56" s="30"/>
      <c r="BF56" s="14"/>
      <c r="BG56" s="30"/>
      <c r="BH56" s="30"/>
      <c r="BI56" s="30"/>
      <c r="BJ56" s="30"/>
      <c r="BK56" s="30"/>
      <c r="BL56" s="30"/>
    </row>
    <row r="57" spans="1:64" ht="249.6" customHeight="1" x14ac:dyDescent="0.25">
      <c r="A57" s="53" t="s">
        <v>86</v>
      </c>
      <c r="B57" s="47" t="s">
        <v>334</v>
      </c>
      <c r="C57" s="47" t="s">
        <v>335</v>
      </c>
      <c r="D57" s="123"/>
      <c r="E57" s="10"/>
      <c r="F57" s="219">
        <v>46</v>
      </c>
      <c r="G57" s="95" t="s">
        <v>339</v>
      </c>
      <c r="H57" s="96" t="s">
        <v>340</v>
      </c>
      <c r="I57" s="96" t="s">
        <v>341</v>
      </c>
      <c r="J57" s="91"/>
      <c r="K57" s="91" t="s">
        <v>73</v>
      </c>
      <c r="L57" s="89">
        <v>6</v>
      </c>
      <c r="M57" s="62" t="s">
        <v>81</v>
      </c>
      <c r="N57" s="90" t="s">
        <v>342</v>
      </c>
      <c r="O57" s="97">
        <v>44200</v>
      </c>
      <c r="P57" s="97">
        <v>44561</v>
      </c>
      <c r="Q57" s="91">
        <v>1</v>
      </c>
      <c r="R57" s="91">
        <v>2</v>
      </c>
      <c r="S57" s="91">
        <v>2</v>
      </c>
      <c r="T57" s="91">
        <v>1</v>
      </c>
      <c r="U57" s="20" t="s">
        <v>75</v>
      </c>
      <c r="V57" s="61" t="s">
        <v>332</v>
      </c>
      <c r="W57" s="14" t="s">
        <v>333</v>
      </c>
      <c r="X57" s="15" t="s">
        <v>80</v>
      </c>
      <c r="Y57" s="6" t="s">
        <v>77</v>
      </c>
      <c r="Z57" s="6" t="s">
        <v>77</v>
      </c>
      <c r="AA57" s="6" t="s">
        <v>77</v>
      </c>
      <c r="AB57" s="6" t="s">
        <v>77</v>
      </c>
      <c r="AC57" s="6"/>
      <c r="AD57" s="11"/>
      <c r="AE57" s="6"/>
      <c r="AF57" s="12"/>
      <c r="AG57" s="8" t="s">
        <v>78</v>
      </c>
      <c r="AH57" s="8" t="s">
        <v>78</v>
      </c>
      <c r="AI57" s="8" t="s">
        <v>78</v>
      </c>
      <c r="AJ57" s="183" t="s">
        <v>78</v>
      </c>
      <c r="AK57" s="172">
        <v>1</v>
      </c>
      <c r="AL57" s="37"/>
      <c r="AM57" s="5"/>
      <c r="AN57" s="37"/>
      <c r="AO57" s="2">
        <f t="shared" si="0"/>
        <v>1</v>
      </c>
      <c r="AP57" s="3">
        <f t="shared" si="1"/>
        <v>6</v>
      </c>
      <c r="AQ57" s="36">
        <f t="shared" si="2"/>
        <v>0.16666666666666666</v>
      </c>
      <c r="AR57" s="18">
        <v>0.1</v>
      </c>
      <c r="AS57" s="205">
        <f t="shared" si="3"/>
        <v>1.1363636363636365E-3</v>
      </c>
      <c r="AT57" s="28"/>
      <c r="AU57" s="35">
        <f t="shared" si="4"/>
        <v>1.6666666666666666E-2</v>
      </c>
      <c r="AV57" s="332"/>
      <c r="AW57" s="256" t="s">
        <v>650</v>
      </c>
      <c r="AX57" s="235" t="s">
        <v>651</v>
      </c>
      <c r="AY57" s="242" t="s">
        <v>717</v>
      </c>
      <c r="AZ57" s="259"/>
      <c r="BA57" s="13"/>
      <c r="BB57" s="13"/>
      <c r="BC57" s="13"/>
      <c r="BD57" s="73"/>
      <c r="BE57" s="30"/>
      <c r="BF57" s="14"/>
      <c r="BG57" s="30"/>
      <c r="BH57" s="30"/>
      <c r="BI57" s="30"/>
      <c r="BJ57" s="30"/>
      <c r="BK57" s="30"/>
      <c r="BL57" s="30"/>
    </row>
    <row r="58" spans="1:64" ht="409.6" customHeight="1" x14ac:dyDescent="0.25">
      <c r="A58" s="53" t="s">
        <v>86</v>
      </c>
      <c r="B58" s="47" t="s">
        <v>334</v>
      </c>
      <c r="C58" s="47" t="s">
        <v>335</v>
      </c>
      <c r="D58" s="123"/>
      <c r="E58" s="10"/>
      <c r="F58" s="191">
        <v>47</v>
      </c>
      <c r="G58" s="95" t="s">
        <v>343</v>
      </c>
      <c r="H58" s="96" t="s">
        <v>344</v>
      </c>
      <c r="I58" s="62" t="s">
        <v>345</v>
      </c>
      <c r="J58" s="91"/>
      <c r="K58" s="91" t="s">
        <v>73</v>
      </c>
      <c r="L58" s="89">
        <v>3500</v>
      </c>
      <c r="M58" s="62" t="s">
        <v>346</v>
      </c>
      <c r="N58" s="90"/>
      <c r="O58" s="97">
        <v>44200</v>
      </c>
      <c r="P58" s="97">
        <v>44561</v>
      </c>
      <c r="Q58" s="91">
        <v>400</v>
      </c>
      <c r="R58" s="91">
        <v>1050</v>
      </c>
      <c r="S58" s="91">
        <v>1050</v>
      </c>
      <c r="T58" s="91">
        <v>1000</v>
      </c>
      <c r="U58" s="20" t="s">
        <v>75</v>
      </c>
      <c r="V58" s="61" t="s">
        <v>332</v>
      </c>
      <c r="W58" s="14" t="s">
        <v>333</v>
      </c>
      <c r="X58" s="15" t="s">
        <v>80</v>
      </c>
      <c r="Y58" s="6" t="s">
        <v>77</v>
      </c>
      <c r="Z58" s="6" t="s">
        <v>77</v>
      </c>
      <c r="AA58" s="6" t="s">
        <v>77</v>
      </c>
      <c r="AB58" s="6" t="s">
        <v>77</v>
      </c>
      <c r="AC58" s="6"/>
      <c r="AD58" s="11"/>
      <c r="AE58" s="11"/>
      <c r="AF58" s="12"/>
      <c r="AG58" s="8" t="s">
        <v>78</v>
      </c>
      <c r="AH58" s="8" t="s">
        <v>78</v>
      </c>
      <c r="AI58" s="8" t="s">
        <v>78</v>
      </c>
      <c r="AJ58" s="183" t="s">
        <v>78</v>
      </c>
      <c r="AK58" s="172">
        <f>640+461</f>
        <v>1101</v>
      </c>
      <c r="AL58" s="37"/>
      <c r="AM58" s="5"/>
      <c r="AN58" s="37"/>
      <c r="AO58" s="2">
        <f t="shared" si="0"/>
        <v>1101</v>
      </c>
      <c r="AP58" s="3">
        <f t="shared" si="1"/>
        <v>3500</v>
      </c>
      <c r="AQ58" s="36">
        <f t="shared" si="2"/>
        <v>0.31457142857142856</v>
      </c>
      <c r="AR58" s="18">
        <v>0.3</v>
      </c>
      <c r="AS58" s="205">
        <f t="shared" si="3"/>
        <v>3.4090909090909089E-3</v>
      </c>
      <c r="AT58" s="28"/>
      <c r="AU58" s="35">
        <f t="shared" si="4"/>
        <v>9.4371428571428564E-2</v>
      </c>
      <c r="AV58" s="332"/>
      <c r="AW58" s="256" t="s">
        <v>597</v>
      </c>
      <c r="AX58" s="235" t="s">
        <v>652</v>
      </c>
      <c r="AY58" s="242" t="s">
        <v>768</v>
      </c>
      <c r="AZ58" s="259"/>
      <c r="BA58" s="13"/>
      <c r="BB58" s="13"/>
      <c r="BC58" s="13"/>
      <c r="BD58" s="73"/>
      <c r="BE58" s="30"/>
      <c r="BF58" s="14"/>
      <c r="BG58" s="30"/>
      <c r="BH58" s="30"/>
      <c r="BI58" s="30"/>
      <c r="BJ58" s="30"/>
      <c r="BK58" s="30"/>
      <c r="BL58" s="30"/>
    </row>
    <row r="59" spans="1:64" ht="305.39999999999998" customHeight="1" x14ac:dyDescent="0.25">
      <c r="A59" s="53" t="s">
        <v>86</v>
      </c>
      <c r="B59" s="47" t="s">
        <v>334</v>
      </c>
      <c r="C59" s="47" t="s">
        <v>347</v>
      </c>
      <c r="D59" s="123"/>
      <c r="E59" s="10"/>
      <c r="F59" s="219">
        <v>48</v>
      </c>
      <c r="G59" s="112" t="s">
        <v>348</v>
      </c>
      <c r="H59" s="96" t="s">
        <v>349</v>
      </c>
      <c r="I59" s="62" t="s">
        <v>350</v>
      </c>
      <c r="J59" s="91" t="s">
        <v>73</v>
      </c>
      <c r="K59" s="91"/>
      <c r="L59" s="89">
        <v>4</v>
      </c>
      <c r="M59" s="62" t="s">
        <v>81</v>
      </c>
      <c r="N59" s="90"/>
      <c r="O59" s="97">
        <v>44200</v>
      </c>
      <c r="P59" s="97">
        <v>44561</v>
      </c>
      <c r="Q59" s="91">
        <v>1</v>
      </c>
      <c r="R59" s="91">
        <v>1</v>
      </c>
      <c r="S59" s="91">
        <v>1</v>
      </c>
      <c r="T59" s="91">
        <v>1</v>
      </c>
      <c r="U59" s="20" t="s">
        <v>75</v>
      </c>
      <c r="V59" s="61" t="s">
        <v>332</v>
      </c>
      <c r="W59" s="14" t="s">
        <v>333</v>
      </c>
      <c r="X59" s="15" t="s">
        <v>80</v>
      </c>
      <c r="Y59" s="6" t="s">
        <v>77</v>
      </c>
      <c r="Z59" s="6" t="s">
        <v>77</v>
      </c>
      <c r="AA59" s="6" t="s">
        <v>77</v>
      </c>
      <c r="AB59" s="6" t="s">
        <v>77</v>
      </c>
      <c r="AC59" s="6"/>
      <c r="AD59" s="11"/>
      <c r="AE59" s="6"/>
      <c r="AF59" s="12"/>
      <c r="AG59" s="8" t="s">
        <v>78</v>
      </c>
      <c r="AH59" s="8" t="s">
        <v>78</v>
      </c>
      <c r="AI59" s="8" t="s">
        <v>78</v>
      </c>
      <c r="AJ59" s="183" t="s">
        <v>78</v>
      </c>
      <c r="AK59" s="172">
        <v>1</v>
      </c>
      <c r="AL59" s="37"/>
      <c r="AM59" s="5"/>
      <c r="AN59" s="37"/>
      <c r="AO59" s="2">
        <f t="shared" si="0"/>
        <v>1</v>
      </c>
      <c r="AP59" s="3">
        <f t="shared" si="1"/>
        <v>4</v>
      </c>
      <c r="AQ59" s="36">
        <f t="shared" si="2"/>
        <v>0.25</v>
      </c>
      <c r="AR59" s="18">
        <v>0.15</v>
      </c>
      <c r="AS59" s="205">
        <f t="shared" si="3"/>
        <v>1.7045454545454545E-3</v>
      </c>
      <c r="AT59" s="28"/>
      <c r="AU59" s="35">
        <f t="shared" si="4"/>
        <v>3.7499999999999999E-2</v>
      </c>
      <c r="AV59" s="332"/>
      <c r="AW59" s="256" t="s">
        <v>598</v>
      </c>
      <c r="AX59" s="235" t="s">
        <v>653</v>
      </c>
      <c r="AY59" s="242" t="s">
        <v>769</v>
      </c>
      <c r="AZ59" s="263"/>
      <c r="BA59" s="13"/>
      <c r="BB59" s="13"/>
      <c r="BC59" s="13"/>
      <c r="BD59" s="73"/>
      <c r="BE59" s="30"/>
      <c r="BF59" s="14"/>
      <c r="BG59" s="30"/>
      <c r="BH59" s="30"/>
      <c r="BI59" s="30"/>
      <c r="BJ59" s="30"/>
      <c r="BK59" s="30"/>
      <c r="BL59" s="30"/>
    </row>
    <row r="60" spans="1:64" ht="301.8" customHeight="1" x14ac:dyDescent="0.25">
      <c r="A60" s="53" t="s">
        <v>86</v>
      </c>
      <c r="B60" s="47" t="s">
        <v>334</v>
      </c>
      <c r="C60" s="47" t="s">
        <v>335</v>
      </c>
      <c r="D60" s="123"/>
      <c r="E60" s="10"/>
      <c r="F60" s="191">
        <v>49</v>
      </c>
      <c r="G60" s="112" t="s">
        <v>351</v>
      </c>
      <c r="H60" s="96" t="s">
        <v>352</v>
      </c>
      <c r="I60" s="62" t="s">
        <v>353</v>
      </c>
      <c r="J60" s="91" t="s">
        <v>73</v>
      </c>
      <c r="K60" s="91"/>
      <c r="L60" s="89">
        <v>2</v>
      </c>
      <c r="M60" s="62" t="s">
        <v>81</v>
      </c>
      <c r="N60" s="90"/>
      <c r="O60" s="97">
        <v>44200</v>
      </c>
      <c r="P60" s="97">
        <v>44561</v>
      </c>
      <c r="Q60" s="91"/>
      <c r="R60" s="91">
        <v>1</v>
      </c>
      <c r="S60" s="91"/>
      <c r="T60" s="91">
        <v>1</v>
      </c>
      <c r="U60" s="20" t="s">
        <v>75</v>
      </c>
      <c r="V60" s="61" t="s">
        <v>332</v>
      </c>
      <c r="W60" s="14" t="s">
        <v>333</v>
      </c>
      <c r="X60" s="15" t="s">
        <v>80</v>
      </c>
      <c r="Y60" s="6" t="s">
        <v>77</v>
      </c>
      <c r="Z60" s="6" t="s">
        <v>77</v>
      </c>
      <c r="AA60" s="6" t="s">
        <v>77</v>
      </c>
      <c r="AB60" s="6" t="s">
        <v>77</v>
      </c>
      <c r="AC60" s="6"/>
      <c r="AD60" s="11"/>
      <c r="AE60" s="6"/>
      <c r="AF60" s="12"/>
      <c r="AG60" s="8" t="s">
        <v>78</v>
      </c>
      <c r="AH60" s="8" t="s">
        <v>78</v>
      </c>
      <c r="AI60" s="8" t="s">
        <v>78</v>
      </c>
      <c r="AJ60" s="183" t="s">
        <v>78</v>
      </c>
      <c r="AK60" s="37"/>
      <c r="AL60" s="37"/>
      <c r="AM60" s="5"/>
      <c r="AN60" s="37"/>
      <c r="AO60" s="2">
        <f t="shared" si="0"/>
        <v>0</v>
      </c>
      <c r="AP60" s="3">
        <f t="shared" si="1"/>
        <v>2</v>
      </c>
      <c r="AQ60" s="36">
        <f t="shared" si="2"/>
        <v>0</v>
      </c>
      <c r="AR60" s="18">
        <v>0.15</v>
      </c>
      <c r="AS60" s="205">
        <f t="shared" si="3"/>
        <v>1.7045454545454545E-3</v>
      </c>
      <c r="AT60" s="28">
        <v>0.25</v>
      </c>
      <c r="AU60" s="35">
        <f t="shared" si="4"/>
        <v>3.7499999999999999E-2</v>
      </c>
      <c r="AV60" s="333"/>
      <c r="AW60" s="256" t="s">
        <v>599</v>
      </c>
      <c r="AX60" s="252" t="s">
        <v>654</v>
      </c>
      <c r="AY60" s="242" t="s">
        <v>770</v>
      </c>
      <c r="AZ60" s="264"/>
      <c r="BA60" s="13"/>
      <c r="BB60" s="13"/>
      <c r="BC60" s="13"/>
      <c r="BD60" s="73"/>
      <c r="BE60" s="30"/>
      <c r="BF60" s="14"/>
      <c r="BG60" s="30"/>
      <c r="BH60" s="30"/>
      <c r="BI60" s="30"/>
      <c r="BJ60" s="30"/>
      <c r="BK60" s="30"/>
      <c r="BL60" s="30"/>
    </row>
    <row r="61" spans="1:64" ht="220.8" customHeight="1" x14ac:dyDescent="0.35">
      <c r="A61" s="53" t="s">
        <v>84</v>
      </c>
      <c r="B61" s="14" t="s">
        <v>354</v>
      </c>
      <c r="C61" s="14" t="s">
        <v>88</v>
      </c>
      <c r="D61" s="123"/>
      <c r="E61" s="10"/>
      <c r="F61" s="219">
        <v>50</v>
      </c>
      <c r="G61" s="95" t="s">
        <v>355</v>
      </c>
      <c r="H61" s="98" t="s">
        <v>356</v>
      </c>
      <c r="I61" s="15" t="s">
        <v>357</v>
      </c>
      <c r="J61" s="91"/>
      <c r="K61" s="91" t="s">
        <v>73</v>
      </c>
      <c r="L61" s="89">
        <v>2</v>
      </c>
      <c r="M61" s="62" t="s">
        <v>91</v>
      </c>
      <c r="N61" s="90"/>
      <c r="O61" s="97">
        <v>44346</v>
      </c>
      <c r="P61" s="97">
        <v>44560</v>
      </c>
      <c r="Q61" s="245"/>
      <c r="R61" s="91">
        <v>1</v>
      </c>
      <c r="S61" s="91"/>
      <c r="T61" s="91">
        <v>1</v>
      </c>
      <c r="U61" s="20" t="s">
        <v>75</v>
      </c>
      <c r="V61" s="61" t="s">
        <v>358</v>
      </c>
      <c r="W61" s="14" t="s">
        <v>359</v>
      </c>
      <c r="X61" s="15" t="s">
        <v>80</v>
      </c>
      <c r="Y61" s="14" t="s">
        <v>77</v>
      </c>
      <c r="Z61" s="14" t="s">
        <v>77</v>
      </c>
      <c r="AA61" s="14" t="s">
        <v>77</v>
      </c>
      <c r="AB61" s="6" t="s">
        <v>77</v>
      </c>
      <c r="AC61" s="6"/>
      <c r="AD61" s="11"/>
      <c r="AE61" s="6"/>
      <c r="AF61" s="12"/>
      <c r="AG61" s="75" t="s">
        <v>78</v>
      </c>
      <c r="AH61" s="75" t="s">
        <v>78</v>
      </c>
      <c r="AI61" s="75" t="s">
        <v>78</v>
      </c>
      <c r="AJ61" s="186" t="s">
        <v>78</v>
      </c>
      <c r="AK61" s="172"/>
      <c r="AL61" s="37"/>
      <c r="AM61" s="5"/>
      <c r="AN61" s="37"/>
      <c r="AO61" s="2">
        <f t="shared" si="0"/>
        <v>0</v>
      </c>
      <c r="AP61" s="3">
        <f t="shared" si="1"/>
        <v>2</v>
      </c>
      <c r="AQ61" s="36">
        <f t="shared" si="2"/>
        <v>0</v>
      </c>
      <c r="AR61" s="18">
        <v>0.15</v>
      </c>
      <c r="AS61" s="205">
        <f t="shared" si="3"/>
        <v>1.7045454545454545E-3</v>
      </c>
      <c r="AT61" s="28">
        <v>0.31</v>
      </c>
      <c r="AU61" s="35">
        <f t="shared" si="4"/>
        <v>4.65E-2</v>
      </c>
      <c r="AV61" s="331">
        <f>SUM(AU61:AU65)</f>
        <v>0.16500000000000004</v>
      </c>
      <c r="AW61" s="235" t="s">
        <v>655</v>
      </c>
      <c r="AX61" s="235" t="s">
        <v>600</v>
      </c>
      <c r="AY61" s="269" t="s">
        <v>751</v>
      </c>
      <c r="AZ61" s="270"/>
      <c r="BA61" s="13"/>
      <c r="BB61" s="13"/>
      <c r="BC61" s="13"/>
      <c r="BD61" s="73"/>
      <c r="BE61" s="30"/>
      <c r="BF61" s="14"/>
      <c r="BG61" s="30"/>
      <c r="BH61" s="30"/>
      <c r="BI61" s="30"/>
      <c r="BJ61" s="30"/>
      <c r="BK61" s="30"/>
      <c r="BL61" s="30"/>
    </row>
    <row r="62" spans="1:64" ht="408.6" customHeight="1" x14ac:dyDescent="0.35">
      <c r="A62" s="53" t="s">
        <v>84</v>
      </c>
      <c r="B62" s="29" t="s">
        <v>92</v>
      </c>
      <c r="C62" s="29" t="s">
        <v>155</v>
      </c>
      <c r="D62" s="123"/>
      <c r="E62" s="131"/>
      <c r="F62" s="191">
        <v>51</v>
      </c>
      <c r="G62" s="95" t="s">
        <v>360</v>
      </c>
      <c r="H62" s="96" t="s">
        <v>361</v>
      </c>
      <c r="I62" s="62" t="s">
        <v>362</v>
      </c>
      <c r="J62" s="91"/>
      <c r="K62" s="91" t="s">
        <v>73</v>
      </c>
      <c r="L62" s="89">
        <v>3</v>
      </c>
      <c r="M62" s="62" t="s">
        <v>81</v>
      </c>
      <c r="N62" s="90"/>
      <c r="O62" s="97">
        <v>44316</v>
      </c>
      <c r="P62" s="97">
        <v>44561</v>
      </c>
      <c r="Q62" s="245">
        <v>1</v>
      </c>
      <c r="R62" s="91">
        <v>1</v>
      </c>
      <c r="S62" s="91">
        <v>1</v>
      </c>
      <c r="T62" s="91"/>
      <c r="U62" s="20" t="s">
        <v>75</v>
      </c>
      <c r="V62" s="61" t="s">
        <v>358</v>
      </c>
      <c r="W62" s="14" t="s">
        <v>359</v>
      </c>
      <c r="X62" s="15" t="s">
        <v>80</v>
      </c>
      <c r="Y62" s="14" t="s">
        <v>77</v>
      </c>
      <c r="Z62" s="6" t="s">
        <v>77</v>
      </c>
      <c r="AA62" s="6" t="s">
        <v>77</v>
      </c>
      <c r="AB62" s="6" t="s">
        <v>77</v>
      </c>
      <c r="AC62" s="6"/>
      <c r="AD62" s="11"/>
      <c r="AE62" s="6"/>
      <c r="AF62" s="12"/>
      <c r="AG62" s="75" t="s">
        <v>78</v>
      </c>
      <c r="AH62" s="75" t="s">
        <v>78</v>
      </c>
      <c r="AI62" s="75" t="s">
        <v>78</v>
      </c>
      <c r="AJ62" s="186" t="s">
        <v>78</v>
      </c>
      <c r="AK62" s="172"/>
      <c r="AL62" s="37"/>
      <c r="AM62" s="5"/>
      <c r="AN62" s="37"/>
      <c r="AO62" s="2">
        <f t="shared" si="0"/>
        <v>0</v>
      </c>
      <c r="AP62" s="3">
        <f t="shared" si="1"/>
        <v>3</v>
      </c>
      <c r="AQ62" s="36">
        <f t="shared" si="2"/>
        <v>0</v>
      </c>
      <c r="AR62" s="18">
        <v>0.19</v>
      </c>
      <c r="AS62" s="205">
        <f t="shared" si="3"/>
        <v>2.1590909090909091E-3</v>
      </c>
      <c r="AT62" s="28">
        <v>0.25</v>
      </c>
      <c r="AU62" s="35">
        <f t="shared" si="4"/>
        <v>4.7500000000000001E-2</v>
      </c>
      <c r="AV62" s="332"/>
      <c r="AW62" s="235" t="s">
        <v>601</v>
      </c>
      <c r="AX62" s="252" t="s">
        <v>602</v>
      </c>
      <c r="AY62" s="269" t="s">
        <v>750</v>
      </c>
      <c r="AZ62" s="271"/>
      <c r="BA62" s="13"/>
      <c r="BB62" s="13"/>
      <c r="BC62" s="13"/>
      <c r="BD62" s="73"/>
      <c r="BE62" s="30"/>
      <c r="BF62" s="14"/>
      <c r="BG62" s="30"/>
      <c r="BH62" s="30"/>
      <c r="BI62" s="30"/>
      <c r="BJ62" s="30"/>
      <c r="BK62" s="30"/>
      <c r="BL62" s="30"/>
    </row>
    <row r="63" spans="1:64" ht="236.4" customHeight="1" x14ac:dyDescent="0.35">
      <c r="A63" s="53" t="s">
        <v>84</v>
      </c>
      <c r="B63" s="29" t="s">
        <v>92</v>
      </c>
      <c r="C63" s="29" t="s">
        <v>155</v>
      </c>
      <c r="D63" s="123"/>
      <c r="E63" s="131"/>
      <c r="F63" s="219">
        <v>52</v>
      </c>
      <c r="G63" s="103" t="s">
        <v>363</v>
      </c>
      <c r="H63" s="144" t="s">
        <v>364</v>
      </c>
      <c r="I63" s="62" t="s">
        <v>365</v>
      </c>
      <c r="J63" s="91"/>
      <c r="K63" s="91" t="s">
        <v>73</v>
      </c>
      <c r="L63" s="89">
        <v>3</v>
      </c>
      <c r="M63" s="62" t="s">
        <v>91</v>
      </c>
      <c r="N63" s="90"/>
      <c r="O63" s="97">
        <v>44316</v>
      </c>
      <c r="P63" s="97">
        <v>44561</v>
      </c>
      <c r="Q63" s="245">
        <v>1</v>
      </c>
      <c r="R63" s="91">
        <v>1</v>
      </c>
      <c r="S63" s="91">
        <v>1</v>
      </c>
      <c r="T63" s="91"/>
      <c r="U63" s="20" t="s">
        <v>75</v>
      </c>
      <c r="V63" s="61" t="s">
        <v>358</v>
      </c>
      <c r="W63" s="14" t="s">
        <v>359</v>
      </c>
      <c r="X63" s="15" t="s">
        <v>80</v>
      </c>
      <c r="Y63" s="14" t="s">
        <v>77</v>
      </c>
      <c r="Z63" s="6" t="s">
        <v>77</v>
      </c>
      <c r="AA63" s="6" t="s">
        <v>77</v>
      </c>
      <c r="AB63" s="6" t="s">
        <v>77</v>
      </c>
      <c r="AC63" s="6"/>
      <c r="AD63" s="11"/>
      <c r="AE63" s="6"/>
      <c r="AF63" s="12"/>
      <c r="AG63" s="75" t="s">
        <v>78</v>
      </c>
      <c r="AH63" s="75" t="s">
        <v>78</v>
      </c>
      <c r="AI63" s="75" t="s">
        <v>78</v>
      </c>
      <c r="AJ63" s="186" t="s">
        <v>78</v>
      </c>
      <c r="AK63" s="172"/>
      <c r="AL63" s="37"/>
      <c r="AM63" s="5"/>
      <c r="AN63" s="37"/>
      <c r="AO63" s="2">
        <f t="shared" si="0"/>
        <v>0</v>
      </c>
      <c r="AP63" s="3">
        <f t="shared" si="1"/>
        <v>3</v>
      </c>
      <c r="AQ63" s="36">
        <f t="shared" si="2"/>
        <v>0</v>
      </c>
      <c r="AR63" s="18">
        <v>0.19</v>
      </c>
      <c r="AS63" s="205">
        <f t="shared" si="3"/>
        <v>2.1590909090909091E-3</v>
      </c>
      <c r="AT63" s="28">
        <v>0.25</v>
      </c>
      <c r="AU63" s="35">
        <f t="shared" si="4"/>
        <v>4.7500000000000001E-2</v>
      </c>
      <c r="AV63" s="332"/>
      <c r="AW63" s="235" t="s">
        <v>604</v>
      </c>
      <c r="AX63" s="252" t="s">
        <v>603</v>
      </c>
      <c r="AY63" s="269" t="s">
        <v>749</v>
      </c>
      <c r="AZ63" s="270"/>
      <c r="BA63" s="13"/>
      <c r="BB63" s="13"/>
      <c r="BC63" s="13"/>
      <c r="BD63" s="73"/>
      <c r="BE63" s="30"/>
      <c r="BF63" s="14"/>
      <c r="BG63" s="30"/>
      <c r="BH63" s="30"/>
      <c r="BI63" s="30"/>
      <c r="BJ63" s="30"/>
      <c r="BK63" s="30"/>
      <c r="BL63" s="30"/>
    </row>
    <row r="64" spans="1:64" ht="255" customHeight="1" x14ac:dyDescent="0.35">
      <c r="A64" s="53" t="s">
        <v>84</v>
      </c>
      <c r="B64" s="29" t="s">
        <v>92</v>
      </c>
      <c r="C64" s="29" t="s">
        <v>155</v>
      </c>
      <c r="D64" s="123"/>
      <c r="E64" s="131"/>
      <c r="F64" s="191">
        <v>53</v>
      </c>
      <c r="G64" s="95" t="s">
        <v>366</v>
      </c>
      <c r="H64" s="96" t="s">
        <v>367</v>
      </c>
      <c r="I64" s="102" t="s">
        <v>368</v>
      </c>
      <c r="J64" s="105"/>
      <c r="K64" s="91" t="s">
        <v>73</v>
      </c>
      <c r="L64" s="89">
        <v>3</v>
      </c>
      <c r="M64" s="106" t="s">
        <v>90</v>
      </c>
      <c r="N64" s="90"/>
      <c r="O64" s="97">
        <v>44346</v>
      </c>
      <c r="P64" s="97">
        <v>44560</v>
      </c>
      <c r="Q64" s="245"/>
      <c r="R64" s="91">
        <v>1</v>
      </c>
      <c r="S64" s="91">
        <v>1</v>
      </c>
      <c r="T64" s="91">
        <v>1</v>
      </c>
      <c r="U64" s="20" t="s">
        <v>75</v>
      </c>
      <c r="V64" s="61" t="s">
        <v>358</v>
      </c>
      <c r="W64" s="14" t="s">
        <v>359</v>
      </c>
      <c r="X64" s="15" t="s">
        <v>80</v>
      </c>
      <c r="Y64" s="14" t="s">
        <v>77</v>
      </c>
      <c r="Z64" s="6" t="s">
        <v>77</v>
      </c>
      <c r="AA64" s="6" t="s">
        <v>77</v>
      </c>
      <c r="AB64" s="6" t="s">
        <v>77</v>
      </c>
      <c r="AC64" s="6"/>
      <c r="AD64" s="11"/>
      <c r="AE64" s="1"/>
      <c r="AF64" s="1"/>
      <c r="AG64" s="75" t="s">
        <v>78</v>
      </c>
      <c r="AH64" s="75" t="s">
        <v>78</v>
      </c>
      <c r="AI64" s="75" t="s">
        <v>78</v>
      </c>
      <c r="AJ64" s="186" t="s">
        <v>78</v>
      </c>
      <c r="AK64" s="172"/>
      <c r="AL64" s="37"/>
      <c r="AM64" s="5"/>
      <c r="AN64" s="37"/>
      <c r="AO64" s="2">
        <f t="shared" si="0"/>
        <v>0</v>
      </c>
      <c r="AP64" s="3">
        <f t="shared" si="1"/>
        <v>3</v>
      </c>
      <c r="AQ64" s="36">
        <f t="shared" si="2"/>
        <v>0</v>
      </c>
      <c r="AR64" s="18">
        <v>0.25</v>
      </c>
      <c r="AS64" s="205">
        <f t="shared" si="3"/>
        <v>2.840909090909091E-3</v>
      </c>
      <c r="AT64" s="28">
        <v>0.05</v>
      </c>
      <c r="AU64" s="35">
        <f t="shared" si="4"/>
        <v>1.2500000000000001E-2</v>
      </c>
      <c r="AV64" s="332"/>
      <c r="AW64" s="235" t="s">
        <v>605</v>
      </c>
      <c r="AX64" s="235" t="s">
        <v>656</v>
      </c>
      <c r="AY64" s="269" t="s">
        <v>748</v>
      </c>
      <c r="AZ64" s="270"/>
      <c r="BA64" s="13"/>
      <c r="BB64" s="13"/>
      <c r="BC64" s="13"/>
      <c r="BD64" s="73"/>
      <c r="BE64" s="30"/>
      <c r="BF64" s="14"/>
      <c r="BG64" s="30"/>
      <c r="BH64" s="30"/>
      <c r="BI64" s="30"/>
      <c r="BJ64" s="30"/>
      <c r="BK64" s="30"/>
      <c r="BL64" s="30"/>
    </row>
    <row r="65" spans="1:64" ht="357.6" customHeight="1" x14ac:dyDescent="0.25">
      <c r="A65" s="53" t="s">
        <v>84</v>
      </c>
      <c r="B65" s="14" t="s">
        <v>195</v>
      </c>
      <c r="C65" s="14" t="s">
        <v>88</v>
      </c>
      <c r="D65" s="123"/>
      <c r="E65" s="131"/>
      <c r="F65" s="219">
        <v>54</v>
      </c>
      <c r="G65" s="95" t="s">
        <v>369</v>
      </c>
      <c r="H65" s="96" t="s">
        <v>370</v>
      </c>
      <c r="I65" s="62" t="s">
        <v>371</v>
      </c>
      <c r="J65" s="91"/>
      <c r="K65" s="105" t="s">
        <v>73</v>
      </c>
      <c r="L65" s="100">
        <v>6</v>
      </c>
      <c r="M65" s="62" t="s">
        <v>91</v>
      </c>
      <c r="N65" s="62" t="s">
        <v>372</v>
      </c>
      <c r="O65" s="97">
        <v>44285</v>
      </c>
      <c r="P65" s="97">
        <v>44560</v>
      </c>
      <c r="Q65" s="91">
        <v>2</v>
      </c>
      <c r="R65" s="91">
        <v>1</v>
      </c>
      <c r="S65" s="91">
        <v>2</v>
      </c>
      <c r="T65" s="91">
        <v>1</v>
      </c>
      <c r="U65" s="20" t="s">
        <v>75</v>
      </c>
      <c r="V65" s="61" t="s">
        <v>358</v>
      </c>
      <c r="W65" s="14" t="s">
        <v>359</v>
      </c>
      <c r="X65" s="15" t="s">
        <v>80</v>
      </c>
      <c r="Y65" s="14" t="s">
        <v>77</v>
      </c>
      <c r="Z65" s="6" t="s">
        <v>77</v>
      </c>
      <c r="AA65" s="6" t="s">
        <v>77</v>
      </c>
      <c r="AB65" s="6" t="s">
        <v>77</v>
      </c>
      <c r="AC65" s="6"/>
      <c r="AD65" s="11"/>
      <c r="AE65" s="4"/>
      <c r="AF65" s="4"/>
      <c r="AG65" s="75" t="s">
        <v>78</v>
      </c>
      <c r="AH65" s="75" t="s">
        <v>78</v>
      </c>
      <c r="AI65" s="75" t="s">
        <v>78</v>
      </c>
      <c r="AJ65" s="186" t="s">
        <v>78</v>
      </c>
      <c r="AK65" s="172"/>
      <c r="AL65" s="37"/>
      <c r="AM65" s="5"/>
      <c r="AN65" s="37"/>
      <c r="AO65" s="2">
        <f t="shared" si="0"/>
        <v>0</v>
      </c>
      <c r="AP65" s="3">
        <f t="shared" si="1"/>
        <v>6</v>
      </c>
      <c r="AQ65" s="36">
        <f t="shared" si="2"/>
        <v>0</v>
      </c>
      <c r="AR65" s="18">
        <v>0.22</v>
      </c>
      <c r="AS65" s="205">
        <f t="shared" si="3"/>
        <v>2.5000000000000001E-3</v>
      </c>
      <c r="AT65" s="28">
        <v>0.05</v>
      </c>
      <c r="AU65" s="35">
        <f t="shared" si="4"/>
        <v>1.1000000000000001E-2</v>
      </c>
      <c r="AV65" s="333"/>
      <c r="AW65" s="235" t="s">
        <v>606</v>
      </c>
      <c r="AX65" s="252" t="s">
        <v>657</v>
      </c>
      <c r="AY65" s="243" t="s">
        <v>747</v>
      </c>
      <c r="AZ65" s="260"/>
      <c r="BA65" s="13"/>
      <c r="BB65" s="13"/>
      <c r="BC65" s="13"/>
      <c r="BD65" s="73"/>
      <c r="BE65" s="30"/>
      <c r="BF65" s="14"/>
      <c r="BG65" s="30"/>
      <c r="BH65" s="30"/>
      <c r="BI65" s="30"/>
      <c r="BJ65" s="30"/>
      <c r="BK65" s="30"/>
      <c r="BL65" s="30"/>
    </row>
    <row r="66" spans="1:64" ht="294" customHeight="1" x14ac:dyDescent="0.25">
      <c r="A66" s="53" t="s">
        <v>96</v>
      </c>
      <c r="B66" s="29" t="s">
        <v>373</v>
      </c>
      <c r="C66" s="21" t="s">
        <v>374</v>
      </c>
      <c r="D66" s="296"/>
      <c r="E66" s="10"/>
      <c r="F66" s="191">
        <v>55</v>
      </c>
      <c r="G66" s="96" t="s">
        <v>375</v>
      </c>
      <c r="H66" s="95" t="s">
        <v>376</v>
      </c>
      <c r="I66" s="62" t="s">
        <v>377</v>
      </c>
      <c r="J66" s="91" t="s">
        <v>73</v>
      </c>
      <c r="K66" s="91"/>
      <c r="L66" s="19">
        <v>4</v>
      </c>
      <c r="M66" s="62" t="s">
        <v>378</v>
      </c>
      <c r="N66" s="90"/>
      <c r="O66" s="97">
        <v>44211</v>
      </c>
      <c r="P66" s="97">
        <v>44561</v>
      </c>
      <c r="Q66" s="91">
        <v>1</v>
      </c>
      <c r="R66" s="91">
        <v>1</v>
      </c>
      <c r="S66" s="91">
        <v>1</v>
      </c>
      <c r="T66" s="91">
        <v>1</v>
      </c>
      <c r="U66" s="20" t="s">
        <v>75</v>
      </c>
      <c r="V66" s="61" t="s">
        <v>379</v>
      </c>
      <c r="W66" s="14" t="s">
        <v>380</v>
      </c>
      <c r="X66" s="14" t="s">
        <v>80</v>
      </c>
      <c r="Y66" s="6" t="s">
        <v>77</v>
      </c>
      <c r="Z66" s="6" t="s">
        <v>77</v>
      </c>
      <c r="AA66" s="6" t="s">
        <v>77</v>
      </c>
      <c r="AB66" s="6" t="s">
        <v>77</v>
      </c>
      <c r="AC66" s="11"/>
      <c r="AD66" s="6"/>
      <c r="AE66" s="6"/>
      <c r="AF66" s="12"/>
      <c r="AG66" s="8" t="s">
        <v>78</v>
      </c>
      <c r="AH66" s="8" t="s">
        <v>78</v>
      </c>
      <c r="AI66" s="8" t="s">
        <v>78</v>
      </c>
      <c r="AJ66" s="183" t="s">
        <v>78</v>
      </c>
      <c r="AK66" s="172">
        <v>1</v>
      </c>
      <c r="AL66" s="37"/>
      <c r="AM66" s="5"/>
      <c r="AN66" s="37"/>
      <c r="AO66" s="2">
        <f t="shared" si="0"/>
        <v>1</v>
      </c>
      <c r="AP66" s="3">
        <f t="shared" si="1"/>
        <v>4</v>
      </c>
      <c r="AQ66" s="36">
        <f t="shared" si="2"/>
        <v>0.25</v>
      </c>
      <c r="AR66" s="208">
        <v>0.33329999999999999</v>
      </c>
      <c r="AS66" s="205">
        <f t="shared" si="3"/>
        <v>3.7874999999999996E-3</v>
      </c>
      <c r="AT66" s="28"/>
      <c r="AU66" s="35">
        <f t="shared" si="4"/>
        <v>8.3324999999999996E-2</v>
      </c>
      <c r="AV66" s="331">
        <f>SUM(AU66:AU68)</f>
        <v>0.249975</v>
      </c>
      <c r="AW66" s="235" t="s">
        <v>530</v>
      </c>
      <c r="AX66" s="235" t="s">
        <v>531</v>
      </c>
      <c r="AY66" s="242" t="s">
        <v>721</v>
      </c>
      <c r="AZ66" s="259"/>
      <c r="BA66" s="13"/>
      <c r="BB66" s="13"/>
      <c r="BC66" s="13"/>
      <c r="BD66" s="73"/>
      <c r="BE66" s="30"/>
      <c r="BF66" s="14"/>
      <c r="BG66" s="30"/>
      <c r="BH66" s="30"/>
      <c r="BI66" s="30"/>
      <c r="BJ66" s="30"/>
      <c r="BK66" s="30"/>
      <c r="BL66" s="30"/>
    </row>
    <row r="67" spans="1:64" ht="289.2" customHeight="1" x14ac:dyDescent="0.25">
      <c r="A67" s="53" t="s">
        <v>96</v>
      </c>
      <c r="B67" s="29" t="s">
        <v>381</v>
      </c>
      <c r="C67" s="21" t="s">
        <v>382</v>
      </c>
      <c r="D67" s="296"/>
      <c r="E67" s="10"/>
      <c r="F67" s="219">
        <v>56</v>
      </c>
      <c r="G67" s="96" t="s">
        <v>383</v>
      </c>
      <c r="H67" s="95" t="s">
        <v>384</v>
      </c>
      <c r="I67" s="98" t="s">
        <v>385</v>
      </c>
      <c r="J67" s="91" t="s">
        <v>73</v>
      </c>
      <c r="K67" s="91"/>
      <c r="L67" s="89">
        <v>4</v>
      </c>
      <c r="M67" s="62" t="s">
        <v>378</v>
      </c>
      <c r="N67" s="90"/>
      <c r="O67" s="97">
        <v>44211</v>
      </c>
      <c r="P67" s="97">
        <v>44561</v>
      </c>
      <c r="Q67" s="91">
        <v>1</v>
      </c>
      <c r="R67" s="91">
        <v>1</v>
      </c>
      <c r="S67" s="91">
        <v>1</v>
      </c>
      <c r="T67" s="91">
        <v>1</v>
      </c>
      <c r="U67" s="20" t="s">
        <v>75</v>
      </c>
      <c r="V67" s="61" t="s">
        <v>379</v>
      </c>
      <c r="W67" s="14" t="s">
        <v>386</v>
      </c>
      <c r="X67" s="14" t="s">
        <v>80</v>
      </c>
      <c r="Y67" s="6" t="s">
        <v>77</v>
      </c>
      <c r="Z67" s="6" t="s">
        <v>77</v>
      </c>
      <c r="AA67" s="6" t="s">
        <v>77</v>
      </c>
      <c r="AB67" s="6" t="s">
        <v>77</v>
      </c>
      <c r="AC67" s="6"/>
      <c r="AD67" s="6"/>
      <c r="AE67" s="11"/>
      <c r="AF67" s="12"/>
      <c r="AG67" s="8" t="s">
        <v>78</v>
      </c>
      <c r="AH67" s="8" t="s">
        <v>78</v>
      </c>
      <c r="AI67" s="8" t="s">
        <v>78</v>
      </c>
      <c r="AJ67" s="183" t="s">
        <v>78</v>
      </c>
      <c r="AK67" s="172">
        <v>1</v>
      </c>
      <c r="AL67" s="37"/>
      <c r="AM67" s="5"/>
      <c r="AN67" s="37"/>
      <c r="AO67" s="2">
        <f t="shared" si="0"/>
        <v>1</v>
      </c>
      <c r="AP67" s="3">
        <f t="shared" si="1"/>
        <v>4</v>
      </c>
      <c r="AQ67" s="36">
        <f t="shared" si="2"/>
        <v>0.25</v>
      </c>
      <c r="AR67" s="208">
        <v>0.33329999999999999</v>
      </c>
      <c r="AS67" s="205">
        <f t="shared" si="3"/>
        <v>3.7874999999999996E-3</v>
      </c>
      <c r="AT67" s="28"/>
      <c r="AU67" s="35">
        <f t="shared" si="4"/>
        <v>8.3324999999999996E-2</v>
      </c>
      <c r="AV67" s="332"/>
      <c r="AW67" s="235" t="s">
        <v>658</v>
      </c>
      <c r="AX67" s="235" t="s">
        <v>659</v>
      </c>
      <c r="AY67" s="242" t="s">
        <v>771</v>
      </c>
      <c r="AZ67" s="259"/>
      <c r="BA67" s="13"/>
      <c r="BB67" s="13"/>
      <c r="BC67" s="13"/>
      <c r="BD67" s="73"/>
      <c r="BE67" s="30"/>
      <c r="BF67" s="14"/>
      <c r="BG67" s="30"/>
      <c r="BH67" s="30"/>
      <c r="BI67" s="30"/>
      <c r="BJ67" s="30"/>
      <c r="BK67" s="30"/>
      <c r="BL67" s="30"/>
    </row>
    <row r="68" spans="1:64" ht="231" customHeight="1" x14ac:dyDescent="0.25">
      <c r="A68" s="152" t="s">
        <v>96</v>
      </c>
      <c r="B68" s="29" t="s">
        <v>381</v>
      </c>
      <c r="C68" s="21" t="s">
        <v>382</v>
      </c>
      <c r="D68" s="123"/>
      <c r="E68" s="10"/>
      <c r="F68" s="191">
        <v>57</v>
      </c>
      <c r="G68" s="96" t="s">
        <v>387</v>
      </c>
      <c r="H68" s="144" t="s">
        <v>388</v>
      </c>
      <c r="I68" s="102" t="s">
        <v>389</v>
      </c>
      <c r="J68" s="91" t="s">
        <v>73</v>
      </c>
      <c r="K68" s="105"/>
      <c r="L68" s="19">
        <v>4</v>
      </c>
      <c r="M68" s="106" t="s">
        <v>390</v>
      </c>
      <c r="N68" s="90"/>
      <c r="O68" s="97">
        <v>44200</v>
      </c>
      <c r="P68" s="97">
        <v>44561</v>
      </c>
      <c r="Q68" s="91">
        <v>1</v>
      </c>
      <c r="R68" s="91">
        <v>1</v>
      </c>
      <c r="S68" s="91">
        <v>1</v>
      </c>
      <c r="T68" s="91">
        <v>1</v>
      </c>
      <c r="U68" s="20" t="s">
        <v>75</v>
      </c>
      <c r="V68" s="61" t="s">
        <v>379</v>
      </c>
      <c r="W68" s="14" t="s">
        <v>380</v>
      </c>
      <c r="X68" s="14" t="s">
        <v>80</v>
      </c>
      <c r="Y68" s="6" t="s">
        <v>77</v>
      </c>
      <c r="Z68" s="6" t="s">
        <v>77</v>
      </c>
      <c r="AA68" s="6" t="s">
        <v>77</v>
      </c>
      <c r="AB68" s="6" t="s">
        <v>77</v>
      </c>
      <c r="AC68" s="6"/>
      <c r="AD68" s="11"/>
      <c r="AE68" s="6"/>
      <c r="AF68" s="12"/>
      <c r="AG68" s="8" t="s">
        <v>78</v>
      </c>
      <c r="AH68" s="8" t="s">
        <v>78</v>
      </c>
      <c r="AI68" s="8" t="s">
        <v>78</v>
      </c>
      <c r="AJ68" s="183" t="s">
        <v>78</v>
      </c>
      <c r="AK68" s="172">
        <v>1</v>
      </c>
      <c r="AL68" s="37"/>
      <c r="AM68" s="5"/>
      <c r="AN68" s="37"/>
      <c r="AO68" s="2">
        <f t="shared" si="0"/>
        <v>1</v>
      </c>
      <c r="AP68" s="3">
        <f t="shared" si="1"/>
        <v>4</v>
      </c>
      <c r="AQ68" s="36">
        <f t="shared" si="2"/>
        <v>0.25</v>
      </c>
      <c r="AR68" s="208">
        <v>0.33329999999999999</v>
      </c>
      <c r="AS68" s="205">
        <f t="shared" si="3"/>
        <v>3.7874999999999996E-3</v>
      </c>
      <c r="AT68" s="28"/>
      <c r="AU68" s="35">
        <f t="shared" si="4"/>
        <v>8.3324999999999996E-2</v>
      </c>
      <c r="AV68" s="333"/>
      <c r="AW68" s="235" t="s">
        <v>607</v>
      </c>
      <c r="AX68" s="235" t="s">
        <v>532</v>
      </c>
      <c r="AY68" s="242" t="s">
        <v>722</v>
      </c>
      <c r="AZ68" s="259"/>
      <c r="BA68" s="13"/>
      <c r="BB68" s="13"/>
      <c r="BC68" s="13"/>
      <c r="BD68" s="73"/>
      <c r="BE68" s="30"/>
      <c r="BF68" s="14"/>
      <c r="BG68" s="30"/>
      <c r="BH68" s="30"/>
      <c r="BI68" s="30"/>
      <c r="BJ68" s="30"/>
      <c r="BK68" s="30"/>
      <c r="BL68" s="30"/>
    </row>
    <row r="69" spans="1:64" ht="270.60000000000002" customHeight="1" x14ac:dyDescent="0.25">
      <c r="A69" s="53" t="s">
        <v>89</v>
      </c>
      <c r="B69" s="29" t="s">
        <v>391</v>
      </c>
      <c r="C69" s="29" t="s">
        <v>392</v>
      </c>
      <c r="D69" s="123"/>
      <c r="E69" s="10"/>
      <c r="F69" s="219">
        <v>58</v>
      </c>
      <c r="G69" s="103" t="s">
        <v>393</v>
      </c>
      <c r="H69" s="96" t="s">
        <v>394</v>
      </c>
      <c r="I69" s="62" t="s">
        <v>395</v>
      </c>
      <c r="J69" s="105" t="s">
        <v>73</v>
      </c>
      <c r="K69" s="105"/>
      <c r="L69" s="113">
        <v>1</v>
      </c>
      <c r="M69" s="62" t="s">
        <v>74</v>
      </c>
      <c r="N69" s="108" t="s">
        <v>396</v>
      </c>
      <c r="O69" s="97">
        <v>44228</v>
      </c>
      <c r="P69" s="97">
        <v>44561</v>
      </c>
      <c r="Q69" s="105">
        <v>0.2</v>
      </c>
      <c r="R69" s="105">
        <v>0.3</v>
      </c>
      <c r="S69" s="105">
        <v>0.3</v>
      </c>
      <c r="T69" s="105">
        <v>0.2</v>
      </c>
      <c r="U69" s="20" t="s">
        <v>75</v>
      </c>
      <c r="V69" s="61" t="s">
        <v>397</v>
      </c>
      <c r="W69" s="14" t="s">
        <v>398</v>
      </c>
      <c r="X69" s="15" t="s">
        <v>399</v>
      </c>
      <c r="Y69" s="6" t="s">
        <v>77</v>
      </c>
      <c r="Z69" s="6" t="s">
        <v>77</v>
      </c>
      <c r="AA69" s="6" t="s">
        <v>77</v>
      </c>
      <c r="AB69" s="6" t="s">
        <v>77</v>
      </c>
      <c r="AC69" s="6"/>
      <c r="AD69" s="11"/>
      <c r="AE69" s="6"/>
      <c r="AF69" s="12"/>
      <c r="AG69" s="8" t="s">
        <v>78</v>
      </c>
      <c r="AH69" s="8" t="s">
        <v>78</v>
      </c>
      <c r="AI69" s="8" t="s">
        <v>78</v>
      </c>
      <c r="AJ69" s="183" t="s">
        <v>78</v>
      </c>
      <c r="AK69" s="231">
        <v>0.2</v>
      </c>
      <c r="AL69" s="35"/>
      <c r="AM69" s="232"/>
      <c r="AN69" s="35"/>
      <c r="AO69" s="230">
        <f t="shared" si="0"/>
        <v>0.2</v>
      </c>
      <c r="AP69" s="237">
        <f t="shared" si="1"/>
        <v>1</v>
      </c>
      <c r="AQ69" s="36">
        <f t="shared" si="2"/>
        <v>0.2</v>
      </c>
      <c r="AR69" s="208">
        <v>0.25</v>
      </c>
      <c r="AS69" s="205">
        <f t="shared" si="3"/>
        <v>2.840909090909091E-3</v>
      </c>
      <c r="AT69" s="28"/>
      <c r="AU69" s="35">
        <f t="shared" si="4"/>
        <v>0.05</v>
      </c>
      <c r="AV69" s="331">
        <f>SUM(AU69:AU72)</f>
        <v>0.25</v>
      </c>
      <c r="AW69" s="235" t="s">
        <v>608</v>
      </c>
      <c r="AX69" s="235" t="s">
        <v>660</v>
      </c>
      <c r="AY69" s="243" t="s">
        <v>759</v>
      </c>
      <c r="AZ69" s="259"/>
      <c r="BA69" s="13"/>
      <c r="BB69" s="13"/>
      <c r="BC69" s="13"/>
      <c r="BD69" s="73"/>
      <c r="BE69" s="30"/>
      <c r="BF69" s="14"/>
      <c r="BG69" s="30"/>
      <c r="BH69" s="30"/>
      <c r="BI69" s="30"/>
      <c r="BJ69" s="30"/>
      <c r="BK69" s="30"/>
      <c r="BL69" s="30"/>
    </row>
    <row r="70" spans="1:64" ht="310.2" customHeight="1" x14ac:dyDescent="0.25">
      <c r="A70" s="53" t="s">
        <v>89</v>
      </c>
      <c r="B70" s="29" t="s">
        <v>391</v>
      </c>
      <c r="C70" s="29" t="s">
        <v>392</v>
      </c>
      <c r="D70" s="123"/>
      <c r="E70" s="10"/>
      <c r="F70" s="191">
        <v>59</v>
      </c>
      <c r="G70" s="103" t="s">
        <v>400</v>
      </c>
      <c r="H70" s="96" t="s">
        <v>401</v>
      </c>
      <c r="I70" s="96" t="s">
        <v>402</v>
      </c>
      <c r="J70" s="91"/>
      <c r="K70" s="91" t="s">
        <v>73</v>
      </c>
      <c r="L70" s="114">
        <v>2</v>
      </c>
      <c r="M70" s="62" t="s">
        <v>91</v>
      </c>
      <c r="N70" s="90"/>
      <c r="O70" s="97">
        <v>44200</v>
      </c>
      <c r="P70" s="97">
        <v>44561</v>
      </c>
      <c r="Q70" s="105"/>
      <c r="R70" s="114">
        <v>1</v>
      </c>
      <c r="S70" s="105"/>
      <c r="T70" s="114">
        <v>1</v>
      </c>
      <c r="U70" s="20" t="s">
        <v>75</v>
      </c>
      <c r="V70" s="61" t="s">
        <v>397</v>
      </c>
      <c r="W70" s="14" t="s">
        <v>403</v>
      </c>
      <c r="X70" s="15" t="s">
        <v>399</v>
      </c>
      <c r="Y70" s="6" t="s">
        <v>77</v>
      </c>
      <c r="Z70" s="6" t="s">
        <v>77</v>
      </c>
      <c r="AA70" s="6" t="s">
        <v>77</v>
      </c>
      <c r="AB70" s="6" t="s">
        <v>77</v>
      </c>
      <c r="AC70" s="11"/>
      <c r="AD70" s="6"/>
      <c r="AE70" s="6"/>
      <c r="AF70" s="12"/>
      <c r="AG70" s="8" t="s">
        <v>78</v>
      </c>
      <c r="AH70" s="8" t="s">
        <v>78</v>
      </c>
      <c r="AI70" s="8" t="s">
        <v>78</v>
      </c>
      <c r="AJ70" s="183" t="s">
        <v>78</v>
      </c>
      <c r="AK70" s="172"/>
      <c r="AL70" s="37"/>
      <c r="AM70" s="5"/>
      <c r="AN70" s="37"/>
      <c r="AO70" s="2">
        <f t="shared" si="0"/>
        <v>0</v>
      </c>
      <c r="AP70" s="3">
        <f t="shared" si="1"/>
        <v>2</v>
      </c>
      <c r="AQ70" s="36">
        <f t="shared" si="2"/>
        <v>0</v>
      </c>
      <c r="AR70" s="208">
        <v>0.25</v>
      </c>
      <c r="AS70" s="205">
        <f t="shared" si="3"/>
        <v>2.840909090909091E-3</v>
      </c>
      <c r="AT70" s="28">
        <v>0.25</v>
      </c>
      <c r="AU70" s="35">
        <f t="shared" si="4"/>
        <v>6.25E-2</v>
      </c>
      <c r="AV70" s="332"/>
      <c r="AW70" s="235" t="s">
        <v>661</v>
      </c>
      <c r="AX70" s="235" t="s">
        <v>662</v>
      </c>
      <c r="AY70" s="243" t="s">
        <v>758</v>
      </c>
      <c r="AZ70" s="260"/>
      <c r="BA70" s="13"/>
      <c r="BB70" s="13"/>
      <c r="BC70" s="13"/>
      <c r="BD70" s="73"/>
      <c r="BE70" s="30"/>
      <c r="BF70" s="14"/>
      <c r="BG70" s="30"/>
      <c r="BH70" s="30"/>
      <c r="BI70" s="30"/>
      <c r="BJ70" s="30"/>
      <c r="BK70" s="30"/>
      <c r="BL70" s="30"/>
    </row>
    <row r="71" spans="1:64" ht="380.4" customHeight="1" x14ac:dyDescent="0.25">
      <c r="A71" s="53" t="s">
        <v>89</v>
      </c>
      <c r="B71" s="29" t="s">
        <v>391</v>
      </c>
      <c r="C71" s="29" t="s">
        <v>392</v>
      </c>
      <c r="D71" s="123"/>
      <c r="E71" s="10"/>
      <c r="F71" s="219">
        <v>60</v>
      </c>
      <c r="G71" s="95" t="s">
        <v>404</v>
      </c>
      <c r="H71" s="96" t="s">
        <v>405</v>
      </c>
      <c r="I71" s="62" t="s">
        <v>406</v>
      </c>
      <c r="J71" s="91"/>
      <c r="K71" s="91" t="s">
        <v>73</v>
      </c>
      <c r="L71" s="114">
        <v>2</v>
      </c>
      <c r="M71" s="62" t="s">
        <v>91</v>
      </c>
      <c r="N71" s="90"/>
      <c r="O71" s="97">
        <v>44200</v>
      </c>
      <c r="P71" s="97">
        <v>44561</v>
      </c>
      <c r="Q71" s="105"/>
      <c r="R71" s="114">
        <v>1</v>
      </c>
      <c r="S71" s="105"/>
      <c r="T71" s="114">
        <v>1</v>
      </c>
      <c r="U71" s="20" t="s">
        <v>75</v>
      </c>
      <c r="V71" s="61" t="s">
        <v>397</v>
      </c>
      <c r="W71" s="14" t="s">
        <v>407</v>
      </c>
      <c r="X71" s="15" t="s">
        <v>399</v>
      </c>
      <c r="Y71" s="6" t="s">
        <v>77</v>
      </c>
      <c r="Z71" s="6" t="s">
        <v>77</v>
      </c>
      <c r="AA71" s="6" t="s">
        <v>77</v>
      </c>
      <c r="AB71" s="6" t="s">
        <v>77</v>
      </c>
      <c r="AC71" s="11"/>
      <c r="AD71" s="6"/>
      <c r="AE71" s="6"/>
      <c r="AF71" s="12"/>
      <c r="AG71" s="8" t="s">
        <v>78</v>
      </c>
      <c r="AH71" s="8" t="s">
        <v>78</v>
      </c>
      <c r="AI71" s="8" t="s">
        <v>78</v>
      </c>
      <c r="AJ71" s="183" t="s">
        <v>78</v>
      </c>
      <c r="AK71" s="172"/>
      <c r="AL71" s="37"/>
      <c r="AM71" s="5"/>
      <c r="AN71" s="37"/>
      <c r="AO71" s="2">
        <f t="shared" si="0"/>
        <v>0</v>
      </c>
      <c r="AP71" s="3">
        <f t="shared" si="1"/>
        <v>2</v>
      </c>
      <c r="AQ71" s="36">
        <f t="shared" si="2"/>
        <v>0</v>
      </c>
      <c r="AR71" s="208">
        <v>0.25</v>
      </c>
      <c r="AS71" s="205">
        <f t="shared" si="3"/>
        <v>2.840909090909091E-3</v>
      </c>
      <c r="AT71" s="28">
        <v>0.3</v>
      </c>
      <c r="AU71" s="35">
        <f t="shared" si="4"/>
        <v>7.4999999999999997E-2</v>
      </c>
      <c r="AV71" s="332"/>
      <c r="AW71" s="235" t="s">
        <v>609</v>
      </c>
      <c r="AX71" s="235" t="s">
        <v>610</v>
      </c>
      <c r="AY71" s="243" t="s">
        <v>757</v>
      </c>
      <c r="AZ71" s="260"/>
      <c r="BA71" s="13"/>
      <c r="BB71" s="13"/>
      <c r="BC71" s="13"/>
      <c r="BD71" s="73"/>
      <c r="BE71" s="30"/>
      <c r="BF71" s="14"/>
      <c r="BG71" s="30"/>
      <c r="BH71" s="30"/>
      <c r="BI71" s="30"/>
      <c r="BJ71" s="30"/>
      <c r="BK71" s="30"/>
      <c r="BL71" s="30"/>
    </row>
    <row r="72" spans="1:64" ht="219.6" customHeight="1" x14ac:dyDescent="0.25">
      <c r="A72" s="53" t="s">
        <v>89</v>
      </c>
      <c r="B72" s="29" t="s">
        <v>391</v>
      </c>
      <c r="C72" s="29" t="s">
        <v>392</v>
      </c>
      <c r="D72" s="123"/>
      <c r="E72" s="10"/>
      <c r="F72" s="191">
        <v>61</v>
      </c>
      <c r="G72" s="95" t="s">
        <v>408</v>
      </c>
      <c r="H72" s="96" t="s">
        <v>409</v>
      </c>
      <c r="I72" s="96" t="s">
        <v>410</v>
      </c>
      <c r="J72" s="91"/>
      <c r="K72" s="91" t="s">
        <v>73</v>
      </c>
      <c r="L72" s="19">
        <v>2</v>
      </c>
      <c r="M72" s="62" t="s">
        <v>81</v>
      </c>
      <c r="N72" s="90"/>
      <c r="O72" s="97">
        <v>44200</v>
      </c>
      <c r="P72" s="97">
        <v>44561</v>
      </c>
      <c r="Q72" s="91"/>
      <c r="R72" s="91">
        <v>1</v>
      </c>
      <c r="S72" s="91"/>
      <c r="T72" s="91">
        <v>1</v>
      </c>
      <c r="U72" s="20" t="s">
        <v>75</v>
      </c>
      <c r="V72" s="61" t="s">
        <v>397</v>
      </c>
      <c r="W72" s="14" t="s">
        <v>411</v>
      </c>
      <c r="X72" s="15" t="s">
        <v>399</v>
      </c>
      <c r="Y72" s="6" t="s">
        <v>77</v>
      </c>
      <c r="Z72" s="6" t="s">
        <v>77</v>
      </c>
      <c r="AA72" s="6" t="s">
        <v>77</v>
      </c>
      <c r="AB72" s="6" t="s">
        <v>77</v>
      </c>
      <c r="AC72" s="6"/>
      <c r="AD72" s="11"/>
      <c r="AE72" s="6"/>
      <c r="AF72" s="12"/>
      <c r="AG72" s="8" t="s">
        <v>78</v>
      </c>
      <c r="AH72" s="8" t="s">
        <v>78</v>
      </c>
      <c r="AI72" s="8" t="s">
        <v>78</v>
      </c>
      <c r="AJ72" s="183" t="s">
        <v>78</v>
      </c>
      <c r="AK72" s="172"/>
      <c r="AL72" s="37"/>
      <c r="AM72" s="5"/>
      <c r="AN72" s="37"/>
      <c r="AO72" s="2">
        <f t="shared" si="0"/>
        <v>0</v>
      </c>
      <c r="AP72" s="3">
        <f t="shared" si="1"/>
        <v>2</v>
      </c>
      <c r="AQ72" s="36">
        <f t="shared" si="2"/>
        <v>0</v>
      </c>
      <c r="AR72" s="208">
        <v>0.25</v>
      </c>
      <c r="AS72" s="205">
        <f t="shared" si="3"/>
        <v>2.840909090909091E-3</v>
      </c>
      <c r="AT72" s="28">
        <v>0.25</v>
      </c>
      <c r="AU72" s="35">
        <f t="shared" si="4"/>
        <v>6.25E-2</v>
      </c>
      <c r="AV72" s="333"/>
      <c r="AW72" s="235" t="s">
        <v>567</v>
      </c>
      <c r="AX72" s="235" t="s">
        <v>663</v>
      </c>
      <c r="AY72" s="243" t="s">
        <v>756</v>
      </c>
      <c r="AZ72" s="260"/>
      <c r="BA72" s="13"/>
      <c r="BB72" s="13"/>
      <c r="BC72" s="13"/>
      <c r="BD72" s="73"/>
      <c r="BE72" s="30"/>
      <c r="BF72" s="14"/>
      <c r="BG72" s="30"/>
      <c r="BH72" s="30"/>
      <c r="BI72" s="30"/>
      <c r="BJ72" s="30"/>
      <c r="BK72" s="30"/>
      <c r="BL72" s="30"/>
    </row>
    <row r="73" spans="1:64" ht="214.2" customHeight="1" x14ac:dyDescent="0.25">
      <c r="A73" s="153" t="s">
        <v>96</v>
      </c>
      <c r="B73" s="14" t="s">
        <v>412</v>
      </c>
      <c r="C73" s="14" t="s">
        <v>413</v>
      </c>
      <c r="D73" s="123"/>
      <c r="E73" s="10"/>
      <c r="F73" s="219">
        <v>62</v>
      </c>
      <c r="G73" s="95" t="s">
        <v>414</v>
      </c>
      <c r="H73" s="99" t="s">
        <v>415</v>
      </c>
      <c r="I73" s="62" t="s">
        <v>416</v>
      </c>
      <c r="J73" s="91" t="s">
        <v>73</v>
      </c>
      <c r="K73" s="91"/>
      <c r="L73" s="89">
        <v>4</v>
      </c>
      <c r="M73" s="62" t="s">
        <v>417</v>
      </c>
      <c r="N73" s="90"/>
      <c r="O73" s="97">
        <v>44211</v>
      </c>
      <c r="P73" s="97">
        <v>44561</v>
      </c>
      <c r="Q73" s="91">
        <v>1</v>
      </c>
      <c r="R73" s="91">
        <v>1</v>
      </c>
      <c r="S73" s="91">
        <v>1</v>
      </c>
      <c r="T73" s="91">
        <v>1</v>
      </c>
      <c r="U73" s="20" t="s">
        <v>75</v>
      </c>
      <c r="V73" s="61" t="s">
        <v>418</v>
      </c>
      <c r="W73" s="14" t="s">
        <v>419</v>
      </c>
      <c r="X73" s="15" t="s">
        <v>80</v>
      </c>
      <c r="Y73" s="7" t="s">
        <v>77</v>
      </c>
      <c r="Z73" s="7" t="s">
        <v>77</v>
      </c>
      <c r="AA73" s="7" t="s">
        <v>77</v>
      </c>
      <c r="AB73" s="7" t="s">
        <v>77</v>
      </c>
      <c r="AC73" s="11"/>
      <c r="AD73" s="11"/>
      <c r="AE73" s="6"/>
      <c r="AF73" s="12"/>
      <c r="AG73" s="8" t="s">
        <v>78</v>
      </c>
      <c r="AH73" s="8" t="s">
        <v>78</v>
      </c>
      <c r="AI73" s="8" t="s">
        <v>78</v>
      </c>
      <c r="AJ73" s="183" t="s">
        <v>78</v>
      </c>
      <c r="AK73" s="172">
        <v>1</v>
      </c>
      <c r="AL73" s="37"/>
      <c r="AM73" s="5"/>
      <c r="AN73" s="37"/>
      <c r="AO73" s="2">
        <f t="shared" si="0"/>
        <v>1</v>
      </c>
      <c r="AP73" s="3">
        <f t="shared" si="1"/>
        <v>4</v>
      </c>
      <c r="AQ73" s="36">
        <f t="shared" si="2"/>
        <v>0.25</v>
      </c>
      <c r="AR73" s="18">
        <v>0.33329999999999999</v>
      </c>
      <c r="AS73" s="205">
        <f t="shared" si="3"/>
        <v>3.7874999999999996E-3</v>
      </c>
      <c r="AT73" s="28"/>
      <c r="AU73" s="35">
        <f t="shared" si="4"/>
        <v>8.3324999999999996E-2</v>
      </c>
      <c r="AV73" s="331">
        <f>SUM(AU73:AU75)</f>
        <v>0.41662500000000002</v>
      </c>
      <c r="AW73" s="235" t="s">
        <v>584</v>
      </c>
      <c r="AX73" s="235" t="s">
        <v>581</v>
      </c>
      <c r="AY73" s="243" t="s">
        <v>755</v>
      </c>
      <c r="AZ73" s="259"/>
      <c r="BA73" s="13"/>
      <c r="BB73" s="13"/>
      <c r="BC73" s="13"/>
      <c r="BD73" s="73"/>
      <c r="BE73" s="30"/>
      <c r="BF73" s="14"/>
      <c r="BG73" s="30"/>
      <c r="BH73" s="30"/>
      <c r="BI73" s="30"/>
      <c r="BJ73" s="30"/>
      <c r="BK73" s="30"/>
      <c r="BL73" s="30"/>
    </row>
    <row r="74" spans="1:64" ht="210.6" customHeight="1" x14ac:dyDescent="0.25">
      <c r="A74" s="153" t="s">
        <v>89</v>
      </c>
      <c r="B74" s="14" t="s">
        <v>102</v>
      </c>
      <c r="C74" s="14" t="s">
        <v>103</v>
      </c>
      <c r="D74" s="123"/>
      <c r="E74" s="10"/>
      <c r="F74" s="191">
        <v>63</v>
      </c>
      <c r="G74" s="96" t="s">
        <v>420</v>
      </c>
      <c r="H74" s="96" t="s">
        <v>421</v>
      </c>
      <c r="I74" s="62" t="s">
        <v>422</v>
      </c>
      <c r="J74" s="91" t="s">
        <v>73</v>
      </c>
      <c r="K74" s="91"/>
      <c r="L74" s="89">
        <v>2</v>
      </c>
      <c r="M74" s="62" t="s">
        <v>91</v>
      </c>
      <c r="N74" s="108"/>
      <c r="O74" s="97">
        <v>44211</v>
      </c>
      <c r="P74" s="97">
        <v>44377</v>
      </c>
      <c r="Q74" s="91">
        <v>1</v>
      </c>
      <c r="R74" s="91">
        <v>1</v>
      </c>
      <c r="S74" s="91"/>
      <c r="T74" s="91"/>
      <c r="U74" s="20" t="s">
        <v>75</v>
      </c>
      <c r="V74" s="61" t="s">
        <v>418</v>
      </c>
      <c r="W74" s="14" t="s">
        <v>419</v>
      </c>
      <c r="X74" s="15" t="s">
        <v>80</v>
      </c>
      <c r="Y74" s="7" t="s">
        <v>77</v>
      </c>
      <c r="Z74" s="7" t="s">
        <v>77</v>
      </c>
      <c r="AA74" s="7" t="s">
        <v>77</v>
      </c>
      <c r="AB74" s="7" t="s">
        <v>77</v>
      </c>
      <c r="AC74" s="11"/>
      <c r="AD74" s="11"/>
      <c r="AE74" s="6"/>
      <c r="AF74" s="12"/>
      <c r="AG74" s="8" t="s">
        <v>78</v>
      </c>
      <c r="AH74" s="8" t="s">
        <v>78</v>
      </c>
      <c r="AI74" s="8" t="s">
        <v>78</v>
      </c>
      <c r="AJ74" s="183" t="s">
        <v>78</v>
      </c>
      <c r="AK74" s="172">
        <v>1</v>
      </c>
      <c r="AL74" s="37"/>
      <c r="AM74" s="5"/>
      <c r="AN74" s="37"/>
      <c r="AO74" s="2">
        <f t="shared" si="0"/>
        <v>1</v>
      </c>
      <c r="AP74" s="3">
        <f t="shared" si="1"/>
        <v>2</v>
      </c>
      <c r="AQ74" s="36">
        <f t="shared" si="2"/>
        <v>0.5</v>
      </c>
      <c r="AR74" s="18">
        <v>0.33329999999999999</v>
      </c>
      <c r="AS74" s="205">
        <f t="shared" si="3"/>
        <v>3.7874999999999996E-3</v>
      </c>
      <c r="AT74" s="28"/>
      <c r="AU74" s="35">
        <f t="shared" si="4"/>
        <v>0.16664999999999999</v>
      </c>
      <c r="AV74" s="332"/>
      <c r="AW74" s="235" t="s">
        <v>585</v>
      </c>
      <c r="AX74" s="235" t="s">
        <v>582</v>
      </c>
      <c r="AY74" s="243" t="s">
        <v>754</v>
      </c>
      <c r="AZ74" s="259"/>
      <c r="BA74" s="13"/>
      <c r="BB74" s="13"/>
      <c r="BC74" s="13"/>
      <c r="BD74" s="73"/>
      <c r="BE74" s="30"/>
      <c r="BF74" s="14"/>
      <c r="BG74" s="30"/>
      <c r="BH74" s="30"/>
      <c r="BI74" s="30"/>
      <c r="BJ74" s="30"/>
      <c r="BK74" s="30"/>
      <c r="BL74" s="30"/>
    </row>
    <row r="75" spans="1:64" ht="235.8" customHeight="1" x14ac:dyDescent="0.25">
      <c r="A75" s="153" t="s">
        <v>89</v>
      </c>
      <c r="B75" s="14" t="s">
        <v>243</v>
      </c>
      <c r="C75" s="14" t="s">
        <v>114</v>
      </c>
      <c r="D75" s="123"/>
      <c r="E75" s="10"/>
      <c r="F75" s="219">
        <v>64</v>
      </c>
      <c r="G75" s="96" t="s">
        <v>423</v>
      </c>
      <c r="H75" s="96" t="s">
        <v>424</v>
      </c>
      <c r="I75" s="62" t="s">
        <v>425</v>
      </c>
      <c r="J75" s="91" t="s">
        <v>73</v>
      </c>
      <c r="K75" s="91"/>
      <c r="L75" s="89">
        <v>2</v>
      </c>
      <c r="M75" s="62" t="s">
        <v>91</v>
      </c>
      <c r="N75" s="108"/>
      <c r="O75" s="97">
        <v>44228</v>
      </c>
      <c r="P75" s="97">
        <v>44561</v>
      </c>
      <c r="Q75" s="91"/>
      <c r="R75" s="91">
        <v>1</v>
      </c>
      <c r="S75" s="91"/>
      <c r="T75" s="91">
        <v>1</v>
      </c>
      <c r="U75" s="20" t="s">
        <v>75</v>
      </c>
      <c r="V75" s="61" t="s">
        <v>418</v>
      </c>
      <c r="W75" s="14" t="s">
        <v>419</v>
      </c>
      <c r="X75" s="15" t="s">
        <v>80</v>
      </c>
      <c r="Y75" s="7" t="s">
        <v>77</v>
      </c>
      <c r="Z75" s="7" t="s">
        <v>77</v>
      </c>
      <c r="AA75" s="7" t="s">
        <v>77</v>
      </c>
      <c r="AB75" s="7" t="s">
        <v>77</v>
      </c>
      <c r="AC75" s="11"/>
      <c r="AD75" s="11"/>
      <c r="AE75" s="6"/>
      <c r="AF75" s="12"/>
      <c r="AG75" s="8" t="s">
        <v>78</v>
      </c>
      <c r="AH75" s="8" t="s">
        <v>78</v>
      </c>
      <c r="AI75" s="8" t="s">
        <v>78</v>
      </c>
      <c r="AJ75" s="183" t="s">
        <v>78</v>
      </c>
      <c r="AK75" s="172">
        <v>1</v>
      </c>
      <c r="AL75" s="37"/>
      <c r="AM75" s="5"/>
      <c r="AN75" s="37"/>
      <c r="AO75" s="2">
        <f t="shared" si="0"/>
        <v>1</v>
      </c>
      <c r="AP75" s="3">
        <f t="shared" si="1"/>
        <v>2</v>
      </c>
      <c r="AQ75" s="36">
        <f t="shared" si="2"/>
        <v>0.5</v>
      </c>
      <c r="AR75" s="18">
        <v>0.33329999999999999</v>
      </c>
      <c r="AS75" s="205">
        <f t="shared" si="3"/>
        <v>3.7874999999999996E-3</v>
      </c>
      <c r="AT75" s="28"/>
      <c r="AU75" s="35">
        <f t="shared" si="4"/>
        <v>0.16664999999999999</v>
      </c>
      <c r="AV75" s="333"/>
      <c r="AW75" s="235" t="s">
        <v>586</v>
      </c>
      <c r="AX75" s="235" t="s">
        <v>583</v>
      </c>
      <c r="AY75" s="243" t="s">
        <v>753</v>
      </c>
      <c r="AZ75" s="260"/>
      <c r="BA75" s="13"/>
      <c r="BB75" s="13"/>
      <c r="BC75" s="13"/>
      <c r="BD75" s="73"/>
      <c r="BE75" s="30"/>
      <c r="BF75" s="14"/>
      <c r="BG75" s="30"/>
      <c r="BH75" s="30"/>
      <c r="BI75" s="30"/>
      <c r="BJ75" s="30"/>
      <c r="BK75" s="30"/>
      <c r="BL75" s="30"/>
    </row>
    <row r="76" spans="1:64" ht="217.2" customHeight="1" x14ac:dyDescent="0.25">
      <c r="A76" s="153" t="s">
        <v>89</v>
      </c>
      <c r="B76" s="14" t="s">
        <v>243</v>
      </c>
      <c r="C76" s="14" t="s">
        <v>114</v>
      </c>
      <c r="D76" s="123"/>
      <c r="E76" s="131"/>
      <c r="F76" s="191">
        <v>65</v>
      </c>
      <c r="G76" s="96" t="s">
        <v>426</v>
      </c>
      <c r="H76" s="95" t="s">
        <v>427</v>
      </c>
      <c r="I76" s="62" t="s">
        <v>428</v>
      </c>
      <c r="J76" s="91"/>
      <c r="K76" s="91" t="s">
        <v>73</v>
      </c>
      <c r="L76" s="89">
        <v>4</v>
      </c>
      <c r="M76" s="62" t="s">
        <v>90</v>
      </c>
      <c r="N76" s="108"/>
      <c r="O76" s="97">
        <v>44229</v>
      </c>
      <c r="P76" s="97">
        <v>44561</v>
      </c>
      <c r="Q76" s="91">
        <v>1</v>
      </c>
      <c r="R76" s="91">
        <v>1</v>
      </c>
      <c r="S76" s="91">
        <v>1</v>
      </c>
      <c r="T76" s="91">
        <v>1</v>
      </c>
      <c r="U76" s="20" t="s">
        <v>75</v>
      </c>
      <c r="V76" s="61" t="s">
        <v>429</v>
      </c>
      <c r="W76" s="14" t="s">
        <v>430</v>
      </c>
      <c r="X76" s="15" t="s">
        <v>80</v>
      </c>
      <c r="Y76" s="7" t="s">
        <v>77</v>
      </c>
      <c r="Z76" s="7" t="s">
        <v>77</v>
      </c>
      <c r="AA76" s="7" t="s">
        <v>77</v>
      </c>
      <c r="AB76" s="7" t="s">
        <v>77</v>
      </c>
      <c r="AC76" s="11"/>
      <c r="AD76" s="11"/>
      <c r="AE76" s="6"/>
      <c r="AF76" s="12"/>
      <c r="AG76" s="8" t="s">
        <v>78</v>
      </c>
      <c r="AH76" s="8" t="s">
        <v>78</v>
      </c>
      <c r="AI76" s="8" t="s">
        <v>78</v>
      </c>
      <c r="AJ76" s="183" t="s">
        <v>78</v>
      </c>
      <c r="AK76" s="172">
        <v>1</v>
      </c>
      <c r="AL76" s="37"/>
      <c r="AM76" s="5"/>
      <c r="AN76" s="37"/>
      <c r="AO76" s="2">
        <f t="shared" si="0"/>
        <v>1</v>
      </c>
      <c r="AP76" s="3">
        <f t="shared" si="1"/>
        <v>4</v>
      </c>
      <c r="AQ76" s="36">
        <f t="shared" si="2"/>
        <v>0.25</v>
      </c>
      <c r="AR76" s="18">
        <v>1</v>
      </c>
      <c r="AS76" s="205">
        <f t="shared" si="3"/>
        <v>1.1363636363636364E-2</v>
      </c>
      <c r="AT76" s="28"/>
      <c r="AU76" s="35">
        <f t="shared" si="4"/>
        <v>0.25</v>
      </c>
      <c r="AV76" s="121">
        <f>SUM(AU76)</f>
        <v>0.25</v>
      </c>
      <c r="AW76" s="235" t="s">
        <v>664</v>
      </c>
      <c r="AX76" s="235" t="s">
        <v>545</v>
      </c>
      <c r="AY76" s="243" t="s">
        <v>752</v>
      </c>
      <c r="AZ76" s="259"/>
      <c r="BA76" s="13"/>
      <c r="BB76" s="13"/>
      <c r="BC76" s="13"/>
      <c r="BD76" s="73"/>
      <c r="BE76" s="30"/>
      <c r="BF76" s="14"/>
      <c r="BG76" s="30"/>
      <c r="BH76" s="30"/>
      <c r="BI76" s="30"/>
      <c r="BJ76" s="30"/>
      <c r="BK76" s="30"/>
      <c r="BL76" s="30"/>
    </row>
    <row r="77" spans="1:64" ht="225.6" customHeight="1" x14ac:dyDescent="0.25">
      <c r="A77" s="53" t="s">
        <v>89</v>
      </c>
      <c r="B77" s="29" t="s">
        <v>102</v>
      </c>
      <c r="C77" s="29" t="s">
        <v>103</v>
      </c>
      <c r="D77" s="123"/>
      <c r="E77" s="10"/>
      <c r="F77" s="219">
        <v>66</v>
      </c>
      <c r="G77" s="95" t="s">
        <v>431</v>
      </c>
      <c r="H77" s="98" t="s">
        <v>432</v>
      </c>
      <c r="I77" s="62" t="s">
        <v>433</v>
      </c>
      <c r="J77" s="105"/>
      <c r="K77" s="91" t="s">
        <v>73</v>
      </c>
      <c r="L77" s="19">
        <v>10</v>
      </c>
      <c r="M77" s="106" t="s">
        <v>434</v>
      </c>
      <c r="N77" s="90"/>
      <c r="O77" s="97">
        <v>44200</v>
      </c>
      <c r="P77" s="97">
        <v>44561</v>
      </c>
      <c r="Q77" s="91">
        <v>4</v>
      </c>
      <c r="R77" s="91">
        <v>3</v>
      </c>
      <c r="S77" s="91">
        <v>1</v>
      </c>
      <c r="T77" s="91">
        <v>2</v>
      </c>
      <c r="U77" s="20" t="s">
        <v>75</v>
      </c>
      <c r="V77" s="61" t="s">
        <v>435</v>
      </c>
      <c r="W77" s="14" t="s">
        <v>436</v>
      </c>
      <c r="X77" s="15" t="s">
        <v>80</v>
      </c>
      <c r="Y77" s="6" t="s">
        <v>13</v>
      </c>
      <c r="Z77" s="6" t="s">
        <v>77</v>
      </c>
      <c r="AA77" s="6" t="s">
        <v>77</v>
      </c>
      <c r="AB77" s="6" t="s">
        <v>77</v>
      </c>
      <c r="AC77" s="11"/>
      <c r="AD77" s="6"/>
      <c r="AE77" s="6"/>
      <c r="AF77" s="12"/>
      <c r="AG77" s="8" t="s">
        <v>78</v>
      </c>
      <c r="AH77" s="8" t="s">
        <v>78</v>
      </c>
      <c r="AI77" s="8" t="s">
        <v>78</v>
      </c>
      <c r="AJ77" s="183" t="s">
        <v>78</v>
      </c>
      <c r="AK77" s="172">
        <v>7</v>
      </c>
      <c r="AL77" s="37"/>
      <c r="AM77" s="5"/>
      <c r="AN77" s="37"/>
      <c r="AO77" s="2">
        <f t="shared" ref="AO77:AO98" si="5">SUM(AK77:AN77)</f>
        <v>7</v>
      </c>
      <c r="AP77" s="3">
        <f t="shared" ref="AP77:AP98" si="6">+L77</f>
        <v>10</v>
      </c>
      <c r="AQ77" s="36">
        <f t="shared" si="2"/>
        <v>0.7</v>
      </c>
      <c r="AR77" s="18">
        <v>0.33329999999999999</v>
      </c>
      <c r="AS77" s="205">
        <f t="shared" ref="AS77:AS98" si="7">(AR77/22)/4</f>
        <v>3.7874999999999996E-3</v>
      </c>
      <c r="AT77" s="28"/>
      <c r="AU77" s="35">
        <f t="shared" si="4"/>
        <v>0.23330999999999996</v>
      </c>
      <c r="AV77" s="331">
        <f>SUM(AU77:AU79)</f>
        <v>0.52216999999999991</v>
      </c>
      <c r="AW77" s="235" t="s">
        <v>573</v>
      </c>
      <c r="AX77" s="235" t="s">
        <v>574</v>
      </c>
      <c r="AY77" s="243" t="s">
        <v>772</v>
      </c>
      <c r="AZ77" s="259"/>
      <c r="BA77" s="13"/>
      <c r="BB77" s="13"/>
      <c r="BC77" s="13"/>
      <c r="BD77" s="73"/>
      <c r="BE77" s="30"/>
      <c r="BF77" s="14"/>
      <c r="BG77" s="30"/>
      <c r="BH77" s="30"/>
      <c r="BI77" s="30"/>
      <c r="BJ77" s="30"/>
      <c r="BK77" s="30"/>
      <c r="BL77" s="30"/>
    </row>
    <row r="78" spans="1:64" ht="177" customHeight="1" x14ac:dyDescent="0.25">
      <c r="A78" s="53" t="s">
        <v>89</v>
      </c>
      <c r="B78" s="29" t="s">
        <v>102</v>
      </c>
      <c r="C78" s="29" t="s">
        <v>103</v>
      </c>
      <c r="D78" s="123"/>
      <c r="E78" s="10"/>
      <c r="F78" s="191">
        <v>67</v>
      </c>
      <c r="G78" s="95" t="s">
        <v>437</v>
      </c>
      <c r="H78" s="98" t="s">
        <v>438</v>
      </c>
      <c r="I78" s="62" t="s">
        <v>439</v>
      </c>
      <c r="J78" s="91"/>
      <c r="K78" s="91" t="s">
        <v>73</v>
      </c>
      <c r="L78" s="89">
        <v>5</v>
      </c>
      <c r="M78" s="62" t="s">
        <v>440</v>
      </c>
      <c r="N78" s="90"/>
      <c r="O78" s="97">
        <v>44200</v>
      </c>
      <c r="P78" s="97">
        <v>44500</v>
      </c>
      <c r="Q78" s="91">
        <v>1</v>
      </c>
      <c r="R78" s="91">
        <v>2</v>
      </c>
      <c r="S78" s="91">
        <v>1</v>
      </c>
      <c r="T78" s="91">
        <v>1</v>
      </c>
      <c r="U78" s="20" t="s">
        <v>75</v>
      </c>
      <c r="V78" s="61" t="s">
        <v>435</v>
      </c>
      <c r="W78" s="14" t="s">
        <v>436</v>
      </c>
      <c r="X78" s="15" t="s">
        <v>80</v>
      </c>
      <c r="Y78" s="6" t="s">
        <v>13</v>
      </c>
      <c r="Z78" s="6" t="s">
        <v>77</v>
      </c>
      <c r="AA78" s="6" t="s">
        <v>77</v>
      </c>
      <c r="AB78" s="6" t="s">
        <v>77</v>
      </c>
      <c r="AC78" s="11"/>
      <c r="AD78" s="6"/>
      <c r="AE78" s="6"/>
      <c r="AF78" s="12"/>
      <c r="AG78" s="8" t="s">
        <v>78</v>
      </c>
      <c r="AH78" s="8" t="s">
        <v>78</v>
      </c>
      <c r="AI78" s="8" t="s">
        <v>78</v>
      </c>
      <c r="AJ78" s="183" t="s">
        <v>78</v>
      </c>
      <c r="AK78" s="172">
        <v>1</v>
      </c>
      <c r="AL78" s="37"/>
      <c r="AM78" s="5"/>
      <c r="AN78" s="37"/>
      <c r="AO78" s="2">
        <f t="shared" si="5"/>
        <v>1</v>
      </c>
      <c r="AP78" s="3">
        <f t="shared" si="6"/>
        <v>5</v>
      </c>
      <c r="AQ78" s="36">
        <f t="shared" si="2"/>
        <v>0.2</v>
      </c>
      <c r="AR78" s="18">
        <v>0.33329999999999999</v>
      </c>
      <c r="AS78" s="205">
        <f t="shared" si="7"/>
        <v>3.7874999999999996E-3</v>
      </c>
      <c r="AT78" s="28"/>
      <c r="AU78" s="35">
        <f t="shared" si="4"/>
        <v>6.6659999999999997E-2</v>
      </c>
      <c r="AV78" s="332"/>
      <c r="AW78" s="235" t="s">
        <v>575</v>
      </c>
      <c r="AX78" s="235" t="s">
        <v>576</v>
      </c>
      <c r="AY78" s="243" t="s">
        <v>773</v>
      </c>
      <c r="AZ78" s="259"/>
      <c r="BA78" s="13"/>
      <c r="BB78" s="13"/>
      <c r="BC78" s="13"/>
      <c r="BD78" s="73"/>
      <c r="BE78" s="30"/>
      <c r="BF78" s="14"/>
      <c r="BG78" s="30"/>
      <c r="BH78" s="30"/>
      <c r="BI78" s="30"/>
      <c r="BJ78" s="30"/>
      <c r="BK78" s="30"/>
      <c r="BL78" s="30"/>
    </row>
    <row r="79" spans="1:64" ht="262.8" customHeight="1" x14ac:dyDescent="0.25">
      <c r="A79" s="53" t="s">
        <v>89</v>
      </c>
      <c r="B79" s="29" t="s">
        <v>102</v>
      </c>
      <c r="C79" s="29" t="s">
        <v>103</v>
      </c>
      <c r="D79" s="123"/>
      <c r="E79" s="10"/>
      <c r="F79" s="219">
        <v>68</v>
      </c>
      <c r="G79" s="95" t="s">
        <v>441</v>
      </c>
      <c r="H79" s="99" t="s">
        <v>442</v>
      </c>
      <c r="I79" s="62" t="s">
        <v>443</v>
      </c>
      <c r="J79" s="91"/>
      <c r="K79" s="91" t="s">
        <v>73</v>
      </c>
      <c r="L79" s="89">
        <v>3</v>
      </c>
      <c r="M79" s="62" t="s">
        <v>444</v>
      </c>
      <c r="N79" s="90"/>
      <c r="O79" s="97">
        <v>44200</v>
      </c>
      <c r="P79" s="97">
        <v>44561</v>
      </c>
      <c r="Q79" s="91">
        <v>1</v>
      </c>
      <c r="R79" s="91">
        <v>0</v>
      </c>
      <c r="S79" s="91">
        <v>1</v>
      </c>
      <c r="T79" s="91">
        <v>1</v>
      </c>
      <c r="U79" s="20" t="s">
        <v>75</v>
      </c>
      <c r="V79" s="61" t="s">
        <v>435</v>
      </c>
      <c r="W79" s="14" t="s">
        <v>436</v>
      </c>
      <c r="X79" s="15" t="s">
        <v>80</v>
      </c>
      <c r="Y79" s="6" t="s">
        <v>13</v>
      </c>
      <c r="Z79" s="6" t="s">
        <v>77</v>
      </c>
      <c r="AA79" s="6" t="s">
        <v>77</v>
      </c>
      <c r="AB79" s="6" t="s">
        <v>77</v>
      </c>
      <c r="AC79" s="11"/>
      <c r="AD79" s="6"/>
      <c r="AE79" s="6"/>
      <c r="AF79" s="12"/>
      <c r="AG79" s="8" t="s">
        <v>78</v>
      </c>
      <c r="AH79" s="8" t="s">
        <v>78</v>
      </c>
      <c r="AI79" s="8" t="s">
        <v>78</v>
      </c>
      <c r="AJ79" s="183" t="s">
        <v>78</v>
      </c>
      <c r="AK79" s="172">
        <v>2</v>
      </c>
      <c r="AL79" s="37"/>
      <c r="AM79" s="5"/>
      <c r="AN79" s="37"/>
      <c r="AO79" s="2">
        <f t="shared" si="5"/>
        <v>2</v>
      </c>
      <c r="AP79" s="3">
        <f t="shared" si="6"/>
        <v>3</v>
      </c>
      <c r="AQ79" s="36">
        <f t="shared" ref="AQ79:AQ98" si="8">IF((AO79/AP79)&gt;100%,100%,(AO79/AP79))</f>
        <v>0.66666666666666663</v>
      </c>
      <c r="AR79" s="18">
        <v>0.33329999999999999</v>
      </c>
      <c r="AS79" s="205">
        <f t="shared" si="7"/>
        <v>3.7874999999999996E-3</v>
      </c>
      <c r="AT79" s="28"/>
      <c r="AU79" s="35">
        <f t="shared" si="4"/>
        <v>0.22219999999999998</v>
      </c>
      <c r="AV79" s="333"/>
      <c r="AW79" s="235" t="s">
        <v>665</v>
      </c>
      <c r="AX79" s="235" t="s">
        <v>577</v>
      </c>
      <c r="AY79" s="243" t="s">
        <v>774</v>
      </c>
      <c r="AZ79" s="259"/>
      <c r="BA79" s="13"/>
      <c r="BB79" s="13"/>
      <c r="BC79" s="13"/>
      <c r="BD79" s="73"/>
      <c r="BE79" s="30"/>
      <c r="BF79" s="14"/>
      <c r="BG79" s="30"/>
      <c r="BH79" s="30"/>
      <c r="BI79" s="30"/>
      <c r="BJ79" s="30"/>
      <c r="BK79" s="30"/>
      <c r="BL79" s="30"/>
    </row>
    <row r="80" spans="1:64" ht="242.4" customHeight="1" x14ac:dyDescent="0.25">
      <c r="A80" s="53" t="s">
        <v>89</v>
      </c>
      <c r="B80" s="14" t="s">
        <v>100</v>
      </c>
      <c r="C80" s="29" t="s">
        <v>103</v>
      </c>
      <c r="D80" s="123"/>
      <c r="E80" s="10"/>
      <c r="F80" s="191">
        <v>69</v>
      </c>
      <c r="G80" s="95" t="s">
        <v>445</v>
      </c>
      <c r="H80" s="98" t="s">
        <v>446</v>
      </c>
      <c r="I80" s="62" t="s">
        <v>447</v>
      </c>
      <c r="J80" s="91"/>
      <c r="K80" s="91" t="s">
        <v>73</v>
      </c>
      <c r="L80" s="89">
        <v>4</v>
      </c>
      <c r="M80" s="61" t="s">
        <v>91</v>
      </c>
      <c r="N80" s="90" t="s">
        <v>448</v>
      </c>
      <c r="O80" s="97">
        <v>44228</v>
      </c>
      <c r="P80" s="97">
        <v>44561</v>
      </c>
      <c r="Q80" s="91"/>
      <c r="R80" s="91"/>
      <c r="S80" s="91">
        <v>2</v>
      </c>
      <c r="T80" s="91">
        <v>2</v>
      </c>
      <c r="U80" s="20" t="s">
        <v>75</v>
      </c>
      <c r="V80" s="61" t="s">
        <v>449</v>
      </c>
      <c r="W80" s="14" t="s">
        <v>450</v>
      </c>
      <c r="X80" s="15" t="s">
        <v>80</v>
      </c>
      <c r="Y80" s="7" t="s">
        <v>77</v>
      </c>
      <c r="Z80" s="7" t="s">
        <v>77</v>
      </c>
      <c r="AA80" s="7" t="s">
        <v>13</v>
      </c>
      <c r="AB80" s="7" t="s">
        <v>77</v>
      </c>
      <c r="AC80" s="6"/>
      <c r="AD80" s="134">
        <v>96000984</v>
      </c>
      <c r="AE80" s="27"/>
      <c r="AF80" s="54">
        <v>96000984</v>
      </c>
      <c r="AG80" s="76" t="s">
        <v>78</v>
      </c>
      <c r="AH80" s="76" t="s">
        <v>78</v>
      </c>
      <c r="AI80" s="76" t="s">
        <v>78</v>
      </c>
      <c r="AJ80" s="187" t="s">
        <v>78</v>
      </c>
      <c r="AK80" s="172"/>
      <c r="AL80" s="37"/>
      <c r="AM80" s="5"/>
      <c r="AN80" s="37"/>
      <c r="AO80" s="2">
        <f t="shared" si="5"/>
        <v>0</v>
      </c>
      <c r="AP80" s="3">
        <f t="shared" si="6"/>
        <v>4</v>
      </c>
      <c r="AQ80" s="36">
        <f t="shared" si="8"/>
        <v>0</v>
      </c>
      <c r="AR80" s="18">
        <v>0.33329999999999999</v>
      </c>
      <c r="AS80" s="205">
        <f t="shared" si="7"/>
        <v>3.7874999999999996E-3</v>
      </c>
      <c r="AT80" s="28">
        <v>0.2</v>
      </c>
      <c r="AU80" s="35">
        <f t="shared" si="4"/>
        <v>6.6659999999999997E-2</v>
      </c>
      <c r="AV80" s="331">
        <f>SUM(AU80:AU82)</f>
        <v>0.18331499999999998</v>
      </c>
      <c r="AW80" s="235" t="s">
        <v>666</v>
      </c>
      <c r="AX80" s="235" t="s">
        <v>667</v>
      </c>
      <c r="AY80" s="243" t="s">
        <v>766</v>
      </c>
      <c r="AZ80" s="260"/>
      <c r="BA80" s="13"/>
      <c r="BB80" s="13"/>
      <c r="BC80" s="13"/>
      <c r="BD80" s="73"/>
      <c r="BE80" s="30"/>
      <c r="BF80" s="14"/>
      <c r="BG80" s="30"/>
      <c r="BH80" s="30"/>
      <c r="BI80" s="30"/>
      <c r="BJ80" s="30"/>
      <c r="BK80" s="30"/>
      <c r="BL80" s="30"/>
    </row>
    <row r="81" spans="1:257" ht="292.8" customHeight="1" x14ac:dyDescent="0.25">
      <c r="A81" s="53" t="s">
        <v>89</v>
      </c>
      <c r="B81" s="14" t="s">
        <v>451</v>
      </c>
      <c r="C81" s="14" t="s">
        <v>452</v>
      </c>
      <c r="D81" s="123"/>
      <c r="E81" s="131"/>
      <c r="F81" s="219">
        <v>70</v>
      </c>
      <c r="G81" s="95" t="s">
        <v>453</v>
      </c>
      <c r="H81" s="144" t="s">
        <v>454</v>
      </c>
      <c r="I81" s="62" t="s">
        <v>455</v>
      </c>
      <c r="J81" s="91" t="s">
        <v>73</v>
      </c>
      <c r="K81" s="91"/>
      <c r="L81" s="89">
        <v>3</v>
      </c>
      <c r="M81" s="61" t="s">
        <v>81</v>
      </c>
      <c r="N81" s="90" t="s">
        <v>456</v>
      </c>
      <c r="O81" s="97">
        <v>44200</v>
      </c>
      <c r="P81" s="97">
        <v>44561</v>
      </c>
      <c r="Q81" s="91"/>
      <c r="R81" s="91"/>
      <c r="S81" s="91"/>
      <c r="T81" s="91">
        <v>3</v>
      </c>
      <c r="U81" s="20" t="s">
        <v>75</v>
      </c>
      <c r="V81" s="61" t="s">
        <v>449</v>
      </c>
      <c r="W81" s="14" t="s">
        <v>450</v>
      </c>
      <c r="X81" s="15" t="s">
        <v>80</v>
      </c>
      <c r="Y81" s="7" t="s">
        <v>77</v>
      </c>
      <c r="Z81" s="7" t="s">
        <v>77</v>
      </c>
      <c r="AA81" s="7" t="s">
        <v>13</v>
      </c>
      <c r="AB81" s="7" t="s">
        <v>77</v>
      </c>
      <c r="AC81" s="59"/>
      <c r="AD81" s="134">
        <v>1130000000</v>
      </c>
      <c r="AE81" s="134">
        <v>1794820559.8800001</v>
      </c>
      <c r="AF81" s="54">
        <v>2924820559.8800001</v>
      </c>
      <c r="AG81" s="76" t="s">
        <v>78</v>
      </c>
      <c r="AH81" s="76" t="s">
        <v>78</v>
      </c>
      <c r="AI81" s="76" t="s">
        <v>78</v>
      </c>
      <c r="AJ81" s="187" t="s">
        <v>78</v>
      </c>
      <c r="AK81" s="172"/>
      <c r="AL81" s="37"/>
      <c r="AM81" s="5"/>
      <c r="AN81" s="37"/>
      <c r="AO81" s="2">
        <f t="shared" si="5"/>
        <v>0</v>
      </c>
      <c r="AP81" s="3">
        <f t="shared" si="6"/>
        <v>3</v>
      </c>
      <c r="AQ81" s="36">
        <f t="shared" si="8"/>
        <v>0</v>
      </c>
      <c r="AR81" s="18">
        <v>0.33329999999999999</v>
      </c>
      <c r="AS81" s="205">
        <f t="shared" si="7"/>
        <v>3.7874999999999996E-3</v>
      </c>
      <c r="AT81" s="28">
        <v>0.25</v>
      </c>
      <c r="AU81" s="35">
        <f t="shared" si="4"/>
        <v>8.3324999999999996E-2</v>
      </c>
      <c r="AV81" s="332"/>
      <c r="AW81" s="235" t="s">
        <v>668</v>
      </c>
      <c r="AX81" s="235" t="s">
        <v>669</v>
      </c>
      <c r="AY81" s="243" t="s">
        <v>765</v>
      </c>
      <c r="AZ81" s="260"/>
      <c r="BA81" s="13"/>
      <c r="BB81" s="13"/>
      <c r="BC81" s="13"/>
      <c r="BD81" s="73"/>
      <c r="BE81" s="30"/>
      <c r="BF81" s="14"/>
      <c r="BG81" s="30"/>
      <c r="BH81" s="30"/>
      <c r="BI81" s="30"/>
      <c r="BJ81" s="30"/>
      <c r="BK81" s="30"/>
      <c r="BL81" s="30"/>
    </row>
    <row r="82" spans="1:257" ht="333" customHeight="1" x14ac:dyDescent="0.35">
      <c r="A82" s="53" t="s">
        <v>89</v>
      </c>
      <c r="B82" s="14" t="s">
        <v>243</v>
      </c>
      <c r="C82" s="14" t="s">
        <v>457</v>
      </c>
      <c r="D82" s="123"/>
      <c r="E82" s="131"/>
      <c r="F82" s="191">
        <v>71</v>
      </c>
      <c r="G82" s="103" t="s">
        <v>458</v>
      </c>
      <c r="H82" s="144" t="s">
        <v>459</v>
      </c>
      <c r="I82" s="62" t="s">
        <v>460</v>
      </c>
      <c r="J82" s="91" t="s">
        <v>73</v>
      </c>
      <c r="K82" s="91"/>
      <c r="L82" s="89">
        <v>6</v>
      </c>
      <c r="M82" s="61" t="s">
        <v>91</v>
      </c>
      <c r="N82" s="90" t="s">
        <v>461</v>
      </c>
      <c r="O82" s="97">
        <v>44287</v>
      </c>
      <c r="P82" s="97">
        <v>44561</v>
      </c>
      <c r="Q82" s="248"/>
      <c r="R82" s="91">
        <v>1</v>
      </c>
      <c r="S82" s="91">
        <v>1</v>
      </c>
      <c r="T82" s="91">
        <v>4</v>
      </c>
      <c r="U82" s="20" t="s">
        <v>75</v>
      </c>
      <c r="V82" s="61" t="s">
        <v>449</v>
      </c>
      <c r="W82" s="14" t="s">
        <v>450</v>
      </c>
      <c r="X82" s="15" t="s">
        <v>80</v>
      </c>
      <c r="Y82" s="7" t="s">
        <v>77</v>
      </c>
      <c r="Z82" s="7" t="s">
        <v>77</v>
      </c>
      <c r="AA82" s="7" t="s">
        <v>77</v>
      </c>
      <c r="AB82" s="7" t="s">
        <v>77</v>
      </c>
      <c r="AC82" s="6"/>
      <c r="AD82" s="134">
        <v>460000000</v>
      </c>
      <c r="AE82" s="6"/>
      <c r="AF82" s="54">
        <v>460000000</v>
      </c>
      <c r="AG82" s="76" t="s">
        <v>78</v>
      </c>
      <c r="AH82" s="76" t="s">
        <v>78</v>
      </c>
      <c r="AI82" s="76" t="s">
        <v>78</v>
      </c>
      <c r="AJ82" s="187" t="s">
        <v>78</v>
      </c>
      <c r="AK82" s="172"/>
      <c r="AL82" s="37"/>
      <c r="AM82" s="5"/>
      <c r="AN82" s="37"/>
      <c r="AO82" s="2">
        <f t="shared" si="5"/>
        <v>0</v>
      </c>
      <c r="AP82" s="3">
        <f t="shared" si="6"/>
        <v>6</v>
      </c>
      <c r="AQ82" s="36">
        <f t="shared" si="8"/>
        <v>0</v>
      </c>
      <c r="AR82" s="18">
        <v>0.33329999999999999</v>
      </c>
      <c r="AS82" s="205">
        <f t="shared" si="7"/>
        <v>3.7874999999999996E-3</v>
      </c>
      <c r="AT82" s="28">
        <v>0.1</v>
      </c>
      <c r="AU82" s="35">
        <f t="shared" si="4"/>
        <v>3.3329999999999999E-2</v>
      </c>
      <c r="AV82" s="333"/>
      <c r="AW82" s="235" t="s">
        <v>670</v>
      </c>
      <c r="AX82" s="235" t="s">
        <v>671</v>
      </c>
      <c r="AY82" s="269" t="s">
        <v>764</v>
      </c>
      <c r="AZ82" s="270"/>
      <c r="BA82" s="13"/>
      <c r="BB82" s="13"/>
      <c r="BC82" s="13"/>
      <c r="BD82" s="73"/>
      <c r="BE82" s="30"/>
      <c r="BF82" s="14"/>
      <c r="BG82" s="30"/>
      <c r="BH82" s="30"/>
      <c r="BI82" s="30"/>
      <c r="BJ82" s="30"/>
      <c r="BK82" s="30"/>
      <c r="BL82" s="30"/>
    </row>
    <row r="83" spans="1:257" ht="195" customHeight="1" x14ac:dyDescent="0.25">
      <c r="A83" s="53" t="s">
        <v>89</v>
      </c>
      <c r="B83" s="29" t="s">
        <v>462</v>
      </c>
      <c r="C83" s="29" t="s">
        <v>452</v>
      </c>
      <c r="D83" s="31"/>
      <c r="E83" s="10"/>
      <c r="F83" s="219">
        <v>72</v>
      </c>
      <c r="G83" s="103" t="s">
        <v>463</v>
      </c>
      <c r="H83" s="96" t="s">
        <v>464</v>
      </c>
      <c r="I83" s="62" t="s">
        <v>465</v>
      </c>
      <c r="J83" s="91" t="s">
        <v>73</v>
      </c>
      <c r="K83" s="91"/>
      <c r="L83" s="89">
        <v>1</v>
      </c>
      <c r="M83" s="62" t="s">
        <v>91</v>
      </c>
      <c r="N83" s="90"/>
      <c r="O83" s="97">
        <v>44228</v>
      </c>
      <c r="P83" s="97">
        <v>44499</v>
      </c>
      <c r="Q83" s="91"/>
      <c r="R83" s="91"/>
      <c r="S83" s="91">
        <v>1</v>
      </c>
      <c r="T83" s="91"/>
      <c r="U83" s="20" t="s">
        <v>75</v>
      </c>
      <c r="V83" s="61" t="s">
        <v>466</v>
      </c>
      <c r="W83" s="14" t="s">
        <v>467</v>
      </c>
      <c r="X83" s="14" t="s">
        <v>76</v>
      </c>
      <c r="Y83" s="7" t="s">
        <v>77</v>
      </c>
      <c r="Z83" s="7" t="s">
        <v>77</v>
      </c>
      <c r="AA83" s="7" t="s">
        <v>77</v>
      </c>
      <c r="AB83" s="7" t="s">
        <v>77</v>
      </c>
      <c r="AC83" s="6"/>
      <c r="AD83" s="6"/>
      <c r="AE83" s="6"/>
      <c r="AF83" s="12"/>
      <c r="AG83" s="8" t="s">
        <v>78</v>
      </c>
      <c r="AH83" s="8" t="s">
        <v>78</v>
      </c>
      <c r="AI83" s="8" t="s">
        <v>78</v>
      </c>
      <c r="AJ83" s="183" t="s">
        <v>78</v>
      </c>
      <c r="AK83" s="172"/>
      <c r="AL83" s="37"/>
      <c r="AM83" s="5"/>
      <c r="AN83" s="37"/>
      <c r="AO83" s="2">
        <f t="shared" si="5"/>
        <v>0</v>
      </c>
      <c r="AP83" s="3">
        <f t="shared" si="6"/>
        <v>1</v>
      </c>
      <c r="AQ83" s="36">
        <f t="shared" si="8"/>
        <v>0</v>
      </c>
      <c r="AR83" s="18">
        <v>0.25</v>
      </c>
      <c r="AS83" s="205">
        <f t="shared" si="7"/>
        <v>2.840909090909091E-3</v>
      </c>
      <c r="AT83" s="217">
        <v>0.05</v>
      </c>
      <c r="AU83" s="35">
        <f t="shared" si="4"/>
        <v>1.2500000000000001E-2</v>
      </c>
      <c r="AV83" s="336">
        <f>SUM(AU83:AU86)</f>
        <v>0.16250000000000001</v>
      </c>
      <c r="AW83" s="235" t="s">
        <v>578</v>
      </c>
      <c r="AX83" s="235" t="s">
        <v>698</v>
      </c>
      <c r="AY83" s="243" t="s">
        <v>763</v>
      </c>
      <c r="AZ83" s="273"/>
      <c r="BA83" s="13"/>
      <c r="BB83" s="13"/>
      <c r="BC83" s="13"/>
      <c r="BD83" s="73"/>
      <c r="BE83" s="30"/>
      <c r="BF83" s="14"/>
      <c r="BG83" s="30"/>
      <c r="BH83" s="30"/>
      <c r="BI83" s="30"/>
      <c r="BJ83" s="30"/>
      <c r="BK83" s="30"/>
      <c r="BL83" s="30"/>
    </row>
    <row r="84" spans="1:257" ht="286.2" customHeight="1" x14ac:dyDescent="0.25">
      <c r="A84" s="53" t="s">
        <v>89</v>
      </c>
      <c r="B84" s="29" t="s">
        <v>462</v>
      </c>
      <c r="C84" s="29" t="s">
        <v>452</v>
      </c>
      <c r="D84" s="31"/>
      <c r="E84" s="131"/>
      <c r="F84" s="191">
        <v>73</v>
      </c>
      <c r="G84" s="62" t="s">
        <v>672</v>
      </c>
      <c r="H84" s="62" t="s">
        <v>468</v>
      </c>
      <c r="I84" s="62" t="s">
        <v>469</v>
      </c>
      <c r="J84" s="91" t="s">
        <v>73</v>
      </c>
      <c r="K84" s="91"/>
      <c r="L84" s="89">
        <v>2</v>
      </c>
      <c r="M84" s="62" t="s">
        <v>81</v>
      </c>
      <c r="N84" s="90"/>
      <c r="O84" s="97">
        <v>44200</v>
      </c>
      <c r="P84" s="97">
        <v>44561</v>
      </c>
      <c r="Q84" s="91"/>
      <c r="R84" s="91"/>
      <c r="S84" s="91">
        <v>1</v>
      </c>
      <c r="T84" s="91">
        <v>1</v>
      </c>
      <c r="U84" s="20" t="s">
        <v>75</v>
      </c>
      <c r="V84" s="61" t="s">
        <v>466</v>
      </c>
      <c r="W84" s="14" t="s">
        <v>470</v>
      </c>
      <c r="X84" s="14" t="s">
        <v>80</v>
      </c>
      <c r="Y84" s="7" t="s">
        <v>77</v>
      </c>
      <c r="Z84" s="7" t="s">
        <v>77</v>
      </c>
      <c r="AA84" s="7" t="s">
        <v>77</v>
      </c>
      <c r="AB84" s="7" t="s">
        <v>77</v>
      </c>
      <c r="AC84" s="6"/>
      <c r="AD84" s="6"/>
      <c r="AE84" s="6"/>
      <c r="AF84" s="12"/>
      <c r="AG84" s="8" t="s">
        <v>78</v>
      </c>
      <c r="AH84" s="8" t="s">
        <v>78</v>
      </c>
      <c r="AI84" s="8" t="s">
        <v>78</v>
      </c>
      <c r="AJ84" s="183" t="s">
        <v>78</v>
      </c>
      <c r="AK84" s="172"/>
      <c r="AL84" s="37"/>
      <c r="AM84" s="5"/>
      <c r="AN84" s="37"/>
      <c r="AO84" s="2">
        <f t="shared" si="5"/>
        <v>0</v>
      </c>
      <c r="AP84" s="3">
        <f t="shared" si="6"/>
        <v>2</v>
      </c>
      <c r="AQ84" s="36">
        <f t="shared" si="8"/>
        <v>0</v>
      </c>
      <c r="AR84" s="18">
        <v>0.25</v>
      </c>
      <c r="AS84" s="205">
        <f t="shared" si="7"/>
        <v>2.840909090909091E-3</v>
      </c>
      <c r="AT84" s="217">
        <v>0.1</v>
      </c>
      <c r="AU84" s="35">
        <f t="shared" si="4"/>
        <v>2.5000000000000001E-2</v>
      </c>
      <c r="AV84" s="337"/>
      <c r="AW84" s="235" t="s">
        <v>579</v>
      </c>
      <c r="AX84" s="235" t="s">
        <v>699</v>
      </c>
      <c r="AY84" s="243" t="s">
        <v>762</v>
      </c>
      <c r="AZ84" s="260"/>
      <c r="BA84" s="13"/>
      <c r="BB84" s="13"/>
      <c r="BC84" s="13"/>
      <c r="BD84" s="73"/>
      <c r="BE84" s="30"/>
      <c r="BF84" s="14"/>
      <c r="BG84" s="30"/>
      <c r="BH84" s="30"/>
      <c r="BI84" s="30"/>
      <c r="BJ84" s="30"/>
      <c r="BK84" s="30"/>
      <c r="BL84" s="30"/>
    </row>
    <row r="85" spans="1:257" ht="408.6" customHeight="1" x14ac:dyDescent="0.25">
      <c r="A85" s="53" t="s">
        <v>89</v>
      </c>
      <c r="B85" s="29" t="s">
        <v>462</v>
      </c>
      <c r="C85" s="29" t="s">
        <v>452</v>
      </c>
      <c r="D85" s="31"/>
      <c r="E85" s="131"/>
      <c r="F85" s="219">
        <v>74</v>
      </c>
      <c r="G85" s="103" t="s">
        <v>471</v>
      </c>
      <c r="H85" s="144" t="s">
        <v>472</v>
      </c>
      <c r="I85" s="62" t="s">
        <v>473</v>
      </c>
      <c r="J85" s="91" t="s">
        <v>73</v>
      </c>
      <c r="K85" s="91"/>
      <c r="L85" s="113">
        <v>1</v>
      </c>
      <c r="M85" s="62" t="s">
        <v>74</v>
      </c>
      <c r="N85" s="90"/>
      <c r="O85" s="97">
        <v>44197</v>
      </c>
      <c r="P85" s="97">
        <v>44561</v>
      </c>
      <c r="Q85" s="105">
        <v>0.8</v>
      </c>
      <c r="R85" s="105">
        <v>0.2</v>
      </c>
      <c r="S85" s="91"/>
      <c r="T85" s="91"/>
      <c r="U85" s="20" t="s">
        <v>75</v>
      </c>
      <c r="V85" s="61" t="s">
        <v>466</v>
      </c>
      <c r="W85" s="14" t="s">
        <v>474</v>
      </c>
      <c r="X85" s="14" t="s">
        <v>80</v>
      </c>
      <c r="Y85" s="7" t="s">
        <v>77</v>
      </c>
      <c r="Z85" s="7" t="s">
        <v>77</v>
      </c>
      <c r="AA85" s="7" t="s">
        <v>77</v>
      </c>
      <c r="AB85" s="7" t="s">
        <v>77</v>
      </c>
      <c r="AC85" s="6"/>
      <c r="AD85" s="64">
        <v>5024899391</v>
      </c>
      <c r="AE85" s="6"/>
      <c r="AF85" s="12"/>
      <c r="AG85" s="8" t="s">
        <v>78</v>
      </c>
      <c r="AH85" s="8" t="s">
        <v>78</v>
      </c>
      <c r="AI85" s="8" t="s">
        <v>78</v>
      </c>
      <c r="AJ85" s="183" t="s">
        <v>78</v>
      </c>
      <c r="AK85" s="238">
        <v>0.5</v>
      </c>
      <c r="AL85" s="224"/>
      <c r="AM85" s="239"/>
      <c r="AN85" s="224"/>
      <c r="AO85" s="230">
        <f t="shared" si="5"/>
        <v>0.5</v>
      </c>
      <c r="AP85" s="3">
        <f t="shared" si="6"/>
        <v>1</v>
      </c>
      <c r="AQ85" s="36">
        <f t="shared" si="8"/>
        <v>0.5</v>
      </c>
      <c r="AR85" s="18">
        <v>0.25</v>
      </c>
      <c r="AS85" s="205">
        <f t="shared" si="7"/>
        <v>2.840909090909091E-3</v>
      </c>
      <c r="AT85" s="28"/>
      <c r="AU85" s="35">
        <f t="shared" si="4"/>
        <v>0.125</v>
      </c>
      <c r="AV85" s="337"/>
      <c r="AW85" s="235" t="s">
        <v>680</v>
      </c>
      <c r="AX85" s="235" t="s">
        <v>580</v>
      </c>
      <c r="AY85" s="243" t="s">
        <v>761</v>
      </c>
      <c r="AZ85" s="259"/>
      <c r="BA85" s="13"/>
      <c r="BB85" s="13"/>
      <c r="BC85" s="43"/>
      <c r="BD85" s="30"/>
      <c r="BE85" s="30"/>
      <c r="BF85" s="14"/>
      <c r="BG85" s="30"/>
      <c r="BH85" s="30"/>
      <c r="BI85" s="30"/>
      <c r="BJ85" s="30"/>
      <c r="BK85" s="30"/>
      <c r="BL85" s="30"/>
    </row>
    <row r="86" spans="1:257" ht="336.6" customHeight="1" x14ac:dyDescent="0.25">
      <c r="A86" s="173" t="s">
        <v>89</v>
      </c>
      <c r="B86" s="14" t="s">
        <v>462</v>
      </c>
      <c r="C86" s="174" t="s">
        <v>452</v>
      </c>
      <c r="D86" s="135" t="s">
        <v>72</v>
      </c>
      <c r="E86" s="136" t="s">
        <v>72</v>
      </c>
      <c r="F86" s="191">
        <v>75</v>
      </c>
      <c r="G86" s="62" t="s">
        <v>475</v>
      </c>
      <c r="H86" s="62" t="s">
        <v>476</v>
      </c>
      <c r="I86" s="62" t="s">
        <v>477</v>
      </c>
      <c r="J86" s="91" t="s">
        <v>73</v>
      </c>
      <c r="K86" s="137" t="s">
        <v>72</v>
      </c>
      <c r="L86" s="105">
        <v>1</v>
      </c>
      <c r="M86" s="91" t="s">
        <v>74</v>
      </c>
      <c r="N86" s="138" t="s">
        <v>72</v>
      </c>
      <c r="O86" s="97">
        <v>44200</v>
      </c>
      <c r="P86" s="129">
        <v>44561</v>
      </c>
      <c r="Q86" s="105">
        <v>0.25</v>
      </c>
      <c r="R86" s="105">
        <v>0.25</v>
      </c>
      <c r="S86" s="105">
        <v>0.25</v>
      </c>
      <c r="T86" s="105">
        <v>0.25</v>
      </c>
      <c r="U86" s="91" t="s">
        <v>75</v>
      </c>
      <c r="V86" s="61" t="s">
        <v>466</v>
      </c>
      <c r="W86" s="14" t="s">
        <v>474</v>
      </c>
      <c r="X86" s="14" t="s">
        <v>80</v>
      </c>
      <c r="Y86" s="7" t="s">
        <v>77</v>
      </c>
      <c r="Z86" s="7" t="s">
        <v>77</v>
      </c>
      <c r="AA86" s="7" t="s">
        <v>77</v>
      </c>
      <c r="AB86" s="7" t="s">
        <v>77</v>
      </c>
      <c r="AC86" s="56" t="s">
        <v>72</v>
      </c>
      <c r="AD86" s="56" t="s">
        <v>72</v>
      </c>
      <c r="AE86" s="56" t="s">
        <v>72</v>
      </c>
      <c r="AF86" s="56" t="s">
        <v>72</v>
      </c>
      <c r="AG86" s="139" t="s">
        <v>78</v>
      </c>
      <c r="AH86" s="139" t="s">
        <v>78</v>
      </c>
      <c r="AI86" s="139" t="s">
        <v>78</v>
      </c>
      <c r="AJ86" s="188" t="s">
        <v>78</v>
      </c>
      <c r="AK86" s="240">
        <v>0.25</v>
      </c>
      <c r="AL86" s="28" t="s">
        <v>72</v>
      </c>
      <c r="AM86" s="28" t="s">
        <v>72</v>
      </c>
      <c r="AN86" s="28" t="s">
        <v>72</v>
      </c>
      <c r="AO86" s="230">
        <f t="shared" si="5"/>
        <v>0.25</v>
      </c>
      <c r="AP86" s="3">
        <f t="shared" si="6"/>
        <v>1</v>
      </c>
      <c r="AQ86" s="28">
        <v>0</v>
      </c>
      <c r="AR86" s="18">
        <v>0.25</v>
      </c>
      <c r="AS86" s="205">
        <f t="shared" si="7"/>
        <v>2.840909090909091E-3</v>
      </c>
      <c r="AT86" s="7" t="s">
        <v>72</v>
      </c>
      <c r="AU86" s="28">
        <v>0</v>
      </c>
      <c r="AV86" s="338"/>
      <c r="AW86" s="235" t="s">
        <v>681</v>
      </c>
      <c r="AX86" s="235" t="s">
        <v>673</v>
      </c>
      <c r="AY86" s="243" t="s">
        <v>760</v>
      </c>
      <c r="AZ86" s="272" t="s">
        <v>72</v>
      </c>
      <c r="BA86" s="56" t="s">
        <v>72</v>
      </c>
      <c r="BB86" s="56" t="s">
        <v>72</v>
      </c>
      <c r="BC86" s="140" t="s">
        <v>72</v>
      </c>
      <c r="BD86" s="141" t="s">
        <v>72</v>
      </c>
      <c r="BE86" s="141" t="s">
        <v>72</v>
      </c>
      <c r="BF86" s="141" t="s">
        <v>72</v>
      </c>
      <c r="BG86" s="141" t="s">
        <v>72</v>
      </c>
      <c r="BH86" s="141" t="s">
        <v>72</v>
      </c>
      <c r="BI86" s="141" t="s">
        <v>72</v>
      </c>
      <c r="BJ86" s="141" t="s">
        <v>72</v>
      </c>
      <c r="BK86" s="141" t="s">
        <v>72</v>
      </c>
      <c r="BL86" s="141" t="s">
        <v>72</v>
      </c>
      <c r="BM86" s="60"/>
      <c r="BN86" s="60"/>
      <c r="BO86" s="60"/>
      <c r="BP86" s="60"/>
      <c r="BQ86" s="60"/>
      <c r="BR86" s="60"/>
      <c r="BS86" s="60"/>
      <c r="BT86" s="60"/>
      <c r="BU86" s="60"/>
      <c r="BV86" s="60"/>
      <c r="BW86" s="60"/>
      <c r="BX86" s="60"/>
      <c r="BY86" s="60"/>
      <c r="BZ86" s="60"/>
      <c r="CA86" s="60"/>
      <c r="CB86" s="60"/>
      <c r="CC86" s="60"/>
      <c r="CD86" s="60"/>
      <c r="CE86" s="60"/>
      <c r="CF86" s="60"/>
      <c r="CG86" s="60"/>
      <c r="CH86" s="60"/>
      <c r="CI86" s="60"/>
      <c r="CJ86" s="60"/>
      <c r="CK86" s="60"/>
      <c r="CL86" s="60"/>
      <c r="CM86" s="60"/>
      <c r="CN86" s="60"/>
      <c r="CO86" s="60"/>
      <c r="CP86" s="60"/>
      <c r="CQ86" s="60"/>
      <c r="CR86" s="60"/>
      <c r="CS86" s="60"/>
      <c r="CT86" s="60"/>
      <c r="CU86" s="60"/>
      <c r="CV86" s="60"/>
      <c r="CW86" s="60"/>
      <c r="CX86" s="60"/>
      <c r="CY86" s="60"/>
      <c r="CZ86" s="60"/>
      <c r="DA86" s="60"/>
      <c r="DB86" s="60"/>
      <c r="DC86" s="60"/>
      <c r="DD86" s="60"/>
      <c r="DE86" s="60"/>
      <c r="DF86" s="60"/>
      <c r="DG86" s="60"/>
      <c r="DH86" s="60"/>
      <c r="DI86" s="60"/>
      <c r="DJ86" s="60"/>
      <c r="DK86" s="60"/>
      <c r="DL86" s="60"/>
      <c r="DM86" s="60"/>
      <c r="DN86" s="60"/>
      <c r="DO86" s="60"/>
      <c r="DP86" s="60"/>
      <c r="DQ86" s="60"/>
      <c r="DR86" s="60"/>
      <c r="DS86" s="60"/>
      <c r="DT86" s="60"/>
      <c r="DU86" s="60"/>
      <c r="DV86" s="60"/>
      <c r="DW86" s="60"/>
      <c r="DX86" s="60"/>
      <c r="DY86" s="60"/>
      <c r="DZ86" s="60"/>
      <c r="EA86" s="60"/>
      <c r="EB86" s="60"/>
      <c r="EC86" s="60"/>
      <c r="ED86" s="60"/>
      <c r="EE86" s="60"/>
      <c r="EF86" s="60"/>
      <c r="EG86" s="60"/>
      <c r="EH86" s="60"/>
      <c r="EI86" s="60"/>
      <c r="EJ86" s="60"/>
      <c r="EK86" s="60"/>
      <c r="EL86" s="60"/>
      <c r="EM86" s="60"/>
      <c r="EN86" s="60"/>
      <c r="EO86" s="60"/>
      <c r="EP86" s="60"/>
      <c r="EQ86" s="60"/>
      <c r="ER86" s="60"/>
      <c r="ES86" s="60"/>
      <c r="ET86" s="60"/>
      <c r="EU86" s="60"/>
      <c r="EV86" s="60"/>
      <c r="EW86" s="60"/>
      <c r="EX86" s="60"/>
      <c r="EY86" s="60"/>
      <c r="EZ86" s="60"/>
      <c r="FA86" s="60"/>
      <c r="FB86" s="60"/>
      <c r="FC86" s="60"/>
      <c r="FD86" s="60"/>
      <c r="FE86" s="60"/>
      <c r="FF86" s="60"/>
      <c r="FG86" s="60"/>
      <c r="FH86" s="60"/>
      <c r="FI86" s="60"/>
      <c r="FJ86" s="60"/>
      <c r="FK86" s="60"/>
      <c r="FL86" s="60"/>
      <c r="FM86" s="60"/>
      <c r="FN86" s="60"/>
      <c r="FO86" s="60"/>
      <c r="FP86" s="60"/>
      <c r="FQ86" s="60"/>
      <c r="FR86" s="60"/>
      <c r="FS86" s="60"/>
      <c r="FT86" s="60"/>
      <c r="FU86" s="60"/>
      <c r="FV86" s="60"/>
      <c r="FW86" s="60"/>
      <c r="FX86" s="60"/>
      <c r="FY86" s="60"/>
      <c r="FZ86" s="60"/>
      <c r="GA86" s="60"/>
      <c r="GB86" s="60"/>
      <c r="GC86" s="60"/>
      <c r="GD86" s="60"/>
      <c r="GE86" s="60"/>
      <c r="GF86" s="60"/>
      <c r="GG86" s="60"/>
      <c r="GH86" s="60"/>
      <c r="GI86" s="60"/>
      <c r="GJ86" s="60"/>
      <c r="GK86" s="60"/>
      <c r="GL86" s="60"/>
      <c r="GM86" s="60"/>
      <c r="GN86" s="60"/>
      <c r="GO86" s="60"/>
      <c r="GP86" s="60"/>
      <c r="GQ86" s="60"/>
      <c r="GR86" s="60"/>
      <c r="GS86" s="60"/>
      <c r="GT86" s="60"/>
      <c r="GU86" s="60"/>
      <c r="GV86" s="60"/>
      <c r="GW86" s="60"/>
      <c r="GX86" s="60"/>
      <c r="GY86" s="60"/>
      <c r="GZ86" s="60"/>
      <c r="HA86" s="60"/>
      <c r="HB86" s="60"/>
      <c r="HC86" s="60"/>
      <c r="HD86" s="60"/>
      <c r="HE86" s="60"/>
      <c r="HF86" s="60"/>
      <c r="HG86" s="60"/>
      <c r="HH86" s="60"/>
      <c r="HI86" s="60"/>
      <c r="HJ86" s="60"/>
      <c r="HK86" s="60"/>
      <c r="HL86" s="60"/>
      <c r="HM86" s="60"/>
      <c r="HN86" s="60"/>
      <c r="HO86" s="60"/>
      <c r="HP86" s="60"/>
      <c r="HQ86" s="60"/>
      <c r="HR86" s="60"/>
      <c r="HS86" s="60"/>
      <c r="HT86" s="60"/>
      <c r="HU86" s="60"/>
      <c r="HV86" s="60"/>
      <c r="HW86" s="60"/>
      <c r="HX86" s="60"/>
      <c r="HY86" s="60"/>
      <c r="HZ86" s="60"/>
      <c r="IA86" s="60"/>
      <c r="IB86" s="60"/>
      <c r="IC86" s="60"/>
      <c r="ID86" s="60"/>
      <c r="IE86" s="60"/>
      <c r="IF86" s="60"/>
      <c r="IG86" s="60"/>
      <c r="IH86" s="60"/>
      <c r="II86" s="60"/>
      <c r="IJ86" s="60"/>
      <c r="IK86" s="60"/>
      <c r="IL86" s="60"/>
      <c r="IM86" s="60"/>
      <c r="IN86" s="60"/>
      <c r="IO86" s="60"/>
      <c r="IP86" s="60"/>
      <c r="IQ86" s="60"/>
      <c r="IR86" s="60"/>
      <c r="IS86" s="60"/>
      <c r="IT86" s="60"/>
      <c r="IU86" s="60"/>
      <c r="IV86" s="60"/>
      <c r="IW86" s="60"/>
    </row>
    <row r="87" spans="1:257" ht="336" customHeight="1" x14ac:dyDescent="0.25">
      <c r="A87" s="92" t="s">
        <v>84</v>
      </c>
      <c r="B87" s="17" t="s">
        <v>478</v>
      </c>
      <c r="C87" s="17" t="s">
        <v>88</v>
      </c>
      <c r="D87" s="123"/>
      <c r="E87" s="131"/>
      <c r="F87" s="219">
        <v>76</v>
      </c>
      <c r="G87" s="142" t="s">
        <v>479</v>
      </c>
      <c r="H87" s="95" t="s">
        <v>480</v>
      </c>
      <c r="I87" s="62" t="s">
        <v>481</v>
      </c>
      <c r="J87" s="91"/>
      <c r="K87" s="91" t="s">
        <v>73</v>
      </c>
      <c r="L87" s="89">
        <v>4</v>
      </c>
      <c r="M87" s="62" t="s">
        <v>98</v>
      </c>
      <c r="N87" s="107"/>
      <c r="O87" s="97">
        <v>44200</v>
      </c>
      <c r="P87" s="97">
        <v>44561</v>
      </c>
      <c r="Q87" s="91">
        <v>1</v>
      </c>
      <c r="R87" s="91">
        <v>1</v>
      </c>
      <c r="S87" s="91">
        <v>1</v>
      </c>
      <c r="T87" s="91">
        <v>1</v>
      </c>
      <c r="U87" s="20" t="s">
        <v>75</v>
      </c>
      <c r="V87" s="61" t="s">
        <v>482</v>
      </c>
      <c r="W87" s="14" t="s">
        <v>483</v>
      </c>
      <c r="X87" s="14" t="s">
        <v>80</v>
      </c>
      <c r="Y87" s="7" t="s">
        <v>77</v>
      </c>
      <c r="Z87" s="7" t="s">
        <v>77</v>
      </c>
      <c r="AA87" s="7" t="s">
        <v>77</v>
      </c>
      <c r="AB87" s="7" t="s">
        <v>77</v>
      </c>
      <c r="AC87" s="45">
        <v>0</v>
      </c>
      <c r="AD87" s="11"/>
      <c r="AE87" s="45">
        <v>0</v>
      </c>
      <c r="AF87" s="143">
        <v>0</v>
      </c>
      <c r="AG87" s="76" t="s">
        <v>78</v>
      </c>
      <c r="AH87" s="76" t="s">
        <v>78</v>
      </c>
      <c r="AI87" s="76" t="s">
        <v>78</v>
      </c>
      <c r="AJ87" s="187" t="s">
        <v>78</v>
      </c>
      <c r="AK87" s="175">
        <v>1</v>
      </c>
      <c r="AL87" s="37"/>
      <c r="AM87" s="5"/>
      <c r="AN87" s="37"/>
      <c r="AO87" s="2">
        <f t="shared" si="5"/>
        <v>1</v>
      </c>
      <c r="AP87" s="3">
        <f t="shared" si="6"/>
        <v>4</v>
      </c>
      <c r="AQ87" s="36">
        <f t="shared" si="8"/>
        <v>0.25</v>
      </c>
      <c r="AR87" s="18">
        <v>0.33329999999999999</v>
      </c>
      <c r="AS87" s="205">
        <f t="shared" si="7"/>
        <v>3.7874999999999996E-3</v>
      </c>
      <c r="AT87" s="28"/>
      <c r="AU87" s="35">
        <f t="shared" ref="AU87:AU98" si="9">IF(AQ87&gt;AT87,AQ87*AR87,AT87*AR87)</f>
        <v>8.3324999999999996E-2</v>
      </c>
      <c r="AV87" s="331">
        <f>SUM(AU87:AU89)</f>
        <v>0.249975</v>
      </c>
      <c r="AW87" s="235" t="s">
        <v>611</v>
      </c>
      <c r="AX87" s="235" t="s">
        <v>674</v>
      </c>
      <c r="AY87" s="242" t="s">
        <v>775</v>
      </c>
      <c r="AZ87" s="259"/>
      <c r="BA87" s="13"/>
      <c r="BB87" s="13"/>
      <c r="BC87" s="43"/>
      <c r="BD87" s="30"/>
      <c r="BE87" s="30"/>
      <c r="BF87" s="14"/>
      <c r="BG87" s="30"/>
      <c r="BH87" s="30"/>
      <c r="BI87" s="30"/>
      <c r="BJ87" s="30"/>
      <c r="BK87" s="30"/>
      <c r="BL87" s="30"/>
    </row>
    <row r="88" spans="1:257" ht="246.6" customHeight="1" x14ac:dyDescent="0.25">
      <c r="A88" s="92" t="s">
        <v>84</v>
      </c>
      <c r="B88" s="17" t="s">
        <v>478</v>
      </c>
      <c r="C88" s="17" t="s">
        <v>484</v>
      </c>
      <c r="D88" s="123"/>
      <c r="E88" s="131"/>
      <c r="F88" s="191">
        <v>77</v>
      </c>
      <c r="G88" s="142" t="s">
        <v>485</v>
      </c>
      <c r="H88" s="95" t="s">
        <v>486</v>
      </c>
      <c r="I88" s="62" t="s">
        <v>487</v>
      </c>
      <c r="J88" s="91"/>
      <c r="K88" s="91" t="s">
        <v>73</v>
      </c>
      <c r="L88" s="89">
        <v>4</v>
      </c>
      <c r="M88" s="62" t="s">
        <v>98</v>
      </c>
      <c r="N88" s="107"/>
      <c r="O88" s="97">
        <v>44200</v>
      </c>
      <c r="P88" s="97">
        <v>44561</v>
      </c>
      <c r="Q88" s="91">
        <v>1</v>
      </c>
      <c r="R88" s="91">
        <v>1</v>
      </c>
      <c r="S88" s="91">
        <v>1</v>
      </c>
      <c r="T88" s="91">
        <v>1</v>
      </c>
      <c r="U88" s="20" t="s">
        <v>75</v>
      </c>
      <c r="V88" s="61" t="s">
        <v>482</v>
      </c>
      <c r="W88" s="14" t="s">
        <v>483</v>
      </c>
      <c r="X88" s="14" t="s">
        <v>80</v>
      </c>
      <c r="Y88" s="7" t="s">
        <v>77</v>
      </c>
      <c r="Z88" s="7" t="s">
        <v>77</v>
      </c>
      <c r="AA88" s="7" t="s">
        <v>77</v>
      </c>
      <c r="AB88" s="7" t="s">
        <v>77</v>
      </c>
      <c r="AC88" s="45">
        <v>0</v>
      </c>
      <c r="AD88" s="11"/>
      <c r="AE88" s="45">
        <v>0</v>
      </c>
      <c r="AF88" s="143">
        <v>0</v>
      </c>
      <c r="AG88" s="76" t="s">
        <v>78</v>
      </c>
      <c r="AH88" s="76" t="s">
        <v>78</v>
      </c>
      <c r="AI88" s="76" t="s">
        <v>78</v>
      </c>
      <c r="AJ88" s="187" t="s">
        <v>78</v>
      </c>
      <c r="AK88" s="175">
        <v>1</v>
      </c>
      <c r="AL88" s="37"/>
      <c r="AM88" s="5"/>
      <c r="AN88" s="37"/>
      <c r="AO88" s="2">
        <f t="shared" si="5"/>
        <v>1</v>
      </c>
      <c r="AP88" s="3">
        <f t="shared" si="6"/>
        <v>4</v>
      </c>
      <c r="AQ88" s="36">
        <f t="shared" si="8"/>
        <v>0.25</v>
      </c>
      <c r="AR88" s="18">
        <v>0.33329999999999999</v>
      </c>
      <c r="AS88" s="205">
        <f t="shared" si="7"/>
        <v>3.7874999999999996E-3</v>
      </c>
      <c r="AT88" s="28"/>
      <c r="AU88" s="35">
        <f t="shared" si="9"/>
        <v>8.3324999999999996E-2</v>
      </c>
      <c r="AV88" s="332"/>
      <c r="AW88" s="235" t="s">
        <v>612</v>
      </c>
      <c r="AX88" s="235" t="s">
        <v>675</v>
      </c>
      <c r="AY88" s="242" t="s">
        <v>776</v>
      </c>
      <c r="AZ88" s="259"/>
      <c r="BA88" s="13"/>
      <c r="BB88" s="13"/>
      <c r="BC88" s="43"/>
      <c r="BD88" s="30"/>
      <c r="BE88" s="30"/>
      <c r="BF88" s="14"/>
      <c r="BG88" s="30"/>
      <c r="BH88" s="30"/>
      <c r="BI88" s="30"/>
      <c r="BJ88" s="30"/>
      <c r="BK88" s="30"/>
      <c r="BL88" s="30"/>
    </row>
    <row r="89" spans="1:257" ht="311.55" customHeight="1" x14ac:dyDescent="0.25">
      <c r="A89" s="92" t="s">
        <v>89</v>
      </c>
      <c r="B89" s="17" t="s">
        <v>100</v>
      </c>
      <c r="C89" s="17" t="s">
        <v>88</v>
      </c>
      <c r="D89" s="123"/>
      <c r="E89" s="131"/>
      <c r="F89" s="219">
        <v>78</v>
      </c>
      <c r="G89" s="142" t="s">
        <v>488</v>
      </c>
      <c r="H89" s="95" t="s">
        <v>489</v>
      </c>
      <c r="I89" s="62" t="s">
        <v>490</v>
      </c>
      <c r="J89" s="91" t="s">
        <v>73</v>
      </c>
      <c r="K89" s="91"/>
      <c r="L89" s="91">
        <v>4</v>
      </c>
      <c r="M89" s="62" t="s">
        <v>98</v>
      </c>
      <c r="N89" s="107"/>
      <c r="O89" s="97">
        <v>44200</v>
      </c>
      <c r="P89" s="97">
        <v>44561</v>
      </c>
      <c r="Q89" s="100">
        <v>1</v>
      </c>
      <c r="R89" s="100">
        <v>1</v>
      </c>
      <c r="S89" s="100">
        <v>1</v>
      </c>
      <c r="T89" s="100">
        <v>1</v>
      </c>
      <c r="U89" s="20" t="s">
        <v>75</v>
      </c>
      <c r="V89" s="61" t="s">
        <v>482</v>
      </c>
      <c r="W89" s="14" t="s">
        <v>483</v>
      </c>
      <c r="X89" s="14" t="s">
        <v>80</v>
      </c>
      <c r="Y89" s="7" t="s">
        <v>77</v>
      </c>
      <c r="Z89" s="7" t="s">
        <v>77</v>
      </c>
      <c r="AA89" s="7" t="s">
        <v>77</v>
      </c>
      <c r="AB89" s="7" t="s">
        <v>77</v>
      </c>
      <c r="AC89" s="45">
        <v>0</v>
      </c>
      <c r="AD89" s="44">
        <v>30000000</v>
      </c>
      <c r="AE89" s="45">
        <v>0</v>
      </c>
      <c r="AF89" s="44">
        <v>30000000</v>
      </c>
      <c r="AG89" s="76" t="s">
        <v>78</v>
      </c>
      <c r="AH89" s="76" t="s">
        <v>78</v>
      </c>
      <c r="AI89" s="76" t="s">
        <v>78</v>
      </c>
      <c r="AJ89" s="187" t="s">
        <v>78</v>
      </c>
      <c r="AK89" s="175">
        <v>1</v>
      </c>
      <c r="AL89" s="37"/>
      <c r="AM89" s="5"/>
      <c r="AN89" s="37"/>
      <c r="AO89" s="2">
        <f t="shared" si="5"/>
        <v>1</v>
      </c>
      <c r="AP89" s="3">
        <f t="shared" si="6"/>
        <v>4</v>
      </c>
      <c r="AQ89" s="36">
        <f t="shared" si="8"/>
        <v>0.25</v>
      </c>
      <c r="AR89" s="18">
        <v>0.33329999999999999</v>
      </c>
      <c r="AS89" s="205">
        <f t="shared" si="7"/>
        <v>3.7874999999999996E-3</v>
      </c>
      <c r="AT89" s="28"/>
      <c r="AU89" s="35">
        <f t="shared" si="9"/>
        <v>8.3324999999999996E-2</v>
      </c>
      <c r="AV89" s="333"/>
      <c r="AW89" s="235" t="s">
        <v>613</v>
      </c>
      <c r="AX89" s="235" t="s">
        <v>676</v>
      </c>
      <c r="AY89" s="242" t="s">
        <v>777</v>
      </c>
      <c r="AZ89" s="259"/>
      <c r="BA89" s="13"/>
      <c r="BB89" s="13"/>
      <c r="BC89" s="43"/>
      <c r="BD89" s="30"/>
      <c r="BE89" s="30"/>
      <c r="BF89" s="14"/>
      <c r="BG89" s="30"/>
      <c r="BH89" s="30"/>
      <c r="BI89" s="30"/>
      <c r="BJ89" s="30"/>
      <c r="BK89" s="30"/>
      <c r="BL89" s="30"/>
    </row>
    <row r="90" spans="1:257" ht="195" customHeight="1" x14ac:dyDescent="0.25">
      <c r="A90" s="53" t="s">
        <v>86</v>
      </c>
      <c r="B90" s="94" t="s">
        <v>491</v>
      </c>
      <c r="C90" s="94" t="s">
        <v>492</v>
      </c>
      <c r="D90" s="46"/>
      <c r="E90" s="131"/>
      <c r="F90" s="191">
        <v>79</v>
      </c>
      <c r="G90" s="99" t="s">
        <v>493</v>
      </c>
      <c r="H90" s="99" t="s">
        <v>494</v>
      </c>
      <c r="I90" s="62" t="s">
        <v>495</v>
      </c>
      <c r="J90" s="91" t="s">
        <v>73</v>
      </c>
      <c r="K90" s="91"/>
      <c r="L90" s="89">
        <v>4</v>
      </c>
      <c r="M90" s="62" t="s">
        <v>81</v>
      </c>
      <c r="N90" s="90"/>
      <c r="O90" s="97">
        <v>44200</v>
      </c>
      <c r="P90" s="97">
        <v>44561</v>
      </c>
      <c r="Q90" s="91">
        <v>1</v>
      </c>
      <c r="R90" s="91">
        <v>1</v>
      </c>
      <c r="S90" s="91">
        <v>1</v>
      </c>
      <c r="T90" s="91">
        <v>1</v>
      </c>
      <c r="U90" s="20" t="s">
        <v>75</v>
      </c>
      <c r="V90" s="61" t="s">
        <v>496</v>
      </c>
      <c r="W90" s="14" t="s">
        <v>497</v>
      </c>
      <c r="X90" s="15" t="s">
        <v>80</v>
      </c>
      <c r="Y90" s="6" t="s">
        <v>77</v>
      </c>
      <c r="Z90" s="6" t="s">
        <v>77</v>
      </c>
      <c r="AA90" s="6" t="s">
        <v>77</v>
      </c>
      <c r="AB90" s="6" t="s">
        <v>77</v>
      </c>
      <c r="AC90" s="59"/>
      <c r="AD90" s="59"/>
      <c r="AE90" s="1"/>
      <c r="AF90" s="1"/>
      <c r="AG90" s="8" t="s">
        <v>78</v>
      </c>
      <c r="AH90" s="8" t="s">
        <v>78</v>
      </c>
      <c r="AI90" s="8" t="s">
        <v>78</v>
      </c>
      <c r="AJ90" s="183" t="s">
        <v>78</v>
      </c>
      <c r="AK90" s="175">
        <v>1</v>
      </c>
      <c r="AL90" s="37"/>
      <c r="AM90" s="5"/>
      <c r="AN90" s="37"/>
      <c r="AO90" s="2">
        <f t="shared" si="5"/>
        <v>1</v>
      </c>
      <c r="AP90" s="3">
        <f t="shared" si="6"/>
        <v>4</v>
      </c>
      <c r="AQ90" s="36">
        <f t="shared" si="8"/>
        <v>0.25</v>
      </c>
      <c r="AR90" s="18">
        <v>0.33329999999999999</v>
      </c>
      <c r="AS90" s="205">
        <f t="shared" si="7"/>
        <v>3.7874999999999996E-3</v>
      </c>
      <c r="AT90" s="28"/>
      <c r="AU90" s="35">
        <f t="shared" si="9"/>
        <v>8.3324999999999996E-2</v>
      </c>
      <c r="AV90" s="331">
        <f>SUM(AU90:AU92)</f>
        <v>0.16664999999999999</v>
      </c>
      <c r="AW90" s="235" t="s">
        <v>614</v>
      </c>
      <c r="AX90" s="235" t="s">
        <v>677</v>
      </c>
      <c r="AY90" s="242" t="s">
        <v>778</v>
      </c>
      <c r="AZ90" s="259"/>
      <c r="BA90" s="13"/>
      <c r="BB90" s="13"/>
      <c r="BC90" s="43"/>
      <c r="BD90" s="30"/>
      <c r="BE90" s="30"/>
      <c r="BF90" s="14"/>
      <c r="BG90" s="30"/>
      <c r="BH90" s="30"/>
      <c r="BI90" s="30"/>
      <c r="BJ90" s="30"/>
      <c r="BK90" s="30"/>
      <c r="BL90" s="30"/>
    </row>
    <row r="91" spans="1:257" ht="168" customHeight="1" x14ac:dyDescent="0.35">
      <c r="A91" s="53" t="s">
        <v>89</v>
      </c>
      <c r="B91" s="14" t="s">
        <v>100</v>
      </c>
      <c r="C91" s="14" t="s">
        <v>88</v>
      </c>
      <c r="D91" s="46"/>
      <c r="E91" s="131"/>
      <c r="F91" s="219">
        <v>80</v>
      </c>
      <c r="G91" s="116" t="s">
        <v>498</v>
      </c>
      <c r="H91" s="99" t="s">
        <v>499</v>
      </c>
      <c r="I91" s="62" t="s">
        <v>500</v>
      </c>
      <c r="J91" s="91"/>
      <c r="K91" s="91" t="s">
        <v>73</v>
      </c>
      <c r="L91" s="89">
        <v>2</v>
      </c>
      <c r="M91" s="106" t="s">
        <v>91</v>
      </c>
      <c r="N91" s="108" t="s">
        <v>501</v>
      </c>
      <c r="O91" s="97">
        <v>44348</v>
      </c>
      <c r="P91" s="97">
        <v>44469</v>
      </c>
      <c r="Q91" s="248"/>
      <c r="R91" s="91">
        <v>1</v>
      </c>
      <c r="S91" s="91">
        <v>1</v>
      </c>
      <c r="T91" s="91"/>
      <c r="U91" s="20" t="s">
        <v>75</v>
      </c>
      <c r="V91" s="61" t="s">
        <v>496</v>
      </c>
      <c r="W91" s="14" t="s">
        <v>497</v>
      </c>
      <c r="X91" s="15" t="s">
        <v>502</v>
      </c>
      <c r="Y91" s="6" t="s">
        <v>13</v>
      </c>
      <c r="Z91" s="6" t="s">
        <v>77</v>
      </c>
      <c r="AA91" s="6" t="s">
        <v>77</v>
      </c>
      <c r="AB91" s="6" t="s">
        <v>77</v>
      </c>
      <c r="AC91" s="59"/>
      <c r="AD91" s="59"/>
      <c r="AE91" s="1"/>
      <c r="AF91" s="1"/>
      <c r="AG91" s="8" t="s">
        <v>78</v>
      </c>
      <c r="AH91" s="8" t="s">
        <v>78</v>
      </c>
      <c r="AI91" s="8" t="s">
        <v>78</v>
      </c>
      <c r="AJ91" s="183" t="s">
        <v>78</v>
      </c>
      <c r="AK91" s="175"/>
      <c r="AL91" s="37"/>
      <c r="AM91" s="5"/>
      <c r="AN91" s="37"/>
      <c r="AO91" s="2">
        <f t="shared" si="5"/>
        <v>0</v>
      </c>
      <c r="AP91" s="3">
        <f t="shared" si="6"/>
        <v>2</v>
      </c>
      <c r="AQ91" s="36">
        <f t="shared" si="8"/>
        <v>0</v>
      </c>
      <c r="AR91" s="18">
        <v>0.33329999999999999</v>
      </c>
      <c r="AS91" s="205">
        <f t="shared" si="7"/>
        <v>3.7874999999999996E-3</v>
      </c>
      <c r="AT91" s="28"/>
      <c r="AU91" s="35">
        <f t="shared" si="9"/>
        <v>0</v>
      </c>
      <c r="AV91" s="332"/>
      <c r="AW91" s="235" t="s">
        <v>554</v>
      </c>
      <c r="AX91" s="235" t="s">
        <v>555</v>
      </c>
      <c r="AY91" s="262" t="s">
        <v>700</v>
      </c>
      <c r="AZ91" s="249"/>
      <c r="BA91" s="13"/>
      <c r="BB91" s="13"/>
      <c r="BC91" s="43"/>
      <c r="BD91" s="30"/>
      <c r="BE91" s="30"/>
      <c r="BF91" s="14"/>
      <c r="BG91" s="30"/>
      <c r="BH91" s="30"/>
      <c r="BI91" s="30"/>
      <c r="BJ91" s="30"/>
      <c r="BK91" s="30"/>
      <c r="BL91" s="30"/>
    </row>
    <row r="92" spans="1:257" ht="276" customHeight="1" x14ac:dyDescent="0.25">
      <c r="A92" s="53" t="s">
        <v>89</v>
      </c>
      <c r="B92" s="30" t="s">
        <v>243</v>
      </c>
      <c r="C92" s="14" t="s">
        <v>88</v>
      </c>
      <c r="D92" s="46"/>
      <c r="E92" s="131"/>
      <c r="F92" s="191">
        <v>81</v>
      </c>
      <c r="G92" s="144" t="s">
        <v>503</v>
      </c>
      <c r="H92" s="144" t="s">
        <v>504</v>
      </c>
      <c r="I92" s="106" t="s">
        <v>505</v>
      </c>
      <c r="J92" s="105"/>
      <c r="K92" s="105" t="s">
        <v>73</v>
      </c>
      <c r="L92" s="89">
        <v>4</v>
      </c>
      <c r="M92" s="106" t="s">
        <v>81</v>
      </c>
      <c r="N92" s="90"/>
      <c r="O92" s="97">
        <v>44256</v>
      </c>
      <c r="P92" s="97">
        <v>44561</v>
      </c>
      <c r="Q92" s="91">
        <v>1</v>
      </c>
      <c r="R92" s="91">
        <v>1</v>
      </c>
      <c r="S92" s="91">
        <v>1</v>
      </c>
      <c r="T92" s="91">
        <v>1</v>
      </c>
      <c r="U92" s="20" t="s">
        <v>75</v>
      </c>
      <c r="V92" s="61" t="s">
        <v>496</v>
      </c>
      <c r="W92" s="14" t="s">
        <v>497</v>
      </c>
      <c r="X92" s="15" t="s">
        <v>506</v>
      </c>
      <c r="Y92" s="6" t="s">
        <v>77</v>
      </c>
      <c r="Z92" s="6" t="s">
        <v>77</v>
      </c>
      <c r="AA92" s="6" t="s">
        <v>77</v>
      </c>
      <c r="AB92" s="6" t="s">
        <v>77</v>
      </c>
      <c r="AC92" s="59"/>
      <c r="AD92" s="59"/>
      <c r="AE92" s="1"/>
      <c r="AF92" s="1"/>
      <c r="AG92" s="8" t="s">
        <v>78</v>
      </c>
      <c r="AH92" s="8" t="s">
        <v>78</v>
      </c>
      <c r="AI92" s="8" t="s">
        <v>78</v>
      </c>
      <c r="AJ92" s="183" t="s">
        <v>78</v>
      </c>
      <c r="AK92" s="175">
        <v>1</v>
      </c>
      <c r="AL92" s="37"/>
      <c r="AM92" s="5"/>
      <c r="AN92" s="37"/>
      <c r="AO92" s="2">
        <f t="shared" si="5"/>
        <v>1</v>
      </c>
      <c r="AP92" s="3">
        <f t="shared" si="6"/>
        <v>4</v>
      </c>
      <c r="AQ92" s="36">
        <f t="shared" si="8"/>
        <v>0.25</v>
      </c>
      <c r="AR92" s="18">
        <v>0.33329999999999999</v>
      </c>
      <c r="AS92" s="205">
        <f t="shared" si="7"/>
        <v>3.7874999999999996E-3</v>
      </c>
      <c r="AT92" s="28"/>
      <c r="AU92" s="35">
        <f t="shared" si="9"/>
        <v>8.3324999999999996E-2</v>
      </c>
      <c r="AV92" s="333"/>
      <c r="AW92" s="235" t="s">
        <v>556</v>
      </c>
      <c r="AX92" s="235" t="s">
        <v>678</v>
      </c>
      <c r="AY92" s="242" t="s">
        <v>779</v>
      </c>
      <c r="AZ92" s="259"/>
      <c r="BA92" s="13"/>
      <c r="BB92" s="13"/>
      <c r="BC92" s="43"/>
      <c r="BD92" s="30"/>
      <c r="BE92" s="30"/>
      <c r="BF92" s="14"/>
      <c r="BG92" s="30"/>
      <c r="BH92" s="30"/>
      <c r="BI92" s="30"/>
      <c r="BJ92" s="30"/>
      <c r="BK92" s="30"/>
      <c r="BL92" s="30"/>
    </row>
    <row r="93" spans="1:257" ht="97.8" customHeight="1" x14ac:dyDescent="0.35">
      <c r="A93" s="323" t="s">
        <v>89</v>
      </c>
      <c r="B93" s="325" t="s">
        <v>507</v>
      </c>
      <c r="C93" s="325" t="s">
        <v>103</v>
      </c>
      <c r="D93" s="296"/>
      <c r="E93" s="316"/>
      <c r="F93" s="328">
        <v>82</v>
      </c>
      <c r="G93" s="322" t="s">
        <v>508</v>
      </c>
      <c r="H93" s="96" t="s">
        <v>509</v>
      </c>
      <c r="I93" s="102" t="s">
        <v>510</v>
      </c>
      <c r="J93" s="105" t="s">
        <v>73</v>
      </c>
      <c r="K93" s="105"/>
      <c r="L93" s="89">
        <v>2</v>
      </c>
      <c r="M93" s="106" t="s">
        <v>91</v>
      </c>
      <c r="N93" s="107" t="s">
        <v>511</v>
      </c>
      <c r="O93" s="97">
        <v>44287</v>
      </c>
      <c r="P93" s="97">
        <v>44561</v>
      </c>
      <c r="Q93" s="245"/>
      <c r="R93" s="226"/>
      <c r="S93" s="25"/>
      <c r="T93" s="25">
        <v>2</v>
      </c>
      <c r="U93" s="20" t="s">
        <v>75</v>
      </c>
      <c r="V93" s="61" t="s">
        <v>512</v>
      </c>
      <c r="W93" s="14" t="s">
        <v>513</v>
      </c>
      <c r="X93" s="15" t="s">
        <v>80</v>
      </c>
      <c r="Y93" s="7" t="s">
        <v>77</v>
      </c>
      <c r="Z93" s="7" t="s">
        <v>77</v>
      </c>
      <c r="AA93" s="7" t="s">
        <v>77</v>
      </c>
      <c r="AB93" s="7" t="s">
        <v>77</v>
      </c>
      <c r="AC93" s="45">
        <v>0</v>
      </c>
      <c r="AD93" s="55">
        <v>386003640</v>
      </c>
      <c r="AE93" s="45">
        <v>0</v>
      </c>
      <c r="AF93" s="55">
        <v>386003640</v>
      </c>
      <c r="AG93" s="76" t="s">
        <v>78</v>
      </c>
      <c r="AH93" s="76" t="s">
        <v>78</v>
      </c>
      <c r="AI93" s="76" t="s">
        <v>78</v>
      </c>
      <c r="AJ93" s="187" t="s">
        <v>78</v>
      </c>
      <c r="AK93" s="175"/>
      <c r="AL93" s="37"/>
      <c r="AM93" s="5"/>
      <c r="AN93" s="37"/>
      <c r="AO93" s="2">
        <f t="shared" si="5"/>
        <v>0</v>
      </c>
      <c r="AP93" s="3">
        <f t="shared" si="6"/>
        <v>2</v>
      </c>
      <c r="AQ93" s="36">
        <f t="shared" si="8"/>
        <v>0</v>
      </c>
      <c r="AR93" s="18">
        <v>0.1111</v>
      </c>
      <c r="AS93" s="205">
        <f t="shared" si="7"/>
        <v>1.2625E-3</v>
      </c>
      <c r="AT93" s="28"/>
      <c r="AU93" s="35">
        <f t="shared" si="9"/>
        <v>0</v>
      </c>
      <c r="AV93" s="331">
        <f>SUM(AU93:AU98)</f>
        <v>0</v>
      </c>
      <c r="AW93" s="235" t="s">
        <v>557</v>
      </c>
      <c r="AX93" s="235" t="s">
        <v>558</v>
      </c>
      <c r="AY93" s="262" t="s">
        <v>700</v>
      </c>
      <c r="AZ93" s="249"/>
      <c r="BA93" s="13"/>
      <c r="BB93" s="13"/>
      <c r="BC93" s="43"/>
      <c r="BD93" s="30"/>
      <c r="BE93" s="30"/>
      <c r="BF93" s="14"/>
      <c r="BG93" s="30"/>
      <c r="BH93" s="30"/>
      <c r="BI93" s="30"/>
      <c r="BJ93" s="30"/>
      <c r="BK93" s="30"/>
      <c r="BL93" s="30"/>
    </row>
    <row r="94" spans="1:257" ht="87" customHeight="1" x14ac:dyDescent="0.35">
      <c r="A94" s="323"/>
      <c r="B94" s="325"/>
      <c r="C94" s="325"/>
      <c r="D94" s="296"/>
      <c r="E94" s="316"/>
      <c r="F94" s="328"/>
      <c r="G94" s="322"/>
      <c r="H94" s="96" t="s">
        <v>509</v>
      </c>
      <c r="I94" s="62" t="s">
        <v>514</v>
      </c>
      <c r="J94" s="91" t="s">
        <v>73</v>
      </c>
      <c r="K94" s="91"/>
      <c r="L94" s="89">
        <v>2</v>
      </c>
      <c r="M94" s="61" t="s">
        <v>91</v>
      </c>
      <c r="N94" s="107" t="s">
        <v>515</v>
      </c>
      <c r="O94" s="97">
        <v>44287</v>
      </c>
      <c r="P94" s="97">
        <v>44561</v>
      </c>
      <c r="Q94" s="246"/>
      <c r="R94" s="226"/>
      <c r="S94" s="25"/>
      <c r="T94" s="25">
        <v>2</v>
      </c>
      <c r="U94" s="20" t="s">
        <v>75</v>
      </c>
      <c r="V94" s="61" t="s">
        <v>512</v>
      </c>
      <c r="W94" s="14" t="s">
        <v>513</v>
      </c>
      <c r="X94" s="15" t="s">
        <v>80</v>
      </c>
      <c r="Y94" s="7" t="s">
        <v>77</v>
      </c>
      <c r="Z94" s="7" t="s">
        <v>77</v>
      </c>
      <c r="AA94" s="7" t="s">
        <v>77</v>
      </c>
      <c r="AB94" s="7" t="s">
        <v>77</v>
      </c>
      <c r="AC94" s="45">
        <v>0</v>
      </c>
      <c r="AD94" s="55"/>
      <c r="AE94" s="45">
        <v>0</v>
      </c>
      <c r="AF94" s="55"/>
      <c r="AG94" s="76" t="s">
        <v>78</v>
      </c>
      <c r="AH94" s="76" t="s">
        <v>78</v>
      </c>
      <c r="AI94" s="76" t="s">
        <v>78</v>
      </c>
      <c r="AJ94" s="187" t="s">
        <v>78</v>
      </c>
      <c r="AK94" s="175"/>
      <c r="AL94" s="37"/>
      <c r="AM94" s="5"/>
      <c r="AN94" s="37"/>
      <c r="AO94" s="2">
        <f t="shared" si="5"/>
        <v>0</v>
      </c>
      <c r="AP94" s="3">
        <f t="shared" si="6"/>
        <v>2</v>
      </c>
      <c r="AQ94" s="36">
        <f t="shared" si="8"/>
        <v>0</v>
      </c>
      <c r="AR94" s="18">
        <v>0.1111</v>
      </c>
      <c r="AS94" s="205">
        <f t="shared" si="7"/>
        <v>1.2625E-3</v>
      </c>
      <c r="AT94" s="28"/>
      <c r="AU94" s="35">
        <f t="shared" si="9"/>
        <v>0</v>
      </c>
      <c r="AV94" s="332"/>
      <c r="AW94" s="235" t="s">
        <v>557</v>
      </c>
      <c r="AX94" s="235" t="s">
        <v>559</v>
      </c>
      <c r="AY94" s="262" t="s">
        <v>700</v>
      </c>
      <c r="AZ94" s="249"/>
      <c r="BA94" s="13"/>
      <c r="BB94" s="13"/>
      <c r="BC94" s="43"/>
      <c r="BD94" s="30"/>
      <c r="BE94" s="30"/>
      <c r="BF94" s="14"/>
      <c r="BG94" s="30"/>
      <c r="BH94" s="30"/>
      <c r="BI94" s="30"/>
      <c r="BJ94" s="30"/>
      <c r="BK94" s="30"/>
      <c r="BL94" s="30"/>
    </row>
    <row r="95" spans="1:257" ht="102" customHeight="1" x14ac:dyDescent="0.35">
      <c r="A95" s="323"/>
      <c r="B95" s="325"/>
      <c r="C95" s="325"/>
      <c r="D95" s="296"/>
      <c r="E95" s="316"/>
      <c r="F95" s="328"/>
      <c r="G95" s="322"/>
      <c r="H95" s="96" t="s">
        <v>516</v>
      </c>
      <c r="I95" s="62" t="s">
        <v>517</v>
      </c>
      <c r="J95" s="91" t="s">
        <v>73</v>
      </c>
      <c r="K95" s="91"/>
      <c r="L95" s="89">
        <v>3</v>
      </c>
      <c r="M95" s="61" t="s">
        <v>175</v>
      </c>
      <c r="N95" s="107"/>
      <c r="O95" s="97">
        <v>44287</v>
      </c>
      <c r="P95" s="97">
        <v>44561</v>
      </c>
      <c r="Q95" s="245"/>
      <c r="R95" s="227">
        <v>2</v>
      </c>
      <c r="S95" s="25"/>
      <c r="T95" s="25">
        <v>1</v>
      </c>
      <c r="U95" s="20" t="s">
        <v>75</v>
      </c>
      <c r="V95" s="61" t="s">
        <v>512</v>
      </c>
      <c r="W95" s="14" t="s">
        <v>513</v>
      </c>
      <c r="X95" s="15" t="s">
        <v>80</v>
      </c>
      <c r="Y95" s="7" t="s">
        <v>77</v>
      </c>
      <c r="Z95" s="7" t="s">
        <v>77</v>
      </c>
      <c r="AA95" s="7" t="s">
        <v>77</v>
      </c>
      <c r="AB95" s="7" t="s">
        <v>77</v>
      </c>
      <c r="AC95" s="45">
        <v>0</v>
      </c>
      <c r="AD95" s="55"/>
      <c r="AE95" s="45">
        <v>0</v>
      </c>
      <c r="AF95" s="55"/>
      <c r="AG95" s="76" t="s">
        <v>78</v>
      </c>
      <c r="AH95" s="76" t="s">
        <v>78</v>
      </c>
      <c r="AI95" s="76" t="s">
        <v>78</v>
      </c>
      <c r="AJ95" s="187" t="s">
        <v>78</v>
      </c>
      <c r="AK95" s="175"/>
      <c r="AL95" s="37"/>
      <c r="AM95" s="5"/>
      <c r="AN95" s="37"/>
      <c r="AO95" s="2">
        <f t="shared" si="5"/>
        <v>0</v>
      </c>
      <c r="AP95" s="3">
        <f t="shared" si="6"/>
        <v>3</v>
      </c>
      <c r="AQ95" s="36">
        <f t="shared" si="8"/>
        <v>0</v>
      </c>
      <c r="AR95" s="18">
        <v>0.1111</v>
      </c>
      <c r="AS95" s="205">
        <f t="shared" si="7"/>
        <v>1.2625E-3</v>
      </c>
      <c r="AT95" s="28"/>
      <c r="AU95" s="35">
        <f t="shared" si="9"/>
        <v>0</v>
      </c>
      <c r="AV95" s="332"/>
      <c r="AW95" s="235" t="s">
        <v>615</v>
      </c>
      <c r="AX95" s="235" t="s">
        <v>560</v>
      </c>
      <c r="AY95" s="262" t="s">
        <v>700</v>
      </c>
      <c r="AZ95" s="249"/>
      <c r="BA95" s="13"/>
      <c r="BB95" s="13"/>
      <c r="BC95" s="43"/>
      <c r="BD95" s="30"/>
      <c r="BE95" s="30"/>
      <c r="BF95" s="14"/>
      <c r="BG95" s="30"/>
      <c r="BH95" s="30"/>
      <c r="BI95" s="30"/>
      <c r="BJ95" s="30"/>
      <c r="BK95" s="30"/>
      <c r="BL95" s="30"/>
    </row>
    <row r="96" spans="1:257" ht="98.4" customHeight="1" x14ac:dyDescent="0.35">
      <c r="A96" s="153" t="s">
        <v>89</v>
      </c>
      <c r="B96" s="17" t="s">
        <v>507</v>
      </c>
      <c r="C96" s="17" t="s">
        <v>103</v>
      </c>
      <c r="D96" s="123"/>
      <c r="E96" s="131"/>
      <c r="F96" s="125">
        <v>83</v>
      </c>
      <c r="G96" s="95" t="s">
        <v>518</v>
      </c>
      <c r="H96" s="96" t="s">
        <v>519</v>
      </c>
      <c r="I96" s="102" t="s">
        <v>520</v>
      </c>
      <c r="J96" s="91" t="s">
        <v>73</v>
      </c>
      <c r="K96" s="91"/>
      <c r="L96" s="89">
        <v>2</v>
      </c>
      <c r="M96" s="61" t="s">
        <v>521</v>
      </c>
      <c r="N96" s="107"/>
      <c r="O96" s="97">
        <v>44287</v>
      </c>
      <c r="P96" s="97">
        <v>44561</v>
      </c>
      <c r="Q96" s="245"/>
      <c r="R96" s="227">
        <v>2</v>
      </c>
      <c r="S96" s="25"/>
      <c r="T96" s="25"/>
      <c r="U96" s="20" t="s">
        <v>75</v>
      </c>
      <c r="V96" s="61" t="s">
        <v>512</v>
      </c>
      <c r="W96" s="14" t="s">
        <v>513</v>
      </c>
      <c r="X96" s="14" t="s">
        <v>80</v>
      </c>
      <c r="Y96" s="7" t="s">
        <v>77</v>
      </c>
      <c r="Z96" s="7" t="s">
        <v>77</v>
      </c>
      <c r="AA96" s="7" t="s">
        <v>77</v>
      </c>
      <c r="AB96" s="7" t="s">
        <v>77</v>
      </c>
      <c r="AC96" s="45">
        <v>0</v>
      </c>
      <c r="AD96" s="55"/>
      <c r="AE96" s="45">
        <v>0</v>
      </c>
      <c r="AF96" s="55"/>
      <c r="AG96" s="76" t="s">
        <v>78</v>
      </c>
      <c r="AH96" s="76" t="s">
        <v>78</v>
      </c>
      <c r="AI96" s="76" t="s">
        <v>78</v>
      </c>
      <c r="AJ96" s="187" t="s">
        <v>78</v>
      </c>
      <c r="AK96" s="175"/>
      <c r="AL96" s="37"/>
      <c r="AM96" s="5"/>
      <c r="AN96" s="37"/>
      <c r="AO96" s="2">
        <f t="shared" si="5"/>
        <v>0</v>
      </c>
      <c r="AP96" s="3">
        <f t="shared" si="6"/>
        <v>2</v>
      </c>
      <c r="AQ96" s="36">
        <f t="shared" si="8"/>
        <v>0</v>
      </c>
      <c r="AR96" s="18">
        <v>0.33329999999999999</v>
      </c>
      <c r="AS96" s="205">
        <f t="shared" si="7"/>
        <v>3.7874999999999996E-3</v>
      </c>
      <c r="AT96" s="28"/>
      <c r="AU96" s="35">
        <f t="shared" si="9"/>
        <v>0</v>
      </c>
      <c r="AV96" s="332"/>
      <c r="AW96" s="235" t="s">
        <v>615</v>
      </c>
      <c r="AX96" s="235" t="s">
        <v>561</v>
      </c>
      <c r="AY96" s="262" t="s">
        <v>700</v>
      </c>
      <c r="AZ96" s="249"/>
      <c r="BA96" s="13"/>
      <c r="BB96" s="13"/>
      <c r="BC96" s="43"/>
      <c r="BD96" s="30"/>
      <c r="BE96" s="30"/>
      <c r="BF96" s="14"/>
      <c r="BG96" s="30"/>
      <c r="BH96" s="30"/>
      <c r="BI96" s="30"/>
      <c r="BJ96" s="30"/>
      <c r="BK96" s="30"/>
      <c r="BL96" s="30"/>
    </row>
    <row r="97" spans="1:64" ht="90" customHeight="1" x14ac:dyDescent="0.35">
      <c r="A97" s="323" t="s">
        <v>89</v>
      </c>
      <c r="B97" s="325" t="s">
        <v>507</v>
      </c>
      <c r="C97" s="325" t="s">
        <v>522</v>
      </c>
      <c r="D97" s="296"/>
      <c r="E97" s="316"/>
      <c r="F97" s="328">
        <v>84</v>
      </c>
      <c r="G97" s="322" t="s">
        <v>523</v>
      </c>
      <c r="H97" s="322" t="s">
        <v>524</v>
      </c>
      <c r="I97" s="62" t="s">
        <v>525</v>
      </c>
      <c r="J97" s="91" t="s">
        <v>73</v>
      </c>
      <c r="K97" s="91"/>
      <c r="L97" s="89">
        <v>2</v>
      </c>
      <c r="M97" s="61" t="s">
        <v>91</v>
      </c>
      <c r="N97" s="90"/>
      <c r="O97" s="97">
        <v>44287</v>
      </c>
      <c r="P97" s="97">
        <v>44561</v>
      </c>
      <c r="Q97" s="246"/>
      <c r="R97" s="101"/>
      <c r="S97" s="226"/>
      <c r="T97" s="228">
        <v>2</v>
      </c>
      <c r="U97" s="20" t="s">
        <v>75</v>
      </c>
      <c r="V97" s="61" t="s">
        <v>512</v>
      </c>
      <c r="W97" s="14" t="s">
        <v>513</v>
      </c>
      <c r="X97" s="14" t="s">
        <v>80</v>
      </c>
      <c r="Y97" s="7" t="s">
        <v>77</v>
      </c>
      <c r="Z97" s="7" t="s">
        <v>77</v>
      </c>
      <c r="AA97" s="7" t="s">
        <v>77</v>
      </c>
      <c r="AB97" s="7" t="s">
        <v>77</v>
      </c>
      <c r="AC97" s="45">
        <v>0</v>
      </c>
      <c r="AD97" s="44">
        <v>22484426</v>
      </c>
      <c r="AE97" s="45">
        <v>0</v>
      </c>
      <c r="AF97" s="44">
        <v>22484426</v>
      </c>
      <c r="AG97" s="76" t="s">
        <v>78</v>
      </c>
      <c r="AH97" s="76" t="s">
        <v>78</v>
      </c>
      <c r="AI97" s="76" t="s">
        <v>78</v>
      </c>
      <c r="AJ97" s="187" t="s">
        <v>78</v>
      </c>
      <c r="AK97" s="175"/>
      <c r="AL97" s="37"/>
      <c r="AM97" s="5"/>
      <c r="AN97" s="37"/>
      <c r="AO97" s="2">
        <f t="shared" si="5"/>
        <v>0</v>
      </c>
      <c r="AP97" s="3">
        <f t="shared" si="6"/>
        <v>2</v>
      </c>
      <c r="AQ97" s="36">
        <f t="shared" si="8"/>
        <v>0</v>
      </c>
      <c r="AR97" s="18">
        <v>0.1666</v>
      </c>
      <c r="AS97" s="205">
        <f t="shared" si="7"/>
        <v>1.8931818181818182E-3</v>
      </c>
      <c r="AT97" s="28"/>
      <c r="AU97" s="35">
        <f t="shared" si="9"/>
        <v>0</v>
      </c>
      <c r="AV97" s="332"/>
      <c r="AW97" s="235" t="s">
        <v>557</v>
      </c>
      <c r="AX97" s="235" t="s">
        <v>679</v>
      </c>
      <c r="AY97" s="262" t="s">
        <v>700</v>
      </c>
      <c r="AZ97" s="249"/>
      <c r="BA97" s="13"/>
      <c r="BB97" s="13"/>
      <c r="BC97" s="43"/>
      <c r="BD97" s="30"/>
      <c r="BE97" s="30"/>
      <c r="BF97" s="14"/>
      <c r="BG97" s="30"/>
      <c r="BH97" s="30"/>
      <c r="BI97" s="30"/>
      <c r="BJ97" s="30"/>
      <c r="BK97" s="30"/>
      <c r="BL97" s="30"/>
    </row>
    <row r="98" spans="1:64" ht="82.8" customHeight="1" thickBot="1" x14ac:dyDescent="0.4">
      <c r="A98" s="324"/>
      <c r="B98" s="326"/>
      <c r="C98" s="326"/>
      <c r="D98" s="297"/>
      <c r="E98" s="327"/>
      <c r="F98" s="329"/>
      <c r="G98" s="330"/>
      <c r="H98" s="330"/>
      <c r="I98" s="154" t="s">
        <v>526</v>
      </c>
      <c r="J98" s="155" t="s">
        <v>73</v>
      </c>
      <c r="K98" s="155"/>
      <c r="L98" s="156">
        <v>1</v>
      </c>
      <c r="M98" s="157" t="s">
        <v>91</v>
      </c>
      <c r="N98" s="158"/>
      <c r="O98" s="159">
        <v>44287</v>
      </c>
      <c r="P98" s="159">
        <v>44561</v>
      </c>
      <c r="Q98" s="247"/>
      <c r="R98" s="160"/>
      <c r="S98" s="160"/>
      <c r="T98" s="229">
        <v>1</v>
      </c>
      <c r="U98" s="161" t="s">
        <v>75</v>
      </c>
      <c r="V98" s="157" t="s">
        <v>512</v>
      </c>
      <c r="W98" s="162" t="s">
        <v>513</v>
      </c>
      <c r="X98" s="162" t="s">
        <v>80</v>
      </c>
      <c r="Y98" s="163" t="s">
        <v>77</v>
      </c>
      <c r="Z98" s="163" t="s">
        <v>77</v>
      </c>
      <c r="AA98" s="163" t="s">
        <v>77</v>
      </c>
      <c r="AB98" s="163" t="s">
        <v>77</v>
      </c>
      <c r="AC98" s="164">
        <v>0</v>
      </c>
      <c r="AD98" s="165">
        <v>22484426</v>
      </c>
      <c r="AE98" s="166">
        <v>0</v>
      </c>
      <c r="AF98" s="165">
        <v>22484426</v>
      </c>
      <c r="AG98" s="167" t="s">
        <v>78</v>
      </c>
      <c r="AH98" s="167" t="s">
        <v>78</v>
      </c>
      <c r="AI98" s="167" t="s">
        <v>78</v>
      </c>
      <c r="AJ98" s="189" t="s">
        <v>78</v>
      </c>
      <c r="AK98" s="182"/>
      <c r="AL98" s="168"/>
      <c r="AM98" s="169"/>
      <c r="AN98" s="168"/>
      <c r="AO98" s="234">
        <f t="shared" si="5"/>
        <v>0</v>
      </c>
      <c r="AP98" s="170">
        <f t="shared" si="6"/>
        <v>1</v>
      </c>
      <c r="AQ98" s="171">
        <f t="shared" si="8"/>
        <v>0</v>
      </c>
      <c r="AR98" s="209">
        <v>0.1666</v>
      </c>
      <c r="AS98" s="216">
        <f t="shared" si="7"/>
        <v>1.8931818181818182E-3</v>
      </c>
      <c r="AT98" s="210"/>
      <c r="AU98" s="211">
        <f t="shared" si="9"/>
        <v>0</v>
      </c>
      <c r="AV98" s="334"/>
      <c r="AW98" s="258" t="s">
        <v>557</v>
      </c>
      <c r="AX98" s="258" t="s">
        <v>562</v>
      </c>
      <c r="AY98" s="262" t="s">
        <v>700</v>
      </c>
      <c r="AZ98" s="249"/>
      <c r="BA98" s="212"/>
      <c r="BB98" s="212"/>
      <c r="BC98" s="213"/>
      <c r="BD98" s="214"/>
      <c r="BE98" s="214"/>
      <c r="BF98" s="162"/>
      <c r="BG98" s="214"/>
      <c r="BH98" s="214"/>
      <c r="BI98" s="214"/>
      <c r="BJ98" s="214"/>
      <c r="BK98" s="214"/>
      <c r="BL98" s="214"/>
    </row>
    <row r="99" spans="1:64" s="33" customFormat="1" ht="19.8" customHeight="1" thickBot="1" x14ac:dyDescent="0.3">
      <c r="F99" s="68"/>
      <c r="G99" s="77"/>
      <c r="L99" s="66"/>
      <c r="M99" s="40"/>
      <c r="AV99" s="50">
        <v>1</v>
      </c>
    </row>
    <row r="100" spans="1:64" s="33" customFormat="1" ht="24" customHeight="1" thickBot="1" x14ac:dyDescent="0.3">
      <c r="A100" s="78"/>
      <c r="B100" s="34"/>
      <c r="C100" s="34"/>
      <c r="D100" s="34"/>
      <c r="E100" s="34"/>
      <c r="F100" s="79"/>
      <c r="G100" s="80"/>
      <c r="H100" s="34"/>
      <c r="I100" s="34"/>
      <c r="J100" s="34"/>
      <c r="K100" s="34"/>
      <c r="L100" s="81"/>
      <c r="M100" s="82"/>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83"/>
      <c r="AK100" s="319" t="s">
        <v>93</v>
      </c>
      <c r="AL100" s="320"/>
      <c r="AM100" s="320"/>
      <c r="AN100" s="320"/>
      <c r="AO100" s="320"/>
      <c r="AP100" s="321"/>
      <c r="AQ100" s="51">
        <f>AVERAGE(AQ12:AQ98)</f>
        <v>0.18500689754239447</v>
      </c>
      <c r="AR100" s="84">
        <f>SUM(AR12:AR98)/22</f>
        <v>0.99993636363636429</v>
      </c>
      <c r="AS100" s="84">
        <f>SUM(AS12:AS98)</f>
        <v>0.24998409090909085</v>
      </c>
      <c r="AT100" s="85"/>
      <c r="AU100" s="52">
        <f>SUM(AU12:AU98)/22</f>
        <v>0.25986877587118773</v>
      </c>
      <c r="AV100" s="78"/>
      <c r="AW100" s="34"/>
      <c r="AX100" s="34"/>
      <c r="AY100" s="34"/>
      <c r="AZ100" s="34"/>
      <c r="BA100" s="34"/>
      <c r="BB100" s="34"/>
      <c r="BC100" s="34"/>
      <c r="BD100" s="34"/>
      <c r="BE100" s="34"/>
      <c r="BF100" s="34"/>
      <c r="BG100" s="34"/>
      <c r="BH100" s="34"/>
      <c r="BI100" s="34"/>
      <c r="BJ100" s="34"/>
      <c r="BK100" s="34"/>
      <c r="BL100" s="83"/>
    </row>
    <row r="101" spans="1:64" s="33" customFormat="1" x14ac:dyDescent="0.25">
      <c r="F101" s="68"/>
      <c r="G101" s="77"/>
      <c r="L101" s="66"/>
      <c r="M101" s="40"/>
      <c r="V101" s="32"/>
    </row>
    <row r="102" spans="1:64" s="33" customFormat="1" x14ac:dyDescent="0.25">
      <c r="F102" s="68"/>
      <c r="G102" s="77"/>
      <c r="L102" s="66"/>
      <c r="M102" s="40"/>
    </row>
    <row r="103" spans="1:64" s="33" customFormat="1" x14ac:dyDescent="0.25">
      <c r="F103" s="68"/>
      <c r="G103" s="77"/>
      <c r="L103" s="66"/>
      <c r="M103" s="40"/>
    </row>
    <row r="104" spans="1:64" s="33" customFormat="1" x14ac:dyDescent="0.25">
      <c r="F104" s="68"/>
      <c r="G104" s="77"/>
      <c r="L104" s="66"/>
      <c r="M104" s="40"/>
      <c r="AA104" s="32"/>
    </row>
    <row r="105" spans="1:64" s="33" customFormat="1" x14ac:dyDescent="0.25">
      <c r="F105" s="68"/>
      <c r="G105" s="77"/>
      <c r="L105" s="66"/>
      <c r="M105" s="40"/>
    </row>
    <row r="106" spans="1:64" s="33" customFormat="1" x14ac:dyDescent="0.25">
      <c r="F106" s="68"/>
      <c r="G106" s="77"/>
      <c r="L106" s="66"/>
      <c r="M106" s="40"/>
    </row>
    <row r="107" spans="1:64" s="33" customFormat="1" x14ac:dyDescent="0.25">
      <c r="F107" s="68"/>
      <c r="G107" s="77"/>
      <c r="L107" s="66"/>
      <c r="M107" s="40"/>
    </row>
    <row r="108" spans="1:64" s="33" customFormat="1" x14ac:dyDescent="0.25">
      <c r="F108" s="68"/>
      <c r="G108" s="77"/>
      <c r="L108" s="66"/>
      <c r="M108" s="40"/>
    </row>
    <row r="109" spans="1:64" s="33" customFormat="1" x14ac:dyDescent="0.25">
      <c r="F109" s="68"/>
      <c r="G109" s="77"/>
      <c r="L109" s="66"/>
      <c r="M109" s="40"/>
    </row>
    <row r="110" spans="1:64" s="33" customFormat="1" x14ac:dyDescent="0.25">
      <c r="F110" s="68"/>
      <c r="G110" s="77"/>
      <c r="L110" s="66"/>
      <c r="M110" s="40"/>
    </row>
    <row r="111" spans="1:64" s="33" customFormat="1" x14ac:dyDescent="0.25">
      <c r="F111" s="68"/>
      <c r="G111" s="77"/>
      <c r="L111" s="66"/>
      <c r="M111" s="40"/>
    </row>
    <row r="112" spans="1:64" s="33" customFormat="1" x14ac:dyDescent="0.25">
      <c r="F112" s="68"/>
      <c r="G112" s="77"/>
      <c r="L112" s="66"/>
      <c r="M112" s="40"/>
    </row>
    <row r="113" spans="6:13" s="33" customFormat="1" x14ac:dyDescent="0.25">
      <c r="F113" s="68"/>
      <c r="G113" s="77"/>
      <c r="L113" s="66"/>
      <c r="M113" s="40"/>
    </row>
    <row r="114" spans="6:13" s="33" customFormat="1" x14ac:dyDescent="0.25">
      <c r="F114" s="68"/>
      <c r="G114" s="77"/>
      <c r="L114" s="66"/>
      <c r="M114" s="40"/>
    </row>
    <row r="115" spans="6:13" s="33" customFormat="1" x14ac:dyDescent="0.25">
      <c r="F115" s="68"/>
      <c r="G115" s="77"/>
      <c r="L115" s="66"/>
      <c r="M115" s="40"/>
    </row>
    <row r="116" spans="6:13" s="33" customFormat="1" x14ac:dyDescent="0.25">
      <c r="F116" s="68"/>
      <c r="G116" s="77"/>
      <c r="L116" s="66"/>
      <c r="M116" s="40"/>
    </row>
    <row r="117" spans="6:13" s="33" customFormat="1" x14ac:dyDescent="0.25">
      <c r="F117" s="68"/>
      <c r="G117" s="77"/>
      <c r="L117" s="66"/>
      <c r="M117" s="40"/>
    </row>
    <row r="118" spans="6:13" s="33" customFormat="1" x14ac:dyDescent="0.25">
      <c r="F118" s="68"/>
      <c r="G118" s="77"/>
      <c r="L118" s="66"/>
      <c r="M118" s="40"/>
    </row>
    <row r="119" spans="6:13" s="33" customFormat="1" x14ac:dyDescent="0.25">
      <c r="F119" s="68"/>
      <c r="G119" s="77"/>
      <c r="L119" s="66"/>
      <c r="M119" s="40"/>
    </row>
    <row r="120" spans="6:13" s="33" customFormat="1" x14ac:dyDescent="0.25">
      <c r="F120" s="68"/>
      <c r="G120" s="77"/>
      <c r="L120" s="66"/>
      <c r="M120" s="40"/>
    </row>
    <row r="121" spans="6:13" s="33" customFormat="1" x14ac:dyDescent="0.25">
      <c r="F121" s="68"/>
      <c r="G121" s="77"/>
      <c r="L121" s="66"/>
      <c r="M121" s="40"/>
    </row>
    <row r="122" spans="6:13" s="33" customFormat="1" x14ac:dyDescent="0.25">
      <c r="F122" s="68"/>
      <c r="G122" s="77"/>
      <c r="L122" s="66"/>
      <c r="M122" s="40"/>
    </row>
    <row r="123" spans="6:13" s="33" customFormat="1" x14ac:dyDescent="0.25">
      <c r="F123" s="68"/>
      <c r="G123" s="77"/>
      <c r="L123" s="66"/>
      <c r="M123" s="40"/>
    </row>
    <row r="124" spans="6:13" s="33" customFormat="1" x14ac:dyDescent="0.25">
      <c r="F124" s="68"/>
      <c r="G124" s="77"/>
      <c r="L124" s="66"/>
      <c r="M124" s="40"/>
    </row>
    <row r="125" spans="6:13" s="33" customFormat="1" x14ac:dyDescent="0.25">
      <c r="F125" s="68"/>
      <c r="G125" s="77"/>
      <c r="L125" s="66"/>
      <c r="M125" s="40"/>
    </row>
    <row r="126" spans="6:13" s="33" customFormat="1" x14ac:dyDescent="0.25">
      <c r="F126" s="68"/>
      <c r="G126" s="77"/>
      <c r="L126" s="66"/>
      <c r="M126" s="40"/>
    </row>
    <row r="127" spans="6:13" s="33" customFormat="1" x14ac:dyDescent="0.25">
      <c r="F127" s="68"/>
      <c r="G127" s="77"/>
      <c r="L127" s="66"/>
      <c r="M127" s="40"/>
    </row>
    <row r="128" spans="6:13" s="33" customFormat="1" x14ac:dyDescent="0.25">
      <c r="F128" s="68"/>
      <c r="G128" s="77"/>
      <c r="L128" s="66"/>
      <c r="M128" s="40"/>
    </row>
    <row r="129" spans="6:13" s="33" customFormat="1" x14ac:dyDescent="0.25">
      <c r="F129" s="68"/>
      <c r="G129" s="77"/>
      <c r="L129" s="66"/>
      <c r="M129" s="40"/>
    </row>
    <row r="130" spans="6:13" s="33" customFormat="1" x14ac:dyDescent="0.25">
      <c r="F130" s="68"/>
      <c r="G130" s="77"/>
      <c r="L130" s="66"/>
      <c r="M130" s="40"/>
    </row>
    <row r="131" spans="6:13" s="33" customFormat="1" x14ac:dyDescent="0.25">
      <c r="F131" s="68"/>
      <c r="G131" s="77"/>
      <c r="L131" s="66"/>
      <c r="M131" s="40"/>
    </row>
    <row r="132" spans="6:13" s="33" customFormat="1" x14ac:dyDescent="0.25">
      <c r="F132" s="68"/>
      <c r="G132" s="77"/>
      <c r="L132" s="66"/>
      <c r="M132" s="40"/>
    </row>
    <row r="133" spans="6:13" s="33" customFormat="1" x14ac:dyDescent="0.25">
      <c r="F133" s="68"/>
      <c r="G133" s="77"/>
      <c r="L133" s="66"/>
      <c r="M133" s="40"/>
    </row>
    <row r="134" spans="6:13" s="33" customFormat="1" x14ac:dyDescent="0.25">
      <c r="F134" s="68"/>
      <c r="G134" s="77"/>
      <c r="L134" s="66"/>
      <c r="M134" s="40"/>
    </row>
    <row r="135" spans="6:13" s="33" customFormat="1" x14ac:dyDescent="0.25">
      <c r="F135" s="68"/>
      <c r="G135" s="77"/>
      <c r="L135" s="66"/>
      <c r="M135" s="40"/>
    </row>
    <row r="136" spans="6:13" s="33" customFormat="1" x14ac:dyDescent="0.25">
      <c r="F136" s="68"/>
      <c r="G136" s="77"/>
      <c r="L136" s="66"/>
      <c r="M136" s="40"/>
    </row>
    <row r="137" spans="6:13" s="33" customFormat="1" x14ac:dyDescent="0.25">
      <c r="F137" s="68"/>
      <c r="G137" s="77"/>
      <c r="L137" s="66"/>
      <c r="M137" s="40"/>
    </row>
    <row r="138" spans="6:13" s="33" customFormat="1" x14ac:dyDescent="0.25">
      <c r="F138" s="68"/>
      <c r="G138" s="77"/>
      <c r="L138" s="66"/>
      <c r="M138" s="40"/>
    </row>
    <row r="139" spans="6:13" s="33" customFormat="1" x14ac:dyDescent="0.25">
      <c r="F139" s="68"/>
      <c r="G139" s="77"/>
      <c r="L139" s="66"/>
      <c r="M139" s="40"/>
    </row>
    <row r="140" spans="6:13" s="33" customFormat="1" x14ac:dyDescent="0.25">
      <c r="F140" s="68"/>
      <c r="G140" s="77"/>
      <c r="L140" s="66"/>
      <c r="M140" s="40"/>
    </row>
    <row r="141" spans="6:13" s="33" customFormat="1" x14ac:dyDescent="0.25">
      <c r="F141" s="68"/>
      <c r="G141" s="77"/>
      <c r="L141" s="66"/>
      <c r="M141" s="40"/>
    </row>
    <row r="142" spans="6:13" s="33" customFormat="1" x14ac:dyDescent="0.25">
      <c r="F142" s="68"/>
      <c r="G142" s="77"/>
      <c r="L142" s="66"/>
      <c r="M142" s="40"/>
    </row>
    <row r="143" spans="6:13" s="33" customFormat="1" x14ac:dyDescent="0.25">
      <c r="F143" s="68"/>
      <c r="G143" s="77"/>
      <c r="L143" s="66"/>
      <c r="M143" s="40"/>
    </row>
    <row r="144" spans="6:13" s="33" customFormat="1" x14ac:dyDescent="0.25">
      <c r="F144" s="68"/>
      <c r="G144" s="77"/>
      <c r="L144" s="66"/>
      <c r="M144" s="40"/>
    </row>
    <row r="145" spans="6:13" s="33" customFormat="1" x14ac:dyDescent="0.25">
      <c r="F145" s="68"/>
      <c r="G145" s="77"/>
      <c r="L145" s="66"/>
      <c r="M145" s="40"/>
    </row>
    <row r="146" spans="6:13" s="33" customFormat="1" x14ac:dyDescent="0.25">
      <c r="F146" s="68"/>
      <c r="G146" s="77"/>
      <c r="L146" s="66"/>
      <c r="M146" s="40"/>
    </row>
    <row r="147" spans="6:13" s="33" customFormat="1" x14ac:dyDescent="0.25">
      <c r="F147" s="68"/>
      <c r="G147" s="77"/>
      <c r="L147" s="66"/>
      <c r="M147" s="40"/>
    </row>
    <row r="148" spans="6:13" s="33" customFormat="1" x14ac:dyDescent="0.25">
      <c r="F148" s="68"/>
      <c r="G148" s="77"/>
      <c r="L148" s="66"/>
      <c r="M148" s="40"/>
    </row>
    <row r="149" spans="6:13" s="33" customFormat="1" x14ac:dyDescent="0.25">
      <c r="F149" s="68"/>
      <c r="G149" s="77"/>
      <c r="L149" s="66"/>
      <c r="M149" s="40"/>
    </row>
    <row r="150" spans="6:13" s="33" customFormat="1" x14ac:dyDescent="0.25">
      <c r="F150" s="68"/>
      <c r="G150" s="77"/>
      <c r="L150" s="66"/>
      <c r="M150" s="40"/>
    </row>
    <row r="151" spans="6:13" s="33" customFormat="1" x14ac:dyDescent="0.25">
      <c r="F151" s="68"/>
      <c r="G151" s="77"/>
      <c r="L151" s="66"/>
      <c r="M151" s="40"/>
    </row>
    <row r="152" spans="6:13" s="33" customFormat="1" x14ac:dyDescent="0.25">
      <c r="F152" s="68"/>
      <c r="G152" s="77"/>
      <c r="L152" s="66"/>
      <c r="M152" s="40"/>
    </row>
    <row r="153" spans="6:13" s="33" customFormat="1" x14ac:dyDescent="0.25">
      <c r="F153" s="68"/>
      <c r="G153" s="77"/>
      <c r="L153" s="66"/>
      <c r="M153" s="40"/>
    </row>
    <row r="154" spans="6:13" s="33" customFormat="1" x14ac:dyDescent="0.25">
      <c r="F154" s="68"/>
      <c r="G154" s="77"/>
      <c r="L154" s="66"/>
      <c r="M154" s="40"/>
    </row>
    <row r="155" spans="6:13" s="33" customFormat="1" x14ac:dyDescent="0.25">
      <c r="F155" s="68"/>
      <c r="G155" s="77"/>
      <c r="L155" s="66"/>
      <c r="M155" s="40"/>
    </row>
    <row r="156" spans="6:13" s="33" customFormat="1" x14ac:dyDescent="0.25">
      <c r="F156" s="68"/>
      <c r="G156" s="77"/>
      <c r="L156" s="66"/>
      <c r="M156" s="40"/>
    </row>
    <row r="157" spans="6:13" s="33" customFormat="1" x14ac:dyDescent="0.25">
      <c r="F157" s="68"/>
      <c r="G157" s="77"/>
      <c r="L157" s="66"/>
      <c r="M157" s="40"/>
    </row>
    <row r="158" spans="6:13" s="33" customFormat="1" x14ac:dyDescent="0.25">
      <c r="F158" s="68"/>
      <c r="G158" s="77"/>
      <c r="L158" s="66"/>
      <c r="M158" s="40"/>
    </row>
    <row r="159" spans="6:13" s="33" customFormat="1" x14ac:dyDescent="0.25">
      <c r="F159" s="68"/>
      <c r="G159" s="77"/>
      <c r="L159" s="66"/>
      <c r="M159" s="40"/>
    </row>
    <row r="160" spans="6:13" s="33" customFormat="1" x14ac:dyDescent="0.25">
      <c r="F160" s="68"/>
      <c r="G160" s="77"/>
      <c r="L160" s="66"/>
      <c r="M160" s="40"/>
    </row>
    <row r="161" spans="6:13" s="33" customFormat="1" x14ac:dyDescent="0.25">
      <c r="F161" s="68"/>
      <c r="G161" s="77"/>
      <c r="L161" s="66"/>
      <c r="M161" s="40"/>
    </row>
    <row r="162" spans="6:13" s="33" customFormat="1" x14ac:dyDescent="0.25">
      <c r="F162" s="68"/>
      <c r="G162" s="77"/>
      <c r="L162" s="66"/>
      <c r="M162" s="40"/>
    </row>
    <row r="163" spans="6:13" s="33" customFormat="1" x14ac:dyDescent="0.25">
      <c r="F163" s="68"/>
      <c r="G163" s="77"/>
      <c r="L163" s="66"/>
      <c r="M163" s="40"/>
    </row>
    <row r="164" spans="6:13" s="33" customFormat="1" x14ac:dyDescent="0.25">
      <c r="F164" s="68"/>
      <c r="G164" s="77"/>
      <c r="L164" s="66"/>
      <c r="M164" s="40"/>
    </row>
    <row r="165" spans="6:13" s="33" customFormat="1" x14ac:dyDescent="0.25">
      <c r="F165" s="68"/>
      <c r="G165" s="77"/>
      <c r="L165" s="66"/>
      <c r="M165" s="40"/>
    </row>
    <row r="166" spans="6:13" s="33" customFormat="1" x14ac:dyDescent="0.25">
      <c r="F166" s="68"/>
      <c r="G166" s="77"/>
      <c r="L166" s="66"/>
      <c r="M166" s="40"/>
    </row>
    <row r="167" spans="6:13" s="33" customFormat="1" x14ac:dyDescent="0.25">
      <c r="F167" s="68"/>
      <c r="G167" s="77"/>
      <c r="L167" s="66"/>
      <c r="M167" s="40"/>
    </row>
    <row r="168" spans="6:13" s="33" customFormat="1" x14ac:dyDescent="0.25">
      <c r="F168" s="68"/>
      <c r="G168" s="77"/>
      <c r="L168" s="66"/>
      <c r="M168" s="40"/>
    </row>
    <row r="169" spans="6:13" s="33" customFormat="1" x14ac:dyDescent="0.25">
      <c r="F169" s="68"/>
      <c r="G169" s="77"/>
      <c r="L169" s="66"/>
      <c r="M169" s="40"/>
    </row>
    <row r="170" spans="6:13" s="33" customFormat="1" x14ac:dyDescent="0.25">
      <c r="F170" s="68"/>
      <c r="G170" s="77"/>
      <c r="L170" s="66"/>
      <c r="M170" s="40"/>
    </row>
    <row r="171" spans="6:13" s="33" customFormat="1" x14ac:dyDescent="0.25">
      <c r="F171" s="68"/>
      <c r="G171" s="77"/>
      <c r="L171" s="66"/>
      <c r="M171" s="40"/>
    </row>
    <row r="172" spans="6:13" s="33" customFormat="1" x14ac:dyDescent="0.25">
      <c r="F172" s="68"/>
      <c r="G172" s="77"/>
      <c r="L172" s="66"/>
      <c r="M172" s="40"/>
    </row>
    <row r="173" spans="6:13" s="33" customFormat="1" x14ac:dyDescent="0.25">
      <c r="F173" s="68"/>
      <c r="G173" s="77"/>
      <c r="L173" s="66"/>
      <c r="M173" s="40"/>
    </row>
    <row r="174" spans="6:13" s="33" customFormat="1" x14ac:dyDescent="0.25">
      <c r="F174" s="68"/>
      <c r="G174" s="77"/>
      <c r="L174" s="66"/>
      <c r="M174" s="40"/>
    </row>
    <row r="175" spans="6:13" s="33" customFormat="1" x14ac:dyDescent="0.25">
      <c r="F175" s="68"/>
      <c r="G175" s="77"/>
      <c r="L175" s="66"/>
      <c r="M175" s="40"/>
    </row>
    <row r="176" spans="6:13" s="33" customFormat="1" x14ac:dyDescent="0.25">
      <c r="F176" s="68"/>
      <c r="G176" s="77"/>
      <c r="L176" s="66"/>
      <c r="M176" s="40"/>
    </row>
    <row r="177" spans="6:13" s="33" customFormat="1" x14ac:dyDescent="0.25">
      <c r="F177" s="68"/>
      <c r="G177" s="77"/>
      <c r="L177" s="66"/>
      <c r="M177" s="40"/>
    </row>
    <row r="178" spans="6:13" s="33" customFormat="1" x14ac:dyDescent="0.25">
      <c r="F178" s="68"/>
      <c r="G178" s="77"/>
      <c r="L178" s="66"/>
      <c r="M178" s="40"/>
    </row>
    <row r="179" spans="6:13" s="33" customFormat="1" x14ac:dyDescent="0.25">
      <c r="F179" s="68"/>
      <c r="G179" s="77"/>
      <c r="L179" s="66"/>
      <c r="M179" s="40"/>
    </row>
    <row r="180" spans="6:13" s="33" customFormat="1" x14ac:dyDescent="0.25">
      <c r="F180" s="68"/>
      <c r="G180" s="77"/>
      <c r="L180" s="66"/>
      <c r="M180" s="40"/>
    </row>
    <row r="181" spans="6:13" s="33" customFormat="1" x14ac:dyDescent="0.25">
      <c r="F181" s="68"/>
      <c r="G181" s="77"/>
      <c r="L181" s="66"/>
      <c r="M181" s="40"/>
    </row>
    <row r="182" spans="6:13" s="33" customFormat="1" x14ac:dyDescent="0.25">
      <c r="F182" s="68"/>
      <c r="G182" s="77"/>
      <c r="L182" s="66"/>
      <c r="M182" s="40"/>
    </row>
    <row r="183" spans="6:13" s="33" customFormat="1" x14ac:dyDescent="0.25">
      <c r="F183" s="68"/>
      <c r="G183" s="77"/>
      <c r="L183" s="66"/>
      <c r="M183" s="40"/>
    </row>
    <row r="184" spans="6:13" s="33" customFormat="1" x14ac:dyDescent="0.25">
      <c r="F184" s="68"/>
      <c r="G184" s="77"/>
      <c r="L184" s="66"/>
      <c r="M184" s="40"/>
    </row>
    <row r="185" spans="6:13" s="33" customFormat="1" x14ac:dyDescent="0.25">
      <c r="F185" s="68"/>
      <c r="G185" s="77"/>
      <c r="L185" s="66"/>
      <c r="M185" s="40"/>
    </row>
    <row r="186" spans="6:13" s="33" customFormat="1" x14ac:dyDescent="0.25">
      <c r="F186" s="68"/>
      <c r="G186" s="77"/>
      <c r="L186" s="66"/>
      <c r="M186" s="40"/>
    </row>
    <row r="187" spans="6:13" s="33" customFormat="1" x14ac:dyDescent="0.25">
      <c r="F187" s="68"/>
      <c r="G187" s="77"/>
      <c r="L187" s="66"/>
      <c r="M187" s="40"/>
    </row>
    <row r="188" spans="6:13" s="33" customFormat="1" x14ac:dyDescent="0.25">
      <c r="F188" s="68"/>
      <c r="G188" s="77"/>
      <c r="L188" s="66"/>
      <c r="M188" s="40"/>
    </row>
    <row r="189" spans="6:13" s="33" customFormat="1" x14ac:dyDescent="0.25">
      <c r="F189" s="68"/>
      <c r="G189" s="77"/>
      <c r="L189" s="66"/>
      <c r="M189" s="40"/>
    </row>
    <row r="190" spans="6:13" s="33" customFormat="1" x14ac:dyDescent="0.25">
      <c r="F190" s="68"/>
      <c r="G190" s="77"/>
      <c r="L190" s="66"/>
      <c r="M190" s="40"/>
    </row>
    <row r="191" spans="6:13" s="33" customFormat="1" x14ac:dyDescent="0.25">
      <c r="F191" s="68"/>
      <c r="G191" s="77"/>
      <c r="L191" s="66"/>
      <c r="M191" s="40"/>
    </row>
    <row r="192" spans="6:13" s="33" customFormat="1" x14ac:dyDescent="0.25">
      <c r="F192" s="68"/>
      <c r="G192" s="77"/>
      <c r="L192" s="66"/>
      <c r="M192" s="40"/>
    </row>
    <row r="193" spans="6:13" s="33" customFormat="1" x14ac:dyDescent="0.25">
      <c r="F193" s="68"/>
      <c r="G193" s="77"/>
      <c r="L193" s="66"/>
      <c r="M193" s="40"/>
    </row>
    <row r="194" spans="6:13" s="33" customFormat="1" x14ac:dyDescent="0.25">
      <c r="F194" s="68"/>
      <c r="G194" s="77"/>
      <c r="L194" s="66"/>
      <c r="M194" s="40"/>
    </row>
    <row r="195" spans="6:13" s="33" customFormat="1" x14ac:dyDescent="0.25">
      <c r="F195" s="68"/>
      <c r="G195" s="77"/>
      <c r="L195" s="66"/>
      <c r="M195" s="40"/>
    </row>
    <row r="196" spans="6:13" s="33" customFormat="1" x14ac:dyDescent="0.25">
      <c r="F196" s="68"/>
      <c r="G196" s="77"/>
      <c r="L196" s="66"/>
      <c r="M196" s="40"/>
    </row>
    <row r="197" spans="6:13" s="33" customFormat="1" x14ac:dyDescent="0.25">
      <c r="F197" s="68"/>
      <c r="G197" s="77"/>
      <c r="L197" s="66"/>
      <c r="M197" s="40"/>
    </row>
    <row r="198" spans="6:13" s="33" customFormat="1" x14ac:dyDescent="0.25">
      <c r="F198" s="68"/>
      <c r="G198" s="77"/>
      <c r="L198" s="66"/>
      <c r="M198" s="40"/>
    </row>
    <row r="199" spans="6:13" s="33" customFormat="1" x14ac:dyDescent="0.25">
      <c r="F199" s="68"/>
      <c r="G199" s="77"/>
      <c r="L199" s="66"/>
      <c r="M199" s="40"/>
    </row>
    <row r="200" spans="6:13" s="33" customFormat="1" x14ac:dyDescent="0.25">
      <c r="F200" s="68"/>
      <c r="G200" s="77"/>
      <c r="L200" s="66"/>
      <c r="M200" s="40"/>
    </row>
    <row r="201" spans="6:13" s="33" customFormat="1" x14ac:dyDescent="0.25">
      <c r="F201" s="68"/>
      <c r="G201" s="77"/>
      <c r="L201" s="66"/>
      <c r="M201" s="40"/>
    </row>
    <row r="202" spans="6:13" s="33" customFormat="1" x14ac:dyDescent="0.25">
      <c r="F202" s="68"/>
      <c r="G202" s="77"/>
      <c r="L202" s="66"/>
      <c r="M202" s="40"/>
    </row>
    <row r="203" spans="6:13" s="33" customFormat="1" x14ac:dyDescent="0.25">
      <c r="F203" s="68"/>
      <c r="G203" s="77"/>
      <c r="L203" s="66"/>
      <c r="M203" s="40"/>
    </row>
    <row r="204" spans="6:13" s="33" customFormat="1" x14ac:dyDescent="0.25">
      <c r="F204" s="68"/>
      <c r="G204" s="77"/>
      <c r="L204" s="66"/>
      <c r="M204" s="40"/>
    </row>
    <row r="205" spans="6:13" s="33" customFormat="1" x14ac:dyDescent="0.25">
      <c r="F205" s="68"/>
      <c r="G205" s="77"/>
      <c r="L205" s="66"/>
      <c r="M205" s="40"/>
    </row>
    <row r="206" spans="6:13" s="33" customFormat="1" x14ac:dyDescent="0.25">
      <c r="F206" s="68"/>
      <c r="G206" s="77"/>
      <c r="L206" s="66"/>
      <c r="M206" s="40"/>
    </row>
    <row r="207" spans="6:13" s="33" customFormat="1" x14ac:dyDescent="0.25">
      <c r="F207" s="68"/>
      <c r="G207" s="77"/>
      <c r="L207" s="66"/>
      <c r="M207" s="40"/>
    </row>
    <row r="208" spans="6:13" s="33" customFormat="1" x14ac:dyDescent="0.25">
      <c r="F208" s="68"/>
      <c r="G208" s="77"/>
      <c r="L208" s="66"/>
      <c r="M208" s="40"/>
    </row>
    <row r="209" spans="6:13" s="33" customFormat="1" x14ac:dyDescent="0.25">
      <c r="F209" s="68"/>
      <c r="G209" s="77"/>
      <c r="L209" s="66"/>
      <c r="M209" s="40"/>
    </row>
    <row r="210" spans="6:13" s="33" customFormat="1" x14ac:dyDescent="0.25">
      <c r="F210" s="68"/>
      <c r="G210" s="77"/>
      <c r="L210" s="66"/>
      <c r="M210" s="40"/>
    </row>
    <row r="211" spans="6:13" s="33" customFormat="1" x14ac:dyDescent="0.25">
      <c r="F211" s="68"/>
      <c r="G211" s="77"/>
      <c r="L211" s="66"/>
      <c r="M211" s="40"/>
    </row>
    <row r="212" spans="6:13" s="33" customFormat="1" x14ac:dyDescent="0.25">
      <c r="F212" s="68"/>
      <c r="G212" s="77"/>
      <c r="L212" s="66"/>
      <c r="M212" s="40"/>
    </row>
    <row r="213" spans="6:13" s="33" customFormat="1" x14ac:dyDescent="0.25">
      <c r="F213" s="68"/>
      <c r="G213" s="77"/>
      <c r="L213" s="66"/>
      <c r="M213" s="40"/>
    </row>
    <row r="214" spans="6:13" s="33" customFormat="1" x14ac:dyDescent="0.25">
      <c r="F214" s="68"/>
      <c r="G214" s="77"/>
      <c r="L214" s="66"/>
      <c r="M214" s="40"/>
    </row>
    <row r="215" spans="6:13" s="33" customFormat="1" x14ac:dyDescent="0.25">
      <c r="F215" s="68"/>
      <c r="G215" s="77"/>
      <c r="L215" s="66"/>
      <c r="M215" s="40"/>
    </row>
    <row r="216" spans="6:13" s="33" customFormat="1" x14ac:dyDescent="0.25">
      <c r="F216" s="68"/>
      <c r="G216" s="77"/>
      <c r="L216" s="66"/>
      <c r="M216" s="40"/>
    </row>
    <row r="217" spans="6:13" s="33" customFormat="1" x14ac:dyDescent="0.25">
      <c r="F217" s="68"/>
      <c r="G217" s="77"/>
      <c r="L217" s="66"/>
      <c r="M217" s="40"/>
    </row>
    <row r="218" spans="6:13" s="33" customFormat="1" x14ac:dyDescent="0.25">
      <c r="F218" s="68"/>
      <c r="G218" s="77"/>
      <c r="L218" s="66"/>
      <c r="M218" s="40"/>
    </row>
    <row r="219" spans="6:13" s="33" customFormat="1" x14ac:dyDescent="0.25">
      <c r="F219" s="68"/>
      <c r="G219" s="77"/>
      <c r="L219" s="66"/>
      <c r="M219" s="40"/>
    </row>
    <row r="220" spans="6:13" s="33" customFormat="1" x14ac:dyDescent="0.25">
      <c r="F220" s="68"/>
      <c r="G220" s="77"/>
      <c r="L220" s="66"/>
      <c r="M220" s="40"/>
    </row>
    <row r="221" spans="6:13" s="33" customFormat="1" x14ac:dyDescent="0.25">
      <c r="F221" s="68"/>
      <c r="G221" s="77"/>
      <c r="L221" s="66"/>
      <c r="M221" s="40"/>
    </row>
    <row r="222" spans="6:13" s="33" customFormat="1" x14ac:dyDescent="0.25">
      <c r="F222" s="68"/>
      <c r="G222" s="77"/>
      <c r="L222" s="66"/>
      <c r="M222" s="40"/>
    </row>
    <row r="223" spans="6:13" s="33" customFormat="1" x14ac:dyDescent="0.25">
      <c r="F223" s="68"/>
      <c r="G223" s="77"/>
      <c r="L223" s="66"/>
      <c r="M223" s="40"/>
    </row>
    <row r="224" spans="6:13" s="33" customFormat="1" x14ac:dyDescent="0.25">
      <c r="F224" s="68"/>
      <c r="G224" s="77"/>
      <c r="L224" s="66"/>
      <c r="M224" s="40"/>
    </row>
    <row r="225" spans="6:13" s="33" customFormat="1" x14ac:dyDescent="0.25">
      <c r="F225" s="68"/>
      <c r="G225" s="77"/>
      <c r="L225" s="66"/>
      <c r="M225" s="40"/>
    </row>
    <row r="226" spans="6:13" s="33" customFormat="1" x14ac:dyDescent="0.25">
      <c r="F226" s="68"/>
      <c r="G226" s="77"/>
      <c r="L226" s="66"/>
      <c r="M226" s="40"/>
    </row>
    <row r="227" spans="6:13" s="33" customFormat="1" x14ac:dyDescent="0.25">
      <c r="F227" s="68"/>
      <c r="G227" s="77"/>
      <c r="L227" s="66"/>
      <c r="M227" s="40"/>
    </row>
    <row r="228" spans="6:13" s="33" customFormat="1" x14ac:dyDescent="0.25">
      <c r="F228" s="68"/>
      <c r="G228" s="77"/>
      <c r="L228" s="66"/>
      <c r="M228" s="40"/>
    </row>
    <row r="229" spans="6:13" s="33" customFormat="1" x14ac:dyDescent="0.25">
      <c r="F229" s="68"/>
      <c r="G229" s="77"/>
      <c r="L229" s="66"/>
      <c r="M229" s="40"/>
    </row>
    <row r="230" spans="6:13" s="33" customFormat="1" x14ac:dyDescent="0.25">
      <c r="F230" s="68"/>
      <c r="G230" s="77"/>
      <c r="L230" s="66"/>
      <c r="M230" s="40"/>
    </row>
    <row r="231" spans="6:13" s="33" customFormat="1" x14ac:dyDescent="0.25">
      <c r="F231" s="68"/>
      <c r="G231" s="77"/>
      <c r="L231" s="66"/>
      <c r="M231" s="40"/>
    </row>
    <row r="232" spans="6:13" s="33" customFormat="1" x14ac:dyDescent="0.25">
      <c r="F232" s="68"/>
      <c r="G232" s="77"/>
      <c r="L232" s="66"/>
      <c r="M232" s="40"/>
    </row>
    <row r="233" spans="6:13" s="33" customFormat="1" x14ac:dyDescent="0.25">
      <c r="F233" s="68"/>
      <c r="G233" s="77"/>
      <c r="L233" s="66"/>
      <c r="M233" s="40"/>
    </row>
    <row r="234" spans="6:13" s="33" customFormat="1" x14ac:dyDescent="0.25">
      <c r="F234" s="68"/>
      <c r="G234" s="77"/>
      <c r="L234" s="66"/>
      <c r="M234" s="40"/>
    </row>
    <row r="235" spans="6:13" s="33" customFormat="1" x14ac:dyDescent="0.25">
      <c r="F235" s="68"/>
      <c r="G235" s="77"/>
      <c r="L235" s="66"/>
      <c r="M235" s="40"/>
    </row>
    <row r="236" spans="6:13" s="33" customFormat="1" x14ac:dyDescent="0.25">
      <c r="F236" s="68"/>
      <c r="G236" s="77"/>
      <c r="L236" s="66"/>
      <c r="M236" s="40"/>
    </row>
    <row r="237" spans="6:13" s="33" customFormat="1" x14ac:dyDescent="0.25">
      <c r="F237" s="68"/>
      <c r="G237" s="77"/>
      <c r="L237" s="66"/>
      <c r="M237" s="40"/>
    </row>
    <row r="238" spans="6:13" s="33" customFormat="1" x14ac:dyDescent="0.25">
      <c r="F238" s="68"/>
      <c r="G238" s="77"/>
      <c r="L238" s="66"/>
      <c r="M238" s="40"/>
    </row>
    <row r="239" spans="6:13" s="33" customFormat="1" x14ac:dyDescent="0.25">
      <c r="F239" s="68"/>
      <c r="G239" s="77"/>
      <c r="L239" s="66"/>
      <c r="M239" s="40"/>
    </row>
    <row r="240" spans="6:13" s="33" customFormat="1" x14ac:dyDescent="0.25">
      <c r="F240" s="68"/>
      <c r="G240" s="77"/>
      <c r="L240" s="66"/>
      <c r="M240" s="40"/>
    </row>
    <row r="241" spans="6:13" s="33" customFormat="1" x14ac:dyDescent="0.25">
      <c r="F241" s="68"/>
      <c r="G241" s="77"/>
      <c r="L241" s="66"/>
      <c r="M241" s="40"/>
    </row>
    <row r="242" spans="6:13" s="33" customFormat="1" x14ac:dyDescent="0.25">
      <c r="F242" s="68"/>
      <c r="G242" s="77"/>
      <c r="L242" s="66"/>
      <c r="M242" s="40"/>
    </row>
    <row r="243" spans="6:13" s="33" customFormat="1" x14ac:dyDescent="0.25">
      <c r="F243" s="68"/>
      <c r="G243" s="77"/>
      <c r="L243" s="66"/>
      <c r="M243" s="40"/>
    </row>
    <row r="244" spans="6:13" s="33" customFormat="1" x14ac:dyDescent="0.25">
      <c r="F244" s="68"/>
      <c r="G244" s="77"/>
      <c r="L244" s="66"/>
      <c r="M244" s="40"/>
    </row>
    <row r="245" spans="6:13" s="33" customFormat="1" x14ac:dyDescent="0.25">
      <c r="F245" s="68"/>
      <c r="G245" s="77"/>
      <c r="L245" s="66"/>
      <c r="M245" s="40"/>
    </row>
    <row r="246" spans="6:13" s="33" customFormat="1" x14ac:dyDescent="0.25">
      <c r="F246" s="68"/>
      <c r="G246" s="77"/>
      <c r="L246" s="66"/>
      <c r="M246" s="40"/>
    </row>
    <row r="247" spans="6:13" s="33" customFormat="1" x14ac:dyDescent="0.25">
      <c r="F247" s="68"/>
      <c r="G247" s="77"/>
      <c r="L247" s="66"/>
      <c r="M247" s="40"/>
    </row>
    <row r="248" spans="6:13" s="33" customFormat="1" x14ac:dyDescent="0.25">
      <c r="F248" s="68"/>
      <c r="G248" s="77"/>
      <c r="L248" s="66"/>
      <c r="M248" s="40"/>
    </row>
    <row r="249" spans="6:13" s="33" customFormat="1" x14ac:dyDescent="0.25">
      <c r="F249" s="68"/>
      <c r="G249" s="77"/>
      <c r="L249" s="66"/>
      <c r="M249" s="40"/>
    </row>
    <row r="250" spans="6:13" s="33" customFormat="1" x14ac:dyDescent="0.25">
      <c r="F250" s="68"/>
      <c r="G250" s="77"/>
      <c r="L250" s="66"/>
      <c r="M250" s="40"/>
    </row>
    <row r="251" spans="6:13" s="33" customFormat="1" x14ac:dyDescent="0.25">
      <c r="F251" s="68"/>
      <c r="G251" s="77"/>
      <c r="L251" s="66"/>
      <c r="M251" s="40"/>
    </row>
    <row r="252" spans="6:13" s="33" customFormat="1" x14ac:dyDescent="0.25">
      <c r="F252" s="68"/>
      <c r="G252" s="77"/>
      <c r="L252" s="66"/>
      <c r="M252" s="40"/>
    </row>
    <row r="253" spans="6:13" s="33" customFormat="1" x14ac:dyDescent="0.25">
      <c r="F253" s="68"/>
      <c r="G253" s="77"/>
      <c r="L253" s="66"/>
      <c r="M253" s="40"/>
    </row>
    <row r="254" spans="6:13" s="33" customFormat="1" x14ac:dyDescent="0.25">
      <c r="F254" s="68"/>
      <c r="G254" s="77"/>
      <c r="L254" s="66"/>
      <c r="M254" s="40"/>
    </row>
    <row r="255" spans="6:13" s="33" customFormat="1" x14ac:dyDescent="0.25">
      <c r="F255" s="68"/>
      <c r="G255" s="77"/>
      <c r="L255" s="66"/>
      <c r="M255" s="40"/>
    </row>
    <row r="256" spans="6:13" s="33" customFormat="1" x14ac:dyDescent="0.25">
      <c r="F256" s="68"/>
      <c r="G256" s="77"/>
      <c r="L256" s="66"/>
      <c r="M256" s="40"/>
    </row>
    <row r="257" spans="6:13" s="33" customFormat="1" x14ac:dyDescent="0.25">
      <c r="F257" s="68"/>
      <c r="G257" s="77"/>
      <c r="L257" s="66"/>
      <c r="M257" s="40"/>
    </row>
    <row r="258" spans="6:13" s="33" customFormat="1" x14ac:dyDescent="0.25">
      <c r="F258" s="68"/>
      <c r="G258" s="77"/>
      <c r="L258" s="66"/>
      <c r="M258" s="40"/>
    </row>
    <row r="259" spans="6:13" s="33" customFormat="1" x14ac:dyDescent="0.25">
      <c r="F259" s="68"/>
      <c r="G259" s="77"/>
      <c r="L259" s="66"/>
      <c r="M259" s="40"/>
    </row>
    <row r="260" spans="6:13" s="33" customFormat="1" x14ac:dyDescent="0.25">
      <c r="F260" s="68"/>
      <c r="G260" s="77"/>
      <c r="L260" s="66"/>
      <c r="M260" s="40"/>
    </row>
    <row r="261" spans="6:13" s="33" customFormat="1" x14ac:dyDescent="0.25">
      <c r="F261" s="68"/>
      <c r="G261" s="77"/>
      <c r="L261" s="66"/>
      <c r="M261" s="40"/>
    </row>
    <row r="262" spans="6:13" s="33" customFormat="1" x14ac:dyDescent="0.25">
      <c r="F262" s="68"/>
      <c r="G262" s="77"/>
      <c r="L262" s="66"/>
      <c r="M262" s="40"/>
    </row>
    <row r="263" spans="6:13" s="33" customFormat="1" x14ac:dyDescent="0.25">
      <c r="F263" s="68"/>
      <c r="G263" s="77"/>
      <c r="L263" s="66"/>
      <c r="M263" s="40"/>
    </row>
    <row r="264" spans="6:13" s="33" customFormat="1" x14ac:dyDescent="0.25">
      <c r="F264" s="68"/>
      <c r="G264" s="77"/>
      <c r="L264" s="66"/>
      <c r="M264" s="40"/>
    </row>
    <row r="265" spans="6:13" s="33" customFormat="1" x14ac:dyDescent="0.25">
      <c r="F265" s="68"/>
      <c r="G265" s="77"/>
      <c r="L265" s="66"/>
      <c r="M265" s="40"/>
    </row>
    <row r="266" spans="6:13" s="33" customFormat="1" x14ac:dyDescent="0.25">
      <c r="F266" s="68"/>
      <c r="G266" s="77"/>
      <c r="L266" s="66"/>
      <c r="M266" s="40"/>
    </row>
    <row r="267" spans="6:13" s="33" customFormat="1" x14ac:dyDescent="0.25">
      <c r="F267" s="68"/>
      <c r="G267" s="77"/>
      <c r="L267" s="66"/>
      <c r="M267" s="40"/>
    </row>
    <row r="268" spans="6:13" s="33" customFormat="1" x14ac:dyDescent="0.25">
      <c r="F268" s="68"/>
      <c r="G268" s="77"/>
      <c r="L268" s="66"/>
      <c r="M268" s="40"/>
    </row>
    <row r="269" spans="6:13" s="33" customFormat="1" x14ac:dyDescent="0.25">
      <c r="F269" s="68"/>
      <c r="G269" s="77"/>
      <c r="L269" s="66"/>
      <c r="M269" s="40"/>
    </row>
    <row r="270" spans="6:13" s="33" customFormat="1" x14ac:dyDescent="0.25">
      <c r="F270" s="68"/>
      <c r="G270" s="77"/>
      <c r="L270" s="66"/>
      <c r="M270" s="40"/>
    </row>
    <row r="271" spans="6:13" s="33" customFormat="1" x14ac:dyDescent="0.25">
      <c r="F271" s="68"/>
      <c r="G271" s="77"/>
      <c r="L271" s="66"/>
      <c r="M271" s="40"/>
    </row>
    <row r="272" spans="6:13" s="33" customFormat="1" x14ac:dyDescent="0.25">
      <c r="F272" s="68"/>
      <c r="G272" s="77"/>
      <c r="L272" s="66"/>
      <c r="M272" s="40"/>
    </row>
    <row r="273" spans="6:64" s="33" customFormat="1" x14ac:dyDescent="0.25">
      <c r="F273" s="68"/>
      <c r="G273" s="77"/>
      <c r="L273" s="66"/>
      <c r="M273" s="40"/>
    </row>
    <row r="274" spans="6:64" x14ac:dyDescent="0.25">
      <c r="AW274" s="33"/>
      <c r="AX274" s="33"/>
      <c r="AY274" s="33"/>
      <c r="AZ274" s="33"/>
      <c r="BA274" s="33"/>
      <c r="BB274" s="33"/>
      <c r="BC274" s="33"/>
      <c r="BD274" s="33"/>
      <c r="BE274" s="33"/>
      <c r="BF274" s="33"/>
      <c r="BG274" s="33"/>
      <c r="BH274" s="33"/>
      <c r="BI274" s="33"/>
      <c r="BJ274" s="33"/>
      <c r="BK274" s="33"/>
      <c r="BL274" s="33"/>
    </row>
    <row r="275" spans="6:64" x14ac:dyDescent="0.25">
      <c r="AW275" s="33"/>
      <c r="AX275" s="33"/>
      <c r="AY275" s="33"/>
      <c r="AZ275" s="33"/>
      <c r="BA275" s="33"/>
      <c r="BB275" s="33"/>
      <c r="BC275" s="33"/>
      <c r="BD275" s="33"/>
      <c r="BE275" s="33"/>
      <c r="BF275" s="33"/>
      <c r="BG275" s="33"/>
      <c r="BH275" s="33"/>
      <c r="BI275" s="33"/>
      <c r="BJ275" s="33"/>
      <c r="BK275" s="33"/>
      <c r="BL275" s="33"/>
    </row>
    <row r="276" spans="6:64" x14ac:dyDescent="0.25">
      <c r="AW276" s="33"/>
      <c r="AX276" s="33"/>
      <c r="AY276" s="33"/>
      <c r="AZ276" s="33"/>
      <c r="BA276" s="33"/>
      <c r="BB276" s="33"/>
      <c r="BC276" s="33"/>
      <c r="BD276" s="33"/>
      <c r="BE276" s="33"/>
      <c r="BF276" s="33"/>
      <c r="BG276" s="33"/>
      <c r="BH276" s="33"/>
      <c r="BI276" s="33"/>
      <c r="BJ276" s="33"/>
      <c r="BK276" s="33"/>
      <c r="BL276" s="33"/>
    </row>
  </sheetData>
  <sheetProtection algorithmName="SHA-512" hashValue="yQnoQJySB+sGsCkclzF8VDcuE7DH/QmEFA7cP/QuvNbDCsCQXigOyOPR8nheT/3w/dadmgOh/oSmz9+rrxXvyQ==" saltValue="Hj21sqgih1ZP86PSRP+0Wg==" spinCount="100000" autoFilter="0"/>
  <autoFilter ref="A11:IW100" xr:uid="{00000000-0009-0000-0000-000000000000}"/>
  <mergeCells count="125">
    <mergeCell ref="F2:G2"/>
    <mergeCell ref="F3:G3"/>
    <mergeCell ref="F4:G4"/>
    <mergeCell ref="AV24:AV32"/>
    <mergeCell ref="AV93:AV98"/>
    <mergeCell ref="AV33:AV34"/>
    <mergeCell ref="AV35:AV37"/>
    <mergeCell ref="AV12:AV17"/>
    <mergeCell ref="AV18:AV23"/>
    <mergeCell ref="AV73:AV75"/>
    <mergeCell ref="AV69:AV72"/>
    <mergeCell ref="AV77:AV79"/>
    <mergeCell ref="AV39:AV42"/>
    <mergeCell ref="AV47:AV51"/>
    <mergeCell ref="AV61:AV65"/>
    <mergeCell ref="AV90:AV92"/>
    <mergeCell ref="AV43:AV46"/>
    <mergeCell ref="AV66:AV68"/>
    <mergeCell ref="AV80:AV82"/>
    <mergeCell ref="AV55:AV60"/>
    <mergeCell ref="AV52:AV54"/>
    <mergeCell ref="AV87:AV89"/>
    <mergeCell ref="AV83:AV86"/>
    <mergeCell ref="H97:H98"/>
    <mergeCell ref="AK100:AP100"/>
    <mergeCell ref="G93:G95"/>
    <mergeCell ref="A97:A98"/>
    <mergeCell ref="B97:B98"/>
    <mergeCell ref="C97:C98"/>
    <mergeCell ref="D97:D98"/>
    <mergeCell ref="E97:E98"/>
    <mergeCell ref="F97:F98"/>
    <mergeCell ref="G97:G98"/>
    <mergeCell ref="A93:A95"/>
    <mergeCell ref="B93:B95"/>
    <mergeCell ref="C93:C95"/>
    <mergeCell ref="D93:D95"/>
    <mergeCell ref="E93:E95"/>
    <mergeCell ref="F93:F95"/>
    <mergeCell ref="E43:E44"/>
    <mergeCell ref="D66:D67"/>
    <mergeCell ref="BA10:BA11"/>
    <mergeCell ref="BB10:BB11"/>
    <mergeCell ref="BC10:BD10"/>
    <mergeCell ref="BE10:BE11"/>
    <mergeCell ref="BF10:BF11"/>
    <mergeCell ref="BG10:BH10"/>
    <mergeCell ref="AG9:AG11"/>
    <mergeCell ref="AH9:AH11"/>
    <mergeCell ref="AI9:AI11"/>
    <mergeCell ref="AJ9:AJ11"/>
    <mergeCell ref="Y9:Y11"/>
    <mergeCell ref="Z9:Z11"/>
    <mergeCell ref="AA9:AA11"/>
    <mergeCell ref="AB9:AB11"/>
    <mergeCell ref="AC9:AC11"/>
    <mergeCell ref="AD9:AD11"/>
    <mergeCell ref="BE9:BH9"/>
    <mergeCell ref="J10:J11"/>
    <mergeCell ref="AM9:AM11"/>
    <mergeCell ref="AN9:AN11"/>
    <mergeCell ref="AO9:AO11"/>
    <mergeCell ref="AP9:AP11"/>
    <mergeCell ref="BK10:BL10"/>
    <mergeCell ref="BI9:BL9"/>
    <mergeCell ref="BI10:BI11"/>
    <mergeCell ref="AW8:BL8"/>
    <mergeCell ref="I9:I11"/>
    <mergeCell ref="J9:K9"/>
    <mergeCell ref="L9:M9"/>
    <mergeCell ref="N9:N11"/>
    <mergeCell ref="O9:O11"/>
    <mergeCell ref="P9:P11"/>
    <mergeCell ref="Q9:Q11"/>
    <mergeCell ref="R9:R11"/>
    <mergeCell ref="S9:S11"/>
    <mergeCell ref="Y8:AB8"/>
    <mergeCell ref="AC8:AF8"/>
    <mergeCell ref="AG8:AJ8"/>
    <mergeCell ref="AK8:AN8"/>
    <mergeCell ref="AO8:AQ8"/>
    <mergeCell ref="AR8:AV8"/>
    <mergeCell ref="I8:N8"/>
    <mergeCell ref="M10:M11"/>
    <mergeCell ref="AW10:AW11"/>
    <mergeCell ref="AX10:AX11"/>
    <mergeCell ref="K10:K11"/>
    <mergeCell ref="L10:L11"/>
    <mergeCell ref="AT9:AT11"/>
    <mergeCell ref="AU9:AU11"/>
    <mergeCell ref="AV9:AV11"/>
    <mergeCell ref="AW9:AZ9"/>
    <mergeCell ref="AK9:AK11"/>
    <mergeCell ref="AL9:AL11"/>
    <mergeCell ref="O8:T8"/>
    <mergeCell ref="U8:U11"/>
    <mergeCell ref="V8:V11"/>
    <mergeCell ref="W8:W11"/>
    <mergeCell ref="X8:X11"/>
    <mergeCell ref="T9:T11"/>
    <mergeCell ref="AS9:AS11"/>
    <mergeCell ref="BA9:BD9"/>
    <mergeCell ref="A8:A11"/>
    <mergeCell ref="B8:B11"/>
    <mergeCell ref="B1:C1"/>
    <mergeCell ref="F1:G1"/>
    <mergeCell ref="B2:C2"/>
    <mergeCell ref="B3:C3"/>
    <mergeCell ref="B4:C4"/>
    <mergeCell ref="A7:C7"/>
    <mergeCell ref="D7:E7"/>
    <mergeCell ref="F7:AJ7"/>
    <mergeCell ref="AK7:BL7"/>
    <mergeCell ref="AY10:AZ10"/>
    <mergeCell ref="AQ9:AQ11"/>
    <mergeCell ref="AR9:AR11"/>
    <mergeCell ref="AE9:AE11"/>
    <mergeCell ref="AF9:AF11"/>
    <mergeCell ref="BJ10:BJ11"/>
    <mergeCell ref="C8:C11"/>
    <mergeCell ref="D8:D11"/>
    <mergeCell ref="E8:E11"/>
    <mergeCell ref="F8:F11"/>
    <mergeCell ref="G8:G11"/>
    <mergeCell ref="H8:H11"/>
  </mergeCells>
  <conditionalFormatting sqref="AV18">
    <cfRule type="dataBar" priority="9">
      <dataBar>
        <cfvo type="min"/>
        <cfvo type="max"/>
        <color rgb="FF638EC6"/>
      </dataBar>
      <extLst>
        <ext xmlns:x14="http://schemas.microsoft.com/office/spreadsheetml/2009/9/main" uri="{B025F937-C7B1-47D3-B67F-A62EFF666E3E}">
          <x14:id>{2CF587DB-919F-4956-8D42-599018F22CF6}</x14:id>
        </ext>
      </extLst>
    </cfRule>
  </conditionalFormatting>
  <conditionalFormatting sqref="AV99">
    <cfRule type="dataBar" priority="8">
      <dataBar>
        <cfvo type="min"/>
        <cfvo type="max"/>
        <color rgb="FF638EC6"/>
      </dataBar>
      <extLst>
        <ext xmlns:x14="http://schemas.microsoft.com/office/spreadsheetml/2009/9/main" uri="{B025F937-C7B1-47D3-B67F-A62EFF666E3E}">
          <x14:id>{73FE06EB-EAF9-4C24-B4E8-1542CAC277A9}</x14:id>
        </ext>
      </extLst>
    </cfRule>
  </conditionalFormatting>
  <conditionalFormatting sqref="AV18 AV99">
    <cfRule type="dataBar" priority="10">
      <dataBar>
        <cfvo type="min"/>
        <cfvo type="max"/>
        <color rgb="FF008AEF"/>
      </dataBar>
      <extLst>
        <ext xmlns:x14="http://schemas.microsoft.com/office/spreadsheetml/2009/9/main" uri="{B025F937-C7B1-47D3-B67F-A62EFF666E3E}">
          <x14:id>{AF4A220C-9532-49AF-BBFC-CF3D14F9220D}</x14:id>
        </ext>
      </extLst>
    </cfRule>
  </conditionalFormatting>
  <conditionalFormatting sqref="AV12">
    <cfRule type="dataBar" priority="4">
      <dataBar>
        <cfvo type="min"/>
        <cfvo type="max"/>
        <color rgb="FF638EC6"/>
      </dataBar>
      <extLst>
        <ext xmlns:x14="http://schemas.microsoft.com/office/spreadsheetml/2009/9/main" uri="{B025F937-C7B1-47D3-B67F-A62EFF666E3E}">
          <x14:id>{5E3DE1E5-8E5B-4419-B2A3-BB803B25A5FE}</x14:id>
        </ext>
      </extLst>
    </cfRule>
  </conditionalFormatting>
  <conditionalFormatting sqref="AV12">
    <cfRule type="dataBar" priority="5">
      <dataBar>
        <cfvo type="min"/>
        <cfvo type="max"/>
        <color rgb="FF638EC6"/>
      </dataBar>
      <extLst>
        <ext xmlns:x14="http://schemas.microsoft.com/office/spreadsheetml/2009/9/main" uri="{B025F937-C7B1-47D3-B67F-A62EFF666E3E}">
          <x14:id>{76B7CF9C-AEBD-49A4-A024-AED26757A6F9}</x14:id>
        </ext>
      </extLst>
    </cfRule>
  </conditionalFormatting>
  <conditionalFormatting sqref="AV12">
    <cfRule type="dataBar" priority="6">
      <dataBar>
        <cfvo type="min"/>
        <cfvo type="max"/>
        <color rgb="FF638EC6"/>
      </dataBar>
      <extLst>
        <ext xmlns:x14="http://schemas.microsoft.com/office/spreadsheetml/2009/9/main" uri="{B025F937-C7B1-47D3-B67F-A62EFF666E3E}">
          <x14:id>{DD437620-845D-4C24-8E3C-98865CC216E2}</x14:id>
        </ext>
      </extLst>
    </cfRule>
  </conditionalFormatting>
  <conditionalFormatting sqref="AV12">
    <cfRule type="dataBar" priority="7">
      <dataBar>
        <cfvo type="min"/>
        <cfvo type="max"/>
        <color rgb="FF008AEF"/>
      </dataBar>
      <extLst>
        <ext xmlns:x14="http://schemas.microsoft.com/office/spreadsheetml/2009/9/main" uri="{B025F937-C7B1-47D3-B67F-A62EFF666E3E}">
          <x14:id>{06E7F76C-FE4C-442E-BAE7-573DC0E022F7}</x14:id>
        </ext>
      </extLst>
    </cfRule>
  </conditionalFormatting>
  <conditionalFormatting sqref="AV12:AV98">
    <cfRule type="dataBar" priority="2">
      <dataBar>
        <cfvo type="min"/>
        <cfvo type="max"/>
        <color rgb="FF638EC6"/>
      </dataBar>
      <extLst>
        <ext xmlns:x14="http://schemas.microsoft.com/office/spreadsheetml/2009/9/main" uri="{B025F937-C7B1-47D3-B67F-A62EFF666E3E}">
          <x14:id>{F0749A4C-0F16-4516-90E0-C13941324D7E}</x14:id>
        </ext>
      </extLst>
    </cfRule>
  </conditionalFormatting>
  <conditionalFormatting sqref="AV12:AV99">
    <cfRule type="dataBar" priority="1">
      <dataBar>
        <cfvo type="min"/>
        <cfvo type="max"/>
        <color rgb="FF638EC6"/>
      </dataBar>
      <extLst>
        <ext xmlns:x14="http://schemas.microsoft.com/office/spreadsheetml/2009/9/main" uri="{B025F937-C7B1-47D3-B67F-A62EFF666E3E}">
          <x14:id>{CFD9E0FE-E7FB-4CBE-AD47-09493D0C4AB2}</x14:id>
        </ext>
      </extLst>
    </cfRule>
  </conditionalFormatting>
  <dataValidations count="5">
    <dataValidation type="decimal" operator="greaterThanOrEqual" allowBlank="1" showInputMessage="1" showErrorMessage="1" sqref="AD81:AF81 AE90:AF92 AC82:AF85 AC38:AF80 AC12:AF34 AC99:AF1048576" xr:uid="{00000000-0002-0000-0000-000000000000}">
      <formula1>0</formula1>
    </dataValidation>
    <dataValidation type="list" showInputMessage="1" showErrorMessage="1" sqref="B2:C2 F2:G2" xr:uid="{00000000-0002-0000-0000-000001000000}">
      <formula1>"Magistratura, Unidad de Investigación y Acusación, Secretaría Ejecutiva, Comisiones Reglamentarias"</formula1>
    </dataValidation>
    <dataValidation type="list" allowBlank="1" showInputMessage="1" showErrorMessage="1" sqref="Y38:AB41 Y87:AB98 Y43:AB85 Y12:AB34" xr:uid="{00000000-0002-0000-0000-000002000000}">
      <formula1>"Si, No"</formula1>
    </dataValidation>
    <dataValidation type="list" allowBlank="1" showInputMessage="1" showErrorMessage="1" sqref="B4 F4" xr:uid="{00000000-0002-0000-0000-000003000000}">
      <formula1>"Formulación, Primer trimestre, Segundo trimestre, Tercer trimestre, Cuarto trimestre"</formula1>
    </dataValidation>
    <dataValidation type="list" allowBlank="1" showInputMessage="1" showErrorMessage="1" sqref="AG87:AJ89 AG93:AJ98 AG90:AH92 AI87:AJ98 AG12:AJ17 AG38:AJ85 AG18:AH34 AI18:AJ29 AI32:AJ37 AG30:AJ31" xr:uid="{00000000-0002-0000-0000-000004000000}">
      <formula1>"Cumple, No Cumple"</formula1>
    </dataValidation>
  </dataValidations>
  <printOptions horizontalCentered="1"/>
  <pageMargins left="0.39370078740157483" right="0.39370078740157483" top="0.39370078740157483" bottom="0.39370078740157483" header="0" footer="0.19685039370078741"/>
  <pageSetup paperSize="9" scale="48" orientation="landscape" r:id="rId1"/>
  <headerFooter>
    <oddFooter>&amp;R&amp;G</oddFooter>
  </headerFooter>
  <legacyDrawing r:id="rId2"/>
  <legacyDrawingHF r:id="rId3"/>
  <extLst>
    <ext xmlns:x14="http://schemas.microsoft.com/office/spreadsheetml/2009/9/main" uri="{78C0D931-6437-407d-A8EE-F0AAD7539E65}">
      <x14:conditionalFormattings>
        <x14:conditionalFormatting xmlns:xm="http://schemas.microsoft.com/office/excel/2006/main">
          <x14:cfRule type="dataBar" id="{2CF587DB-919F-4956-8D42-599018F22CF6}">
            <x14:dataBar minLength="0" maxLength="100" border="1" negativeBarBorderColorSameAsPositive="0">
              <x14:cfvo type="autoMin"/>
              <x14:cfvo type="autoMax"/>
              <x14:borderColor rgb="FF638EC6"/>
              <x14:negativeFillColor rgb="FFFF0000"/>
              <x14:negativeBorderColor rgb="FFFF0000"/>
              <x14:axisColor rgb="FF000000"/>
            </x14:dataBar>
          </x14:cfRule>
          <xm:sqref>AV18</xm:sqref>
        </x14:conditionalFormatting>
        <x14:conditionalFormatting xmlns:xm="http://schemas.microsoft.com/office/excel/2006/main">
          <x14:cfRule type="dataBar" id="{73FE06EB-EAF9-4C24-B4E8-1542CAC277A9}">
            <x14:dataBar minLength="0" maxLength="100" border="1" negativeBarBorderColorSameAsPositive="0">
              <x14:cfvo type="autoMin"/>
              <x14:cfvo type="autoMax"/>
              <x14:borderColor rgb="FF638EC6"/>
              <x14:negativeFillColor rgb="FFFF0000"/>
              <x14:negativeBorderColor rgb="FFFF0000"/>
              <x14:axisColor rgb="FF000000"/>
            </x14:dataBar>
          </x14:cfRule>
          <xm:sqref>AV99</xm:sqref>
        </x14:conditionalFormatting>
        <x14:conditionalFormatting xmlns:xm="http://schemas.microsoft.com/office/excel/2006/main">
          <x14:cfRule type="dataBar" id="{AF4A220C-9532-49AF-BBFC-CF3D14F9220D}">
            <x14:dataBar minLength="0" maxLength="100" border="1" negativeBarBorderColorSameAsPositive="0">
              <x14:cfvo type="autoMin"/>
              <x14:cfvo type="autoMax"/>
              <x14:borderColor rgb="FF008AEF"/>
              <x14:negativeFillColor rgb="FFFF0000"/>
              <x14:negativeBorderColor rgb="FFFF0000"/>
              <x14:axisColor rgb="FF000000"/>
            </x14:dataBar>
          </x14:cfRule>
          <xm:sqref>AV18 AV99</xm:sqref>
        </x14:conditionalFormatting>
        <x14:conditionalFormatting xmlns:xm="http://schemas.microsoft.com/office/excel/2006/main">
          <x14:cfRule type="dataBar" id="{5E3DE1E5-8E5B-4419-B2A3-BB803B25A5FE}">
            <x14:dataBar minLength="0" maxLength="100" border="1" negativeBarBorderColorSameAsPositive="0">
              <x14:cfvo type="autoMin"/>
              <x14:cfvo type="autoMax"/>
              <x14:borderColor rgb="FF638EC6"/>
              <x14:negativeFillColor rgb="FFFF0000"/>
              <x14:negativeBorderColor rgb="FFFF0000"/>
              <x14:axisColor rgb="FF000000"/>
            </x14:dataBar>
          </x14:cfRule>
          <xm:sqref>AV12</xm:sqref>
        </x14:conditionalFormatting>
        <x14:conditionalFormatting xmlns:xm="http://schemas.microsoft.com/office/excel/2006/main">
          <x14:cfRule type="dataBar" id="{76B7CF9C-AEBD-49A4-A024-AED26757A6F9}">
            <x14:dataBar minLength="0" maxLength="100" border="1" negativeBarBorderColorSameAsPositive="0">
              <x14:cfvo type="autoMin"/>
              <x14:cfvo type="autoMax"/>
              <x14:borderColor rgb="FF638EC6"/>
              <x14:negativeFillColor rgb="FFFF0000"/>
              <x14:negativeBorderColor rgb="FFFF0000"/>
              <x14:axisColor rgb="FF000000"/>
            </x14:dataBar>
          </x14:cfRule>
          <xm:sqref>AV12</xm:sqref>
        </x14:conditionalFormatting>
        <x14:conditionalFormatting xmlns:xm="http://schemas.microsoft.com/office/excel/2006/main">
          <x14:cfRule type="dataBar" id="{DD437620-845D-4C24-8E3C-98865CC216E2}">
            <x14:dataBar minLength="0" maxLength="100" border="1" negativeBarBorderColorSameAsPositive="0">
              <x14:cfvo type="autoMin"/>
              <x14:cfvo type="autoMax"/>
              <x14:borderColor rgb="FF638EC6"/>
              <x14:negativeFillColor rgb="FFFF0000"/>
              <x14:negativeBorderColor rgb="FFFF0000"/>
              <x14:axisColor rgb="FF000000"/>
            </x14:dataBar>
          </x14:cfRule>
          <xm:sqref>AV12</xm:sqref>
        </x14:conditionalFormatting>
        <x14:conditionalFormatting xmlns:xm="http://schemas.microsoft.com/office/excel/2006/main">
          <x14:cfRule type="dataBar" id="{06E7F76C-FE4C-442E-BAE7-573DC0E022F7}">
            <x14:dataBar minLength="0" maxLength="100" border="1" negativeBarBorderColorSameAsPositive="0">
              <x14:cfvo type="autoMin"/>
              <x14:cfvo type="autoMax"/>
              <x14:borderColor rgb="FF008AEF"/>
              <x14:negativeFillColor rgb="FFFF0000"/>
              <x14:negativeBorderColor rgb="FFFF0000"/>
              <x14:axisColor rgb="FF000000"/>
            </x14:dataBar>
          </x14:cfRule>
          <xm:sqref>AV12</xm:sqref>
        </x14:conditionalFormatting>
        <x14:conditionalFormatting xmlns:xm="http://schemas.microsoft.com/office/excel/2006/main">
          <x14:cfRule type="dataBar" id="{F0749A4C-0F16-4516-90E0-C13941324D7E}">
            <x14:dataBar minLength="0" maxLength="100" border="1" negativeBarBorderColorSameAsPositive="0">
              <x14:cfvo type="autoMin"/>
              <x14:cfvo type="autoMax"/>
              <x14:borderColor rgb="FF638EC6"/>
              <x14:negativeFillColor rgb="FFFF0000"/>
              <x14:negativeBorderColor rgb="FFFF0000"/>
              <x14:axisColor rgb="FF000000"/>
            </x14:dataBar>
          </x14:cfRule>
          <xm:sqref>AV12:AV98</xm:sqref>
        </x14:conditionalFormatting>
        <x14:conditionalFormatting xmlns:xm="http://schemas.microsoft.com/office/excel/2006/main">
          <x14:cfRule type="dataBar" id="{CFD9E0FE-E7FB-4CBE-AD47-09493D0C4AB2}">
            <x14:dataBar minLength="0" maxLength="100" border="1" negativeBarBorderColorSameAsPositive="0">
              <x14:cfvo type="autoMin"/>
              <x14:cfvo type="autoMax"/>
              <x14:borderColor rgb="FF638EC6"/>
              <x14:negativeFillColor rgb="FFFF0000"/>
              <x14:negativeBorderColor rgb="FFFF0000"/>
              <x14:axisColor rgb="FF000000"/>
            </x14:dataBar>
          </x14:cfRule>
          <xm:sqref>AV12:AV99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_x00f1_o xmlns="b4a76624-bef3-4917-a43b-0a3b46bc7b34" xsi:nil="true"/>
    <Periodicidad xmlns="b4a76624-bef3-4917-a43b-0a3b46bc7b34" xsi:nil="true"/>
    <ef2n xmlns="b4a76624-bef3-4917-a43b-0a3b46bc7b34" xsi:nil="true"/>
    <_x0068_rb3 xmlns="b4a76624-bef3-4917-a43b-0a3b46bc7b34" xsi:nil="true"/>
    <bheu xmlns="b4a76624-bef3-4917-a43b-0a3b46bc7b34" xsi:nil="true"/>
    <zdyz xmlns="b4a76624-bef3-4917-a43b-0a3b46bc7b34" xsi:nil="true"/>
    <dmjr xmlns="b4a76624-bef3-4917-a43b-0a3b46bc7b34" xsi:nil="true"/>
    <fy1x xmlns="b4a76624-bef3-4917-a43b-0a3b46bc7b3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5DB16FBABC64BC43A70AC7543D6981BE" ma:contentTypeVersion="8" ma:contentTypeDescription="Crear nuevo documento." ma:contentTypeScope="" ma:versionID="c94c276618e56e6440ffe298a0f849af">
  <xsd:schema xmlns:xsd="http://www.w3.org/2001/XMLSchema" xmlns:xs="http://www.w3.org/2001/XMLSchema" xmlns:p="http://schemas.microsoft.com/office/2006/metadata/properties" xmlns:ns2="b4a76624-bef3-4917-a43b-0a3b46bc7b34" targetNamespace="http://schemas.microsoft.com/office/2006/metadata/properties" ma:root="true" ma:fieldsID="888f634d09b72d8e25320696b96b53a6" ns2:_="">
    <xsd:import namespace="b4a76624-bef3-4917-a43b-0a3b46bc7b34"/>
    <xsd:element name="properties">
      <xsd:complexType>
        <xsd:sequence>
          <xsd:element name="documentManagement">
            <xsd:complexType>
              <xsd:all>
                <xsd:element ref="ns2:_x0068_rb3" minOccurs="0"/>
                <xsd:element ref="ns2:bheu" minOccurs="0"/>
                <xsd:element ref="ns2:fy1x" minOccurs="0"/>
                <xsd:element ref="ns2:dmjr" minOccurs="0"/>
                <xsd:element ref="ns2:ef2n" minOccurs="0"/>
                <xsd:element ref="ns2:zdyz" minOccurs="0"/>
                <xsd:element ref="ns2:A_x00f1_o" minOccurs="0"/>
                <xsd:element ref="ns2:Periodicida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a76624-bef3-4917-a43b-0a3b46bc7b34" elementFormDefault="qualified">
    <xsd:import namespace="http://schemas.microsoft.com/office/2006/documentManagement/types"/>
    <xsd:import namespace="http://schemas.microsoft.com/office/infopath/2007/PartnerControls"/>
    <xsd:element name="_x0068_rb3" ma:index="8" nillable="true" ma:displayName="Fecha de creación" ma:internalName="_x0068_rb3">
      <xsd:simpleType>
        <xsd:restriction base="dms:Number"/>
      </xsd:simpleType>
    </xsd:element>
    <xsd:element name="bheu" ma:index="9" nillable="true" ma:displayName="Fecha de publicación" ma:internalName="bheu">
      <xsd:simpleType>
        <xsd:restriction base="dms:Number"/>
      </xsd:simpleType>
    </xsd:element>
    <xsd:element name="fy1x" ma:index="10" nillable="true" ma:displayName="Subcarpeta" ma:internalName="fy1x">
      <xsd:simpleType>
        <xsd:restriction base="dms:Text"/>
      </xsd:simpleType>
    </xsd:element>
    <xsd:element name="dmjr" ma:index="11" nillable="true" ma:displayName="Fecha de creación" ma:format="DateOnly" ma:internalName="dmjr">
      <xsd:simpleType>
        <xsd:restriction base="dms:DateTime"/>
      </xsd:simpleType>
    </xsd:element>
    <xsd:element name="ef2n" ma:index="12" nillable="true" ma:displayName="Fecha de publicación" ma:format="DateOnly" ma:internalName="ef2n">
      <xsd:simpleType>
        <xsd:restriction base="dms:DateTime"/>
      </xsd:simpleType>
    </xsd:element>
    <xsd:element name="zdyz" ma:index="13" nillable="true" ma:displayName="Sección" ma:internalName="zdyz">
      <xsd:simpleType>
        <xsd:restriction base="dms:Text"/>
      </xsd:simpleType>
    </xsd:element>
    <xsd:element name="A_x00f1_o" ma:index="14" nillable="true" ma:displayName="Año" ma:decimals="0" ma:internalName="A_x00f1_o" ma:percentage="FALSE">
      <xsd:simpleType>
        <xsd:restriction base="dms:Number"/>
      </xsd:simpleType>
    </xsd:element>
    <xsd:element name="Periodicidad" ma:index="15" nillable="true" ma:displayName="Periodicidad" ma:internalName="Periodicida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501AE8-6ACD-496C-AAE6-A957C0606852}"/>
</file>

<file path=customXml/itemProps2.xml><?xml version="1.0" encoding="utf-8"?>
<ds:datastoreItem xmlns:ds="http://schemas.openxmlformats.org/officeDocument/2006/customXml" ds:itemID="{D480DE4F-9425-4574-B7C8-3E26500C70B2}"/>
</file>

<file path=customXml/itemProps3.xml><?xml version="1.0" encoding="utf-8"?>
<ds:datastoreItem xmlns:ds="http://schemas.openxmlformats.org/officeDocument/2006/customXml" ds:itemID="{1CA97474-D559-4F9F-AD8B-F87F4707107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POA 2021 - SE</vt:lpstr>
      <vt:lpstr>'POA 2021 - SE'!Área_de_impresión</vt:lpstr>
      <vt:lpstr>'POA 2021 - SE'!Títulos_a_imprimir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JEP</dc:creator>
  <cp:keywords/>
  <dc:description/>
  <cp:lastModifiedBy>Lina Alejandra Morales</cp:lastModifiedBy>
  <cp:revision/>
  <cp:lastPrinted>2021-01-28T16:03:51Z</cp:lastPrinted>
  <dcterms:created xsi:type="dcterms:W3CDTF">2019-10-07T23:34:37Z</dcterms:created>
  <dcterms:modified xsi:type="dcterms:W3CDTF">2021-05-31T21:02:51Z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0x0101005DB16FBABC64BC43A70AC7543D6981BE</vt:lpwstr>
  </property>
</Properties>
</file>