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lian Hernandez\Desktop\JEP MLHB\RIESGOS 2020\Riesgos de gestión III cuatrimestre 2020\"/>
    </mc:Choice>
  </mc:AlternateContent>
  <xr:revisionPtr revIDLastSave="0" documentId="8_{11F4FA96-AE90-4B1C-90BE-B4DA686746F0}" xr6:coauthVersionLast="45" xr6:coauthVersionMax="45" xr10:uidLastSave="{00000000-0000-0000-0000-000000000000}"/>
  <bookViews>
    <workbookView xWindow="0" yWindow="600" windowWidth="19200" windowHeight="10200" tabRatio="652" firstSheet="1" activeTab="1" xr2:uid="{A972D2AC-4043-4A8F-9D72-C43475E9C3E3}"/>
  </bookViews>
  <sheets>
    <sheet name="Resumen" sheetId="3" state="hidden" r:id="rId1"/>
    <sheet name="Matriz de riesgos de gestión" sheetId="5" r:id="rId2"/>
    <sheet name="Instrucciones" sheetId="6" r:id="rId3"/>
    <sheet name="Criterios probabilidad impacto" sheetId="7" r:id="rId4"/>
    <sheet name="Evaluación controles" sheetId="8" r:id="rId5"/>
    <sheet name="Nivel de riesgo" sheetId="9" r:id="rId6"/>
  </sheets>
  <definedNames>
    <definedName name="_xlnm._FilterDatabase" localSheetId="1" hidden="1">'Matriz de riesgos de gestión'!$AE$4:$AF$4</definedName>
    <definedName name="_xlnm.Print_Area" localSheetId="1">'Matriz de riesgos de gestión'!$A$133:$AD$143</definedName>
    <definedName name="_xlnm.Criteria" localSheetId="1">'Matriz de riesgos de gestión'!$AE:$AE</definedName>
    <definedName name="_xlnm.Print_Titles" localSheetId="1">'Matriz de riesgos de gestión'!$3:$4</definedName>
  </definedNames>
  <calcPr calcId="191028" concurrentCalc="0"/>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6" i="5" l="1"/>
  <c r="AG106" i="5"/>
  <c r="AF106" i="5"/>
  <c r="AE106" i="5"/>
  <c r="AE33" i="5"/>
  <c r="F12" i="8"/>
  <c r="F11" i="8"/>
  <c r="F10" i="8"/>
  <c r="F9" i="8"/>
  <c r="F8" i="8"/>
  <c r="F7" i="8"/>
  <c r="D13" i="8"/>
  <c r="F6" i="8"/>
  <c r="P20" i="7"/>
  <c r="P21" i="7"/>
  <c r="AG191" i="5"/>
  <c r="AG192" i="5"/>
  <c r="AG193" i="5"/>
  <c r="AF191" i="5"/>
  <c r="AF192" i="5"/>
  <c r="AF193" i="5"/>
  <c r="AE191" i="5"/>
  <c r="AE192" i="5"/>
  <c r="AE193" i="5"/>
  <c r="AG188" i="5"/>
  <c r="AG189" i="5"/>
  <c r="AG190" i="5"/>
  <c r="AF188" i="5"/>
  <c r="AF189" i="5"/>
  <c r="AF190" i="5"/>
  <c r="AE188" i="5"/>
  <c r="AE189" i="5"/>
  <c r="AE190" i="5"/>
  <c r="K5" i="5"/>
  <c r="R193" i="5"/>
  <c r="S193" i="5"/>
  <c r="U191" i="5"/>
  <c r="V191" i="5"/>
  <c r="AH191" i="5"/>
  <c r="AH192" i="5"/>
  <c r="AH193" i="5"/>
  <c r="R191" i="5"/>
  <c r="S191" i="5"/>
  <c r="K191" i="5"/>
  <c r="R190" i="5"/>
  <c r="S190" i="5"/>
  <c r="U188" i="5"/>
  <c r="V188" i="5"/>
  <c r="AH188" i="5"/>
  <c r="AH189" i="5"/>
  <c r="AH190" i="5"/>
  <c r="R188" i="5"/>
  <c r="S188" i="5"/>
  <c r="K188" i="5"/>
  <c r="R187" i="5"/>
  <c r="S187" i="5"/>
  <c r="U183" i="5"/>
  <c r="AG183" i="5"/>
  <c r="AG184" i="5"/>
  <c r="AG185" i="5"/>
  <c r="AG186" i="5"/>
  <c r="AG187" i="5"/>
  <c r="AF183" i="5"/>
  <c r="AF184" i="5"/>
  <c r="AF185" i="5"/>
  <c r="AF186" i="5"/>
  <c r="AF187" i="5"/>
  <c r="AE183" i="5"/>
  <c r="AE184" i="5"/>
  <c r="AE185" i="5"/>
  <c r="AE186" i="5"/>
  <c r="AE187" i="5"/>
  <c r="R183" i="5"/>
  <c r="S183" i="5"/>
  <c r="T183" i="5"/>
  <c r="K183" i="5"/>
  <c r="R182" i="5"/>
  <c r="S182" i="5"/>
  <c r="U178" i="5"/>
  <c r="AG178" i="5"/>
  <c r="AG179" i="5"/>
  <c r="AG180" i="5"/>
  <c r="AG181" i="5"/>
  <c r="AG182" i="5"/>
  <c r="AF178" i="5"/>
  <c r="AF179" i="5"/>
  <c r="AF180" i="5"/>
  <c r="AF181" i="5"/>
  <c r="AF182" i="5"/>
  <c r="AE178" i="5"/>
  <c r="AE179" i="5"/>
  <c r="AE180" i="5"/>
  <c r="AE181" i="5"/>
  <c r="AE182" i="5"/>
  <c r="R178" i="5"/>
  <c r="S178" i="5"/>
  <c r="T178" i="5"/>
  <c r="K178" i="5"/>
  <c r="R177" i="5"/>
  <c r="S177" i="5"/>
  <c r="U174" i="5"/>
  <c r="AG174" i="5"/>
  <c r="AG175" i="5"/>
  <c r="AG176" i="5"/>
  <c r="AG177" i="5"/>
  <c r="AF174" i="5"/>
  <c r="AF175" i="5"/>
  <c r="AF176" i="5"/>
  <c r="AF177" i="5"/>
  <c r="AE174" i="5"/>
  <c r="AE175" i="5"/>
  <c r="AE176" i="5"/>
  <c r="AE177" i="5"/>
  <c r="R174" i="5"/>
  <c r="S174" i="5"/>
  <c r="T174" i="5"/>
  <c r="K174" i="5"/>
  <c r="R173" i="5"/>
  <c r="S173" i="5"/>
  <c r="U169" i="5"/>
  <c r="AH169" i="5"/>
  <c r="AH170" i="5"/>
  <c r="AH171" i="5"/>
  <c r="AH172" i="5"/>
  <c r="AH173" i="5"/>
  <c r="AG169" i="5"/>
  <c r="AG170" i="5"/>
  <c r="AG171" i="5"/>
  <c r="AG172" i="5"/>
  <c r="AG173" i="5"/>
  <c r="AF169" i="5"/>
  <c r="AF170" i="5"/>
  <c r="AF171" i="5"/>
  <c r="AF172" i="5"/>
  <c r="AF173" i="5"/>
  <c r="AE169" i="5"/>
  <c r="AE170" i="5"/>
  <c r="AE171" i="5"/>
  <c r="AE172" i="5"/>
  <c r="AE173" i="5"/>
  <c r="T169" i="5"/>
  <c r="R169" i="5"/>
  <c r="S169" i="5"/>
  <c r="K169" i="5"/>
  <c r="R168" i="5"/>
  <c r="S168" i="5"/>
  <c r="U164" i="5"/>
  <c r="AG164" i="5"/>
  <c r="AG165" i="5"/>
  <c r="AG166" i="5"/>
  <c r="AG167" i="5"/>
  <c r="AG168" i="5"/>
  <c r="AF164" i="5"/>
  <c r="AF165" i="5"/>
  <c r="AF166" i="5"/>
  <c r="AF167" i="5"/>
  <c r="AF168" i="5"/>
  <c r="AE164" i="5"/>
  <c r="AE165" i="5"/>
  <c r="AE166" i="5"/>
  <c r="AE167" i="5"/>
  <c r="AE168" i="5"/>
  <c r="R164" i="5"/>
  <c r="S164" i="5"/>
  <c r="T164" i="5"/>
  <c r="K164" i="5"/>
  <c r="R163" i="5"/>
  <c r="S163" i="5"/>
  <c r="U159" i="5"/>
  <c r="AG159" i="5"/>
  <c r="AG160" i="5"/>
  <c r="AG161" i="5"/>
  <c r="AG162" i="5"/>
  <c r="AG163" i="5"/>
  <c r="AF159" i="5"/>
  <c r="AF160" i="5"/>
  <c r="AF161" i="5"/>
  <c r="AF162" i="5"/>
  <c r="AF163" i="5"/>
  <c r="AE159" i="5"/>
  <c r="AE160" i="5"/>
  <c r="AE161" i="5"/>
  <c r="AE162" i="5"/>
  <c r="AE163" i="5"/>
  <c r="R159" i="5"/>
  <c r="S159" i="5"/>
  <c r="T159" i="5"/>
  <c r="K159" i="5"/>
  <c r="R158" i="5"/>
  <c r="S158" i="5"/>
  <c r="U156" i="5"/>
  <c r="AG156" i="5"/>
  <c r="AG157" i="5"/>
  <c r="AG158" i="5"/>
  <c r="AF156" i="5"/>
  <c r="AF157" i="5"/>
  <c r="AF158" i="5"/>
  <c r="AE156" i="5"/>
  <c r="AE157" i="5"/>
  <c r="AE158" i="5"/>
  <c r="R156" i="5"/>
  <c r="S156" i="5"/>
  <c r="T156" i="5"/>
  <c r="K156" i="5"/>
  <c r="R155" i="5"/>
  <c r="S155" i="5"/>
  <c r="U152" i="5"/>
  <c r="AG152" i="5"/>
  <c r="AG153" i="5"/>
  <c r="AG154" i="5"/>
  <c r="AG155" i="5"/>
  <c r="AF152" i="5"/>
  <c r="AF153" i="5"/>
  <c r="AF154" i="5"/>
  <c r="AF155" i="5"/>
  <c r="AE152" i="5"/>
  <c r="AE153" i="5"/>
  <c r="AE154" i="5"/>
  <c r="AE155" i="5"/>
  <c r="R152" i="5"/>
  <c r="S152" i="5"/>
  <c r="T152" i="5"/>
  <c r="K152" i="5"/>
  <c r="R151" i="5"/>
  <c r="S151" i="5"/>
  <c r="U149" i="5"/>
  <c r="AG149" i="5"/>
  <c r="AG150" i="5"/>
  <c r="AG151" i="5"/>
  <c r="AF149" i="5"/>
  <c r="AF150" i="5"/>
  <c r="AF151" i="5"/>
  <c r="AE149" i="5"/>
  <c r="AE150" i="5"/>
  <c r="AE151" i="5"/>
  <c r="R149" i="5"/>
  <c r="S149" i="5"/>
  <c r="T149" i="5"/>
  <c r="K149" i="5"/>
  <c r="AG144" i="5"/>
  <c r="AG145" i="5"/>
  <c r="AG146" i="5"/>
  <c r="AG147" i="5"/>
  <c r="AG148" i="5"/>
  <c r="AF144" i="5"/>
  <c r="AF145" i="5"/>
  <c r="AF146" i="5"/>
  <c r="AF147" i="5"/>
  <c r="AF148" i="5"/>
  <c r="AE144" i="5"/>
  <c r="AE145" i="5"/>
  <c r="AE146" i="5"/>
  <c r="AE147" i="5"/>
  <c r="AE148" i="5"/>
  <c r="U144" i="5"/>
  <c r="R144" i="5"/>
  <c r="S144" i="5"/>
  <c r="T144" i="5"/>
  <c r="K144" i="5"/>
  <c r="R143" i="5"/>
  <c r="S143" i="5"/>
  <c r="U142" i="5"/>
  <c r="AG142" i="5"/>
  <c r="AG143" i="5"/>
  <c r="AF142" i="5"/>
  <c r="AF143" i="5"/>
  <c r="AE142" i="5"/>
  <c r="AE143" i="5"/>
  <c r="R142" i="5"/>
  <c r="S142" i="5"/>
  <c r="T142" i="5"/>
  <c r="K142" i="5"/>
  <c r="R141" i="5"/>
  <c r="S141" i="5"/>
  <c r="U139" i="5"/>
  <c r="AG139" i="5"/>
  <c r="AG140" i="5"/>
  <c r="AG141" i="5"/>
  <c r="AF139" i="5"/>
  <c r="AF140" i="5"/>
  <c r="AF141" i="5"/>
  <c r="AE139" i="5"/>
  <c r="AE140" i="5"/>
  <c r="AE141" i="5"/>
  <c r="R139" i="5"/>
  <c r="S139" i="5"/>
  <c r="T139" i="5"/>
  <c r="K139" i="5"/>
  <c r="R138" i="5"/>
  <c r="S138" i="5"/>
  <c r="U136" i="5"/>
  <c r="AG136" i="5"/>
  <c r="AG137" i="5"/>
  <c r="AG138" i="5"/>
  <c r="AF136" i="5"/>
  <c r="AF137" i="5"/>
  <c r="AF138" i="5"/>
  <c r="AE136" i="5"/>
  <c r="AE137" i="5"/>
  <c r="AE138" i="5"/>
  <c r="R136" i="5"/>
  <c r="S136" i="5"/>
  <c r="T136" i="5"/>
  <c r="K136" i="5"/>
  <c r="R135" i="5"/>
  <c r="S135" i="5"/>
  <c r="U133" i="5"/>
  <c r="AG133" i="5"/>
  <c r="AG134" i="5"/>
  <c r="AG135" i="5"/>
  <c r="AF133" i="5"/>
  <c r="AF134" i="5"/>
  <c r="AF135" i="5"/>
  <c r="AE133" i="5"/>
  <c r="AE134" i="5"/>
  <c r="AE135" i="5"/>
  <c r="R133" i="5"/>
  <c r="S133" i="5"/>
  <c r="T133" i="5"/>
  <c r="K133" i="5"/>
  <c r="R132" i="5"/>
  <c r="S132" i="5"/>
  <c r="U130" i="5"/>
  <c r="AG130" i="5"/>
  <c r="AG131" i="5"/>
  <c r="AG132" i="5"/>
  <c r="AF130" i="5"/>
  <c r="AF131" i="5"/>
  <c r="AF132" i="5"/>
  <c r="AE130" i="5"/>
  <c r="AE131" i="5"/>
  <c r="AE132" i="5"/>
  <c r="R130" i="5"/>
  <c r="S130" i="5"/>
  <c r="T130" i="5"/>
  <c r="K130" i="5"/>
  <c r="R129" i="5"/>
  <c r="S129" i="5"/>
  <c r="U127" i="5"/>
  <c r="AG127" i="5"/>
  <c r="AG128" i="5"/>
  <c r="AG129" i="5"/>
  <c r="AF127" i="5"/>
  <c r="AF128" i="5"/>
  <c r="AF129" i="5"/>
  <c r="AE127" i="5"/>
  <c r="AE128" i="5"/>
  <c r="AE129" i="5"/>
  <c r="R127" i="5"/>
  <c r="S127" i="5"/>
  <c r="T127" i="5"/>
  <c r="K127" i="5"/>
  <c r="R126" i="5"/>
  <c r="S126" i="5"/>
  <c r="AG124" i="5"/>
  <c r="AG125" i="5"/>
  <c r="AG126" i="5"/>
  <c r="AF124" i="5"/>
  <c r="AF125" i="5"/>
  <c r="AF126" i="5"/>
  <c r="AE124" i="5"/>
  <c r="AE125" i="5"/>
  <c r="AE126" i="5"/>
  <c r="U124" i="5"/>
  <c r="R124" i="5"/>
  <c r="S124" i="5"/>
  <c r="T124" i="5"/>
  <c r="K124" i="5"/>
  <c r="R123" i="5"/>
  <c r="S123" i="5"/>
  <c r="U121" i="5"/>
  <c r="AG121" i="5"/>
  <c r="AG122" i="5"/>
  <c r="AF121" i="5"/>
  <c r="AF123" i="5"/>
  <c r="AE121" i="5"/>
  <c r="AE122" i="5"/>
  <c r="R121" i="5"/>
  <c r="S121" i="5"/>
  <c r="T121" i="5"/>
  <c r="K121" i="5"/>
  <c r="R120" i="5"/>
  <c r="S120" i="5"/>
  <c r="U118" i="5"/>
  <c r="AG118" i="5"/>
  <c r="AG119" i="5"/>
  <c r="AG120" i="5"/>
  <c r="AF118" i="5"/>
  <c r="AF119" i="5"/>
  <c r="AF120" i="5"/>
  <c r="AE118" i="5"/>
  <c r="AE119" i="5"/>
  <c r="AE120" i="5"/>
  <c r="R118" i="5"/>
  <c r="S118" i="5"/>
  <c r="T118" i="5"/>
  <c r="K118" i="5"/>
  <c r="R117" i="5"/>
  <c r="S117" i="5"/>
  <c r="U115" i="5"/>
  <c r="AG115" i="5"/>
  <c r="AG116" i="5"/>
  <c r="AG117" i="5"/>
  <c r="AF115" i="5"/>
  <c r="AF116" i="5"/>
  <c r="AF117" i="5"/>
  <c r="AE115" i="5"/>
  <c r="AE116" i="5"/>
  <c r="AE117" i="5"/>
  <c r="R115" i="5"/>
  <c r="S115" i="5"/>
  <c r="T115" i="5"/>
  <c r="K115" i="5"/>
  <c r="R114" i="5"/>
  <c r="S114" i="5"/>
  <c r="AG111" i="5"/>
  <c r="AG112" i="5"/>
  <c r="AG113" i="5"/>
  <c r="AG114" i="5"/>
  <c r="AF111" i="5"/>
  <c r="AF112" i="5"/>
  <c r="AF113" i="5"/>
  <c r="AF114" i="5"/>
  <c r="AE111" i="5"/>
  <c r="AE112" i="5"/>
  <c r="AE113" i="5"/>
  <c r="AE114" i="5"/>
  <c r="R111" i="5"/>
  <c r="S111" i="5"/>
  <c r="K111" i="5"/>
  <c r="R110" i="5"/>
  <c r="S110" i="5"/>
  <c r="U106" i="5"/>
  <c r="AG107" i="5"/>
  <c r="AF107" i="5"/>
  <c r="AE107" i="5"/>
  <c r="S106" i="5"/>
  <c r="T106" i="5"/>
  <c r="K106" i="5"/>
  <c r="R105" i="5"/>
  <c r="S105" i="5"/>
  <c r="U101" i="5"/>
  <c r="AG101" i="5"/>
  <c r="AG102" i="5"/>
  <c r="AG103" i="5"/>
  <c r="AG104" i="5"/>
  <c r="AG105" i="5"/>
  <c r="AF101" i="5"/>
  <c r="AF102" i="5"/>
  <c r="AF103" i="5"/>
  <c r="AF104" i="5"/>
  <c r="AF105" i="5"/>
  <c r="AE101" i="5"/>
  <c r="AE102" i="5"/>
  <c r="AE103" i="5"/>
  <c r="AE104" i="5"/>
  <c r="AE105" i="5"/>
  <c r="R101" i="5"/>
  <c r="S101" i="5"/>
  <c r="T101" i="5"/>
  <c r="K101" i="5"/>
  <c r="R100" i="5"/>
  <c r="S100" i="5"/>
  <c r="U98" i="5"/>
  <c r="AG98" i="5"/>
  <c r="AG99" i="5"/>
  <c r="AG100" i="5"/>
  <c r="AF98" i="5"/>
  <c r="AF99" i="5"/>
  <c r="AF100" i="5"/>
  <c r="AE98" i="5"/>
  <c r="AE99" i="5"/>
  <c r="AE100" i="5"/>
  <c r="R98" i="5"/>
  <c r="S98" i="5"/>
  <c r="T98" i="5"/>
  <c r="K98" i="5"/>
  <c r="R97" i="5"/>
  <c r="S97" i="5"/>
  <c r="U95" i="5"/>
  <c r="AG95" i="5"/>
  <c r="AG96" i="5"/>
  <c r="AG97" i="5"/>
  <c r="AF95" i="5"/>
  <c r="AF96" i="5"/>
  <c r="AF97" i="5"/>
  <c r="AE95" i="5"/>
  <c r="AE96" i="5"/>
  <c r="AE97" i="5"/>
  <c r="R95" i="5"/>
  <c r="S95" i="5"/>
  <c r="T95" i="5"/>
  <c r="K95" i="5"/>
  <c r="R94" i="5"/>
  <c r="S94" i="5"/>
  <c r="U92" i="5"/>
  <c r="AG92" i="5"/>
  <c r="AG93" i="5"/>
  <c r="AG94" i="5"/>
  <c r="AF92" i="5"/>
  <c r="AF93" i="5"/>
  <c r="AF94" i="5"/>
  <c r="AE92" i="5"/>
  <c r="AE93" i="5"/>
  <c r="AE94" i="5"/>
  <c r="R92" i="5"/>
  <c r="S92" i="5"/>
  <c r="T92" i="5"/>
  <c r="K92" i="5"/>
  <c r="R91" i="5"/>
  <c r="S91" i="5"/>
  <c r="U89" i="5"/>
  <c r="AG89" i="5"/>
  <c r="AG90" i="5"/>
  <c r="AG91" i="5"/>
  <c r="AF89" i="5"/>
  <c r="AF90" i="5"/>
  <c r="AF91" i="5"/>
  <c r="AE89" i="5"/>
  <c r="AE90" i="5"/>
  <c r="AE91" i="5"/>
  <c r="R89" i="5"/>
  <c r="S89" i="5"/>
  <c r="T89" i="5"/>
  <c r="K89" i="5"/>
  <c r="R88" i="5"/>
  <c r="S88" i="5"/>
  <c r="U86" i="5"/>
  <c r="AG86" i="5"/>
  <c r="AG87" i="5"/>
  <c r="AG88" i="5"/>
  <c r="AF86" i="5"/>
  <c r="AF87" i="5"/>
  <c r="AF88" i="5"/>
  <c r="AE86" i="5"/>
  <c r="AE87" i="5"/>
  <c r="AE88" i="5"/>
  <c r="R86" i="5"/>
  <c r="S86" i="5"/>
  <c r="T86" i="5"/>
  <c r="K86" i="5"/>
  <c r="R85" i="5"/>
  <c r="S85" i="5"/>
  <c r="U82" i="5"/>
  <c r="AG82" i="5"/>
  <c r="AG83" i="5"/>
  <c r="AG84" i="5"/>
  <c r="AG85" i="5"/>
  <c r="AF82" i="5"/>
  <c r="AF83" i="5"/>
  <c r="AF84" i="5"/>
  <c r="AF85" i="5"/>
  <c r="AE82" i="5"/>
  <c r="AE83" i="5"/>
  <c r="AE84" i="5"/>
  <c r="AE85" i="5"/>
  <c r="R82" i="5"/>
  <c r="S82" i="5"/>
  <c r="T82" i="5"/>
  <c r="K82" i="5"/>
  <c r="R81" i="5"/>
  <c r="S81" i="5"/>
  <c r="U79" i="5"/>
  <c r="AG79" i="5"/>
  <c r="AG80" i="5"/>
  <c r="AG81" i="5"/>
  <c r="AF79" i="5"/>
  <c r="AF80" i="5"/>
  <c r="AF81" i="5"/>
  <c r="AE79" i="5"/>
  <c r="AE80" i="5"/>
  <c r="AE81" i="5"/>
  <c r="R79" i="5"/>
  <c r="S79" i="5"/>
  <c r="T79" i="5"/>
  <c r="K79" i="5"/>
  <c r="R78" i="5"/>
  <c r="S78" i="5"/>
  <c r="U75" i="5"/>
  <c r="AG75" i="5"/>
  <c r="AG76" i="5"/>
  <c r="AG77" i="5"/>
  <c r="AG78" i="5"/>
  <c r="AF75" i="5"/>
  <c r="AF76" i="5"/>
  <c r="AF77" i="5"/>
  <c r="AF78" i="5"/>
  <c r="AE75" i="5"/>
  <c r="AE76" i="5"/>
  <c r="AE77" i="5"/>
  <c r="AE78" i="5"/>
  <c r="R75" i="5"/>
  <c r="S75" i="5"/>
  <c r="T75" i="5"/>
  <c r="K75" i="5"/>
  <c r="R74" i="5"/>
  <c r="S74" i="5"/>
  <c r="U73" i="5"/>
  <c r="AG73" i="5"/>
  <c r="AG74" i="5"/>
  <c r="AF73" i="5"/>
  <c r="AF74" i="5"/>
  <c r="AE73" i="5"/>
  <c r="AE74" i="5"/>
  <c r="R73" i="5"/>
  <c r="S73" i="5"/>
  <c r="T73" i="5"/>
  <c r="K73" i="5"/>
  <c r="R72" i="5"/>
  <c r="S72" i="5"/>
  <c r="U69" i="5"/>
  <c r="AG69" i="5"/>
  <c r="AG70" i="5"/>
  <c r="AG71" i="5"/>
  <c r="AG72" i="5"/>
  <c r="AF69" i="5"/>
  <c r="AF70" i="5"/>
  <c r="AF71" i="5"/>
  <c r="AF72" i="5"/>
  <c r="AE69" i="5"/>
  <c r="AE70" i="5"/>
  <c r="AE71" i="5"/>
  <c r="AE72" i="5"/>
  <c r="R69" i="5"/>
  <c r="S69" i="5"/>
  <c r="T69" i="5"/>
  <c r="K69" i="5"/>
  <c r="R68" i="5"/>
  <c r="S68" i="5"/>
  <c r="U64" i="5"/>
  <c r="AG64" i="5"/>
  <c r="AG65" i="5"/>
  <c r="AG66" i="5"/>
  <c r="AG67" i="5"/>
  <c r="AG68" i="5"/>
  <c r="AF64" i="5"/>
  <c r="AF65" i="5"/>
  <c r="AF66" i="5"/>
  <c r="AF67" i="5"/>
  <c r="AF68" i="5"/>
  <c r="AE64" i="5"/>
  <c r="AE65" i="5"/>
  <c r="AE66" i="5"/>
  <c r="AE67" i="5"/>
  <c r="AE68" i="5"/>
  <c r="R64" i="5"/>
  <c r="S64" i="5"/>
  <c r="T64" i="5"/>
  <c r="K64" i="5"/>
  <c r="R63" i="5"/>
  <c r="S63" i="5"/>
  <c r="U60" i="5"/>
  <c r="AG60" i="5"/>
  <c r="AG61" i="5"/>
  <c r="AG62" i="5"/>
  <c r="AG63" i="5"/>
  <c r="AF60" i="5"/>
  <c r="AF61" i="5"/>
  <c r="AF62" i="5"/>
  <c r="AF63" i="5"/>
  <c r="AE60" i="5"/>
  <c r="AE61" i="5"/>
  <c r="AE62" i="5"/>
  <c r="AE63" i="5"/>
  <c r="R60" i="5"/>
  <c r="S60" i="5"/>
  <c r="T60" i="5"/>
  <c r="K60" i="5"/>
  <c r="R59" i="5"/>
  <c r="S59" i="5"/>
  <c r="U58" i="5"/>
  <c r="AG58" i="5"/>
  <c r="AG59" i="5"/>
  <c r="AF58" i="5"/>
  <c r="AF59" i="5"/>
  <c r="AE58" i="5"/>
  <c r="AE59" i="5"/>
  <c r="R58" i="5"/>
  <c r="S58" i="5"/>
  <c r="T58" i="5"/>
  <c r="K58" i="5"/>
  <c r="R57" i="5"/>
  <c r="S57" i="5"/>
  <c r="U55" i="5"/>
  <c r="AG55" i="5"/>
  <c r="AG56" i="5"/>
  <c r="AG57" i="5"/>
  <c r="AF55" i="5"/>
  <c r="AF56" i="5"/>
  <c r="AF57" i="5"/>
  <c r="AE55" i="5"/>
  <c r="AE56" i="5"/>
  <c r="AE57" i="5"/>
  <c r="R55" i="5"/>
  <c r="S55" i="5"/>
  <c r="T55" i="5"/>
  <c r="K55" i="5"/>
  <c r="R54" i="5"/>
  <c r="S54" i="5"/>
  <c r="U51" i="5"/>
  <c r="AG51" i="5"/>
  <c r="AG52" i="5"/>
  <c r="AG53" i="5"/>
  <c r="AG54" i="5"/>
  <c r="AF51" i="5"/>
  <c r="AF52" i="5"/>
  <c r="AF53" i="5"/>
  <c r="AF54" i="5"/>
  <c r="AE51" i="5"/>
  <c r="AE52" i="5"/>
  <c r="AE53" i="5"/>
  <c r="AE54" i="5"/>
  <c r="R51" i="5"/>
  <c r="S51" i="5"/>
  <c r="T51" i="5"/>
  <c r="K51" i="5"/>
  <c r="R50" i="5"/>
  <c r="S50" i="5"/>
  <c r="U49" i="5"/>
  <c r="AG49" i="5"/>
  <c r="AG50" i="5"/>
  <c r="AF49" i="5"/>
  <c r="AF50" i="5"/>
  <c r="AE49" i="5"/>
  <c r="AE50" i="5"/>
  <c r="R49" i="5"/>
  <c r="S49" i="5"/>
  <c r="T49" i="5"/>
  <c r="K49" i="5"/>
  <c r="R48" i="5"/>
  <c r="S48" i="5"/>
  <c r="U46" i="5"/>
  <c r="AG46" i="5"/>
  <c r="AG47" i="5"/>
  <c r="AG48" i="5"/>
  <c r="AF46" i="5"/>
  <c r="AF47" i="5"/>
  <c r="AF48" i="5"/>
  <c r="AE46" i="5"/>
  <c r="AE47" i="5"/>
  <c r="AE48" i="5"/>
  <c r="R46" i="5"/>
  <c r="S46" i="5"/>
  <c r="T46" i="5"/>
  <c r="K46" i="5"/>
  <c r="R45" i="5"/>
  <c r="S45" i="5"/>
  <c r="U44" i="5"/>
  <c r="AG44" i="5"/>
  <c r="AG45" i="5"/>
  <c r="AF44" i="5"/>
  <c r="AF45" i="5"/>
  <c r="AE44" i="5"/>
  <c r="AE45" i="5"/>
  <c r="R44" i="5"/>
  <c r="S44" i="5"/>
  <c r="T44" i="5"/>
  <c r="K44" i="5"/>
  <c r="R43" i="5"/>
  <c r="S43" i="5"/>
  <c r="U40" i="5"/>
  <c r="AG40" i="5"/>
  <c r="AG41" i="5"/>
  <c r="AG42" i="5"/>
  <c r="AG43" i="5"/>
  <c r="AF40" i="5"/>
  <c r="AF41" i="5"/>
  <c r="AF42" i="5"/>
  <c r="AF43" i="5"/>
  <c r="AE40" i="5"/>
  <c r="AE41" i="5"/>
  <c r="AE42" i="5"/>
  <c r="AE43" i="5"/>
  <c r="R40" i="5"/>
  <c r="S40" i="5"/>
  <c r="T40" i="5"/>
  <c r="K40" i="5"/>
  <c r="R39" i="5"/>
  <c r="S39" i="5"/>
  <c r="U36" i="5"/>
  <c r="AG36" i="5"/>
  <c r="AG37" i="5"/>
  <c r="AG38" i="5"/>
  <c r="AG39" i="5"/>
  <c r="AF36" i="5"/>
  <c r="AF37" i="5"/>
  <c r="AF38" i="5"/>
  <c r="AF39" i="5"/>
  <c r="AE36" i="5"/>
  <c r="AE37" i="5"/>
  <c r="AE38" i="5"/>
  <c r="AE39" i="5"/>
  <c r="R36" i="5"/>
  <c r="S36" i="5"/>
  <c r="T36" i="5"/>
  <c r="K36" i="5"/>
  <c r="R35" i="5"/>
  <c r="S35" i="5"/>
  <c r="AG33" i="5"/>
  <c r="AF33" i="5"/>
  <c r="U33" i="5"/>
  <c r="R33" i="5"/>
  <c r="S33" i="5"/>
  <c r="T33" i="5"/>
  <c r="K33" i="5"/>
  <c r="R32" i="5"/>
  <c r="S32" i="5"/>
  <c r="U31" i="5"/>
  <c r="AG31" i="5"/>
  <c r="AF31" i="5"/>
  <c r="AE31" i="5"/>
  <c r="R31" i="5"/>
  <c r="S31" i="5"/>
  <c r="T31" i="5"/>
  <c r="K31" i="5"/>
  <c r="R30" i="5"/>
  <c r="S30" i="5"/>
  <c r="U27" i="5"/>
  <c r="AG27" i="5"/>
  <c r="AG28" i="5"/>
  <c r="AG29" i="5"/>
  <c r="AG30" i="5"/>
  <c r="AF27" i="5"/>
  <c r="AF28" i="5"/>
  <c r="AF29" i="5"/>
  <c r="AF30" i="5"/>
  <c r="AE27" i="5"/>
  <c r="AE28" i="5"/>
  <c r="AE29" i="5"/>
  <c r="AE30" i="5"/>
  <c r="R27" i="5"/>
  <c r="S27" i="5"/>
  <c r="T27" i="5"/>
  <c r="K27" i="5"/>
  <c r="R26" i="5"/>
  <c r="S26" i="5"/>
  <c r="U22" i="5"/>
  <c r="AG22" i="5"/>
  <c r="AG23" i="5"/>
  <c r="AG24" i="5"/>
  <c r="AG25" i="5"/>
  <c r="AG26" i="5"/>
  <c r="AF22" i="5"/>
  <c r="AF23" i="5"/>
  <c r="AF24" i="5"/>
  <c r="AF25" i="5"/>
  <c r="AF26" i="5"/>
  <c r="AE22" i="5"/>
  <c r="AE23" i="5"/>
  <c r="AE24" i="5"/>
  <c r="AE25" i="5"/>
  <c r="AE26" i="5"/>
  <c r="R22" i="5"/>
  <c r="S22" i="5"/>
  <c r="T22" i="5"/>
  <c r="K22" i="5"/>
  <c r="R21" i="5"/>
  <c r="S21" i="5"/>
  <c r="U17" i="5"/>
  <c r="AG17" i="5"/>
  <c r="AG18" i="5"/>
  <c r="AG19" i="5"/>
  <c r="AG20" i="5"/>
  <c r="AG21" i="5"/>
  <c r="AF17" i="5"/>
  <c r="AF18" i="5"/>
  <c r="AF19" i="5"/>
  <c r="AF20" i="5"/>
  <c r="AF21" i="5"/>
  <c r="AE17" i="5"/>
  <c r="AE18" i="5"/>
  <c r="AE19" i="5"/>
  <c r="AE20" i="5"/>
  <c r="AE21" i="5"/>
  <c r="R17" i="5"/>
  <c r="S17" i="5"/>
  <c r="T17" i="5"/>
  <c r="K17" i="5"/>
  <c r="R16" i="5"/>
  <c r="S16" i="5"/>
  <c r="U12" i="5"/>
  <c r="AG12" i="5"/>
  <c r="AG13" i="5"/>
  <c r="AG14" i="5"/>
  <c r="AG15" i="5"/>
  <c r="AG16" i="5"/>
  <c r="AF12" i="5"/>
  <c r="AF13" i="5"/>
  <c r="AF14" i="5"/>
  <c r="AF15" i="5"/>
  <c r="AF16" i="5"/>
  <c r="AE12" i="5"/>
  <c r="AE13" i="5"/>
  <c r="AE14" i="5"/>
  <c r="AE15" i="5"/>
  <c r="AE16" i="5"/>
  <c r="R12" i="5"/>
  <c r="S12" i="5"/>
  <c r="T12" i="5"/>
  <c r="K12" i="5"/>
  <c r="R11" i="5"/>
  <c r="S11" i="5"/>
  <c r="U7" i="5"/>
  <c r="AG7" i="5"/>
  <c r="AG8" i="5"/>
  <c r="AG9" i="5"/>
  <c r="AG10" i="5"/>
  <c r="AG11" i="5"/>
  <c r="AF7" i="5"/>
  <c r="AF8" i="5"/>
  <c r="AF9" i="5"/>
  <c r="AF10" i="5"/>
  <c r="AF11" i="5"/>
  <c r="AE7" i="5"/>
  <c r="AE8" i="5"/>
  <c r="AE9" i="5"/>
  <c r="AE10" i="5"/>
  <c r="AE11" i="5"/>
  <c r="R7" i="5"/>
  <c r="S7" i="5"/>
  <c r="T7" i="5"/>
  <c r="K7" i="5"/>
  <c r="S6" i="5"/>
  <c r="U5" i="5"/>
  <c r="AG5" i="5"/>
  <c r="AG6" i="5"/>
  <c r="AF5" i="5"/>
  <c r="AF6" i="5"/>
  <c r="AE5" i="5"/>
  <c r="AE6" i="5"/>
  <c r="R5" i="5"/>
  <c r="S5" i="5"/>
  <c r="T5" i="5"/>
  <c r="AF108" i="5"/>
  <c r="AF110" i="5"/>
  <c r="AF109" i="5"/>
  <c r="AG108" i="5"/>
  <c r="AG110" i="5"/>
  <c r="AG109" i="5"/>
  <c r="AE108" i="5"/>
  <c r="AE110" i="5"/>
  <c r="AE109" i="5"/>
  <c r="AE32" i="5"/>
  <c r="AE34" i="5"/>
  <c r="AF32" i="5"/>
  <c r="AF34" i="5"/>
  <c r="AG32" i="5"/>
  <c r="AG34" i="5"/>
  <c r="V55" i="5"/>
  <c r="AH55" i="5"/>
  <c r="AH56" i="5"/>
  <c r="AH57" i="5"/>
  <c r="V127" i="5"/>
  <c r="AH127" i="5"/>
  <c r="AH128" i="5"/>
  <c r="AH129" i="5"/>
  <c r="V139" i="5"/>
  <c r="AH139" i="5"/>
  <c r="AH140" i="5"/>
  <c r="AH141" i="5"/>
  <c r="V174" i="5"/>
  <c r="AH174" i="5"/>
  <c r="AH175" i="5"/>
  <c r="AH176" i="5"/>
  <c r="AH177" i="5"/>
  <c r="V33" i="5"/>
  <c r="AH33" i="5"/>
  <c r="V75" i="5"/>
  <c r="AH75" i="5"/>
  <c r="AH76" i="5"/>
  <c r="AH77" i="5"/>
  <c r="AH78" i="5"/>
  <c r="V121" i="5"/>
  <c r="AH121" i="5"/>
  <c r="AH122" i="5"/>
  <c r="V142" i="5"/>
  <c r="AH142" i="5"/>
  <c r="AH143" i="5"/>
  <c r="V69" i="5"/>
  <c r="AH69" i="5"/>
  <c r="AH70" i="5"/>
  <c r="AH71" i="5"/>
  <c r="AH72" i="5"/>
  <c r="V178" i="5"/>
  <c r="AH178" i="5"/>
  <c r="AH179" i="5"/>
  <c r="AH180" i="5"/>
  <c r="AH181" i="5"/>
  <c r="AH182" i="5"/>
  <c r="V58" i="5"/>
  <c r="AH58" i="5"/>
  <c r="AH59" i="5"/>
  <c r="V60" i="5"/>
  <c r="AH60" i="5"/>
  <c r="AH61" i="5"/>
  <c r="AH62" i="5"/>
  <c r="AH63" i="5"/>
  <c r="AG123" i="5"/>
  <c r="V144" i="5"/>
  <c r="AH144" i="5"/>
  <c r="AH145" i="5"/>
  <c r="AH146" i="5"/>
  <c r="AH147" i="5"/>
  <c r="AH148" i="5"/>
  <c r="V89" i="5"/>
  <c r="AH89" i="5"/>
  <c r="AH90" i="5"/>
  <c r="AH91" i="5"/>
  <c r="V44" i="5"/>
  <c r="AH44" i="5"/>
  <c r="AH45" i="5"/>
  <c r="V7" i="5"/>
  <c r="AH7" i="5"/>
  <c r="AH8" i="5"/>
  <c r="AH9" i="5"/>
  <c r="AH10" i="5"/>
  <c r="AH11" i="5"/>
  <c r="V92" i="5"/>
  <c r="AH92" i="5"/>
  <c r="AH93" i="5"/>
  <c r="AH94" i="5"/>
  <c r="V5" i="5"/>
  <c r="AH5" i="5"/>
  <c r="AH6" i="5"/>
  <c r="V124" i="5"/>
  <c r="AH124" i="5"/>
  <c r="AH125" i="5"/>
  <c r="AH126" i="5"/>
  <c r="V118" i="5"/>
  <c r="AH118" i="5"/>
  <c r="AH119" i="5"/>
  <c r="AH120" i="5"/>
  <c r="V159" i="5"/>
  <c r="AH159" i="5"/>
  <c r="AH160" i="5"/>
  <c r="AH161" i="5"/>
  <c r="AH162" i="5"/>
  <c r="AH163" i="5"/>
  <c r="V149" i="5"/>
  <c r="AH149" i="5"/>
  <c r="AH150" i="5"/>
  <c r="AH151" i="5"/>
  <c r="V95" i="5"/>
  <c r="AH95" i="5"/>
  <c r="AH96" i="5"/>
  <c r="AH97" i="5"/>
  <c r="V46" i="5"/>
  <c r="AH46" i="5"/>
  <c r="AH47" i="5"/>
  <c r="AH48" i="5"/>
  <c r="V22" i="5"/>
  <c r="AH22" i="5"/>
  <c r="AH23" i="5"/>
  <c r="AH24" i="5"/>
  <c r="AH25" i="5"/>
  <c r="AH26" i="5"/>
  <c r="V51" i="5"/>
  <c r="AH51" i="5"/>
  <c r="AH52" i="5"/>
  <c r="AH53" i="5"/>
  <c r="AH54" i="5"/>
  <c r="V98" i="5"/>
  <c r="AH98" i="5"/>
  <c r="AH99" i="5"/>
  <c r="AH100" i="5"/>
  <c r="AF122" i="5"/>
  <c r="V101" i="5"/>
  <c r="AH101" i="5"/>
  <c r="AH102" i="5"/>
  <c r="AH103" i="5"/>
  <c r="AH104" i="5"/>
  <c r="AH105" i="5"/>
  <c r="V115" i="5"/>
  <c r="AH115" i="5"/>
  <c r="AH116" i="5"/>
  <c r="AH117" i="5"/>
  <c r="V152" i="5"/>
  <c r="AH152" i="5"/>
  <c r="AH153" i="5"/>
  <c r="AH154" i="5"/>
  <c r="AH155" i="5"/>
  <c r="V164" i="5"/>
  <c r="AH164" i="5"/>
  <c r="AH165" i="5"/>
  <c r="AH166" i="5"/>
  <c r="AH167" i="5"/>
  <c r="AH168" i="5"/>
  <c r="AE123" i="5"/>
  <c r="V136" i="5"/>
  <c r="AH136" i="5"/>
  <c r="AH137" i="5"/>
  <c r="AH138" i="5"/>
  <c r="V12" i="5"/>
  <c r="AH12" i="5"/>
  <c r="AH13" i="5"/>
  <c r="AH14" i="5"/>
  <c r="AH15" i="5"/>
  <c r="AH16" i="5"/>
  <c r="V64" i="5"/>
  <c r="AH64" i="5"/>
  <c r="AH65" i="5"/>
  <c r="AH66" i="5"/>
  <c r="AH67" i="5"/>
  <c r="AH68" i="5"/>
  <c r="V79" i="5"/>
  <c r="AH79" i="5"/>
  <c r="AH80" i="5"/>
  <c r="AH81" i="5"/>
  <c r="V130" i="5"/>
  <c r="AH130" i="5"/>
  <c r="AH131" i="5"/>
  <c r="AH132" i="5"/>
  <c r="V133" i="5"/>
  <c r="AH133" i="5"/>
  <c r="AH134" i="5"/>
  <c r="AH135" i="5"/>
  <c r="V17" i="5"/>
  <c r="AH17" i="5"/>
  <c r="AH18" i="5"/>
  <c r="AH19" i="5"/>
  <c r="AH20" i="5"/>
  <c r="AH21" i="5"/>
  <c r="V106" i="5"/>
  <c r="U111" i="5"/>
  <c r="T111" i="5"/>
  <c r="V40" i="5"/>
  <c r="AH40" i="5"/>
  <c r="AH41" i="5"/>
  <c r="AH42" i="5"/>
  <c r="AH43" i="5"/>
  <c r="V49" i="5"/>
  <c r="AH49" i="5"/>
  <c r="AH50" i="5"/>
  <c r="V36" i="5"/>
  <c r="AH36" i="5"/>
  <c r="AH37" i="5"/>
  <c r="AH38" i="5"/>
  <c r="AH39" i="5"/>
  <c r="V86" i="5"/>
  <c r="AH86" i="5"/>
  <c r="AH87" i="5"/>
  <c r="AH88" i="5"/>
  <c r="V27" i="5"/>
  <c r="AH27" i="5"/>
  <c r="AH28" i="5"/>
  <c r="AH29" i="5"/>
  <c r="AH30" i="5"/>
  <c r="V82" i="5"/>
  <c r="AH82" i="5"/>
  <c r="AH83" i="5"/>
  <c r="AH84" i="5"/>
  <c r="AH85" i="5"/>
  <c r="V31" i="5"/>
  <c r="AH31" i="5"/>
  <c r="V73" i="5"/>
  <c r="AH73" i="5"/>
  <c r="AH74" i="5"/>
  <c r="V156" i="5"/>
  <c r="AH156" i="5"/>
  <c r="AH157" i="5"/>
  <c r="AH158" i="5"/>
  <c r="V183" i="5"/>
  <c r="AH183" i="5"/>
  <c r="AH184" i="5"/>
  <c r="AH185" i="5"/>
  <c r="AH186" i="5"/>
  <c r="AH187" i="5"/>
  <c r="AH106" i="5"/>
  <c r="AH107" i="5"/>
  <c r="AH123" i="5"/>
  <c r="AH32" i="5"/>
  <c r="AH34" i="5"/>
  <c r="V111" i="5"/>
  <c r="AH111" i="5"/>
  <c r="AH112" i="5"/>
  <c r="AH113" i="5"/>
  <c r="AH114" i="5"/>
  <c r="AH108" i="5"/>
  <c r="AH110" i="5"/>
  <c r="AH10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tc={EBCD31AB-61F3-47E3-8AC2-B821E9A16FA4}</author>
    <author>user</author>
  </authors>
  <commentList>
    <comment ref="I3" authorId="0" shapeId="0" xr:uid="{723A89AC-EB9E-4721-A06F-A3E1198A239A}">
      <text>
        <r>
          <rPr>
            <sz val="9"/>
            <color rgb="FF000000"/>
            <rFont val="Palatino Linotype"/>
            <family val="1"/>
          </rPr>
          <t>Es aquel al que se enfrenta una entidad en ausencia de acciones o controles de la dirección para modificar su probabilidad o impacto</t>
        </r>
      </text>
    </comment>
    <comment ref="T3" authorId="0" shapeId="0" xr:uid="{A3C8F1A1-4768-4A45-AD2F-54BFA3A144B8}">
      <text>
        <r>
          <rPr>
            <sz val="9"/>
            <color rgb="FF000000"/>
            <rFont val="Palatino Linotype"/>
            <family val="1"/>
          </rPr>
          <t xml:space="preserve">Nivel de riesgo que permanece luego de tomar sus correspondientes medidas de tratamiento y de la definición de controles </t>
        </r>
      </text>
    </comment>
    <comment ref="F4" authorId="0" shapeId="0" xr:uid="{8A0E4843-BE9C-40D4-B86A-9CC38B72FDB7}">
      <text>
        <r>
          <rPr>
            <sz val="9"/>
            <color rgb="FF000000"/>
            <rFont val="Palatino Linotype"/>
            <family val="1"/>
          </rPr>
          <t>Las preguntas clave para la identificación del riesgo son:
¿Qué puede suceder? - ¿Cómo puede suceder? - ¿Cuándo puede suceder? - ¿Qué consecuencias tendría su materialización?
En cuanto a los riesgos de corrupción, adicional a las preguntas clave, se deberá verificar la concurrencia de:
Una acción o omisión - El uso del poder  - La desviación de la gestión de lo público - Para el beneficio privado</t>
        </r>
      </text>
    </comment>
    <comment ref="G4" authorId="0" shapeId="0" xr:uid="{C067F024-B9E6-4874-B32A-AD985FE54E23}">
      <text>
        <r>
          <rPr>
            <sz val="9"/>
            <color rgb="FF000000"/>
            <rFont val="Palatino Linotype"/>
            <family val="1"/>
          </rPr>
          <t xml:space="preserve">Medios, circunstancias, situaciones o agentes generadores del riesgo </t>
        </r>
      </text>
    </comment>
    <comment ref="H4" authorId="0" shapeId="0" xr:uid="{CDADAA90-0CA1-48B0-B551-511D36869563}">
      <text>
        <r>
          <rPr>
            <sz val="9"/>
            <color rgb="FF000000"/>
            <rFont val="Palatino Linotype"/>
            <family val="1"/>
          </rPr>
          <t xml:space="preserve">Efectos generados por la ocurrencia de un riesgo que afecta los objetivos de un proceso de la entidad. Pueden ser entre otros, una pérdida, un daño, un perjuicio, un detrimento </t>
        </r>
      </text>
    </comment>
    <comment ref="I4" authorId="0" shapeId="0" xr:uid="{297AF4AF-AB9B-4138-9D2D-1442CC074ADE}">
      <text>
        <r>
          <rPr>
            <sz val="9"/>
            <color rgb="FF000000"/>
            <rFont val="Palatino Linotype"/>
            <family val="1"/>
          </rPr>
          <t xml:space="preserve">Oportunidad de ocurrencia de un riesgo. Se mide según la frecuencia (número de veces en que se ha presentado el riesgo en un período determinado) o por la factibilidad (factores internos o externos que pueden determinar que el riesgo se presente) </t>
        </r>
      </text>
    </comment>
    <comment ref="J4" authorId="0" shapeId="0" xr:uid="{4D96004C-95F2-462B-AA94-17FC3F4D9194}">
      <text>
        <r>
          <rPr>
            <sz val="9"/>
            <color rgb="FF000000"/>
            <rFont val="Palatino Linotype"/>
            <family val="1"/>
          </rPr>
          <t xml:space="preserve">Consecuencias o efectos que puede generar la materialización del riesgo en la entidad </t>
        </r>
      </text>
    </comment>
    <comment ref="L4" authorId="0" shapeId="0" xr:uid="{12C99639-5AC1-41B0-A72F-5A08E2E97803}">
      <text>
        <r>
          <rPr>
            <sz val="9"/>
            <color rgb="FF000000"/>
            <rFont val="Palatino Linotype"/>
            <family val="1"/>
          </rPr>
          <t>EVITAR: se abandonan las actividades que dan lugar al riesgo, es decir, no iniciar o no continuar con la actualidad que lo origina.
REDUCIR: se adoptan medidas para reducir la probabilidad o el impacto del riesgo o ambos. 
COMPARTIR O TRANSFERIR: se reduce la probabilidad o el impacto del riesgo transfiriendo o compartiendo una parte de este.
ACEPTAR: no se adopta ninguna medida que afecte la probabilidad o el impacto del riesgo (excepto para los riesgos de corrupción pues en este caso ninguno podrá ser aceptado)</t>
        </r>
      </text>
    </comment>
    <comment ref="M4" authorId="0" shapeId="0" xr:uid="{F1032C78-AD5D-4348-8B6F-3B7DEA9B63D6}">
      <text>
        <r>
          <rPr>
            <sz val="9"/>
            <color rgb="FF000000"/>
            <rFont val="Palatino Linotype"/>
            <family val="1"/>
          </rPr>
          <t>Prevención: previenen la ocurrencia del riesgo, es decir, podrían estar asociados a las causas
Mitigación: mitigan el impacto o consecuencia de la materialización, es decir, podrían estar asociados a las consecuencias</t>
        </r>
      </text>
    </comment>
    <comment ref="W4" authorId="0" shapeId="0" xr:uid="{F098E2A6-FCF4-4C1A-8F65-E8DA373551DA}">
      <text>
        <r>
          <rPr>
            <sz val="9"/>
            <color rgb="FF000000"/>
            <rFont val="Palatino Linotype"/>
            <family val="1"/>
          </rPr>
          <t>EVITAR: se abandonan las actividades que dan lugar al riesgo, es decir, no iniciar o no continuar con la actualidad que lo origina.
REDUCIR: se adoptan medidas para reducir la probabilidad o el impacto del riesgo o ambos. 
COMPARTIR O TRANSFERIR: se reduce la probabilidad o el impacto del riesgo transfiriendo o compartiendo una parte de este.
ACEPTAR: no se adopta ninguna medida que afecte la probabilidad o el impacto del riesgo (excepto para los riesgos de corrupción pues en este caso ninguno podrá ser aceptado)</t>
        </r>
      </text>
    </comment>
    <comment ref="C22" authorId="1" shapeId="0" xr:uid="{EBCD31AB-61F3-47E3-8AC2-B821E9A16FA4}">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corregir JEP</t>
      </text>
    </comment>
    <comment ref="P108" authorId="2" shapeId="0" xr:uid="{CD1A22C8-C786-47DA-9171-8EA71EAAC40B}">
      <text>
        <r>
          <rPr>
            <b/>
            <sz val="9"/>
            <color indexed="81"/>
            <rFont val="Tahoma"/>
            <family val="2"/>
          </rPr>
          <t>user:</t>
        </r>
        <r>
          <rPr>
            <sz val="9"/>
            <color indexed="81"/>
            <rFont val="Tahoma"/>
            <family val="2"/>
          </rPr>
          <t xml:space="preserve">
Se ajusta el entregable del plan de acción, esta solicitud ya había sido escalada a la Subdirección de Fortalecimiento.</t>
        </r>
      </text>
    </comment>
  </commentList>
</comments>
</file>

<file path=xl/sharedStrings.xml><?xml version="1.0" encoding="utf-8"?>
<sst xmlns="http://schemas.openxmlformats.org/spreadsheetml/2006/main" count="4632" uniqueCount="2753">
  <si>
    <t>PROCESO2</t>
  </si>
  <si>
    <t>(Todas)</t>
  </si>
  <si>
    <t>Estado de la acción</t>
  </si>
  <si>
    <t>(Varios elementos)</t>
  </si>
  <si>
    <t>Cuenta de CATEGORIAS DE PLANES DE ACCIÓN</t>
  </si>
  <si>
    <t>Etiquetas de columna</t>
  </si>
  <si>
    <t>Etiquetas de fila</t>
  </si>
  <si>
    <t>Bajo</t>
  </si>
  <si>
    <t>Moderado</t>
  </si>
  <si>
    <t>Alto</t>
  </si>
  <si>
    <t>Extremo</t>
  </si>
  <si>
    <t>Total general</t>
  </si>
  <si>
    <t>Conforme al monitoreo realizado por el proceso y las evidencias enviadas se observa que se han realizado actividades preparativas relacionadas al cumplimiento de la acción propuesta, la cual se encuentra dentro de los términos  de cumplimiento y se espera para el siguiente cuatrimestre evidenciar las actividades propias de la acción propuesta</t>
  </si>
  <si>
    <t>Conforme al monitoreo realizado por el proceso y las evidencias enviadas se observa que se han realizado las actividades relacionadas al acción propuesta, sin embargo no se evidencia el cumplimiento de esta</t>
  </si>
  <si>
    <t>Conforme al monitoreo realizado por el proceso y las evidencias enviadas se observa que se han realizado las actividades relacionadas al cumplimiento de la acción propuesta.</t>
  </si>
  <si>
    <t>Conforme al monitoreo realizado por el proceso y las evidencias enviadas, se observa que aun no se han iniciado las actividades relacionadas al cumplimiento de la acción propuesta , sin embargo , se encuentra dentro de los términos para iniciarlas en los próximos seguimientos</t>
  </si>
  <si>
    <t>Conforme al monitoreo realizado por el proceso y las evidencias enviadas, se observa que no se han ejecutado actividades relacionadas al cumplimiento de la acción, por lo tanto se alerta al líder del proceso para su ejecución inmediata</t>
  </si>
  <si>
    <t>Matriz de riesgos de gestión de la Jurisdicción Especial para la Paz</t>
  </si>
  <si>
    <t>Seguimiento III cuatrimestre de 2020</t>
  </si>
  <si>
    <t>RIESGO</t>
  </si>
  <si>
    <t>Riesgo Inherente</t>
  </si>
  <si>
    <t>Acción de Control</t>
  </si>
  <si>
    <t>Evaluación de controles</t>
  </si>
  <si>
    <t xml:space="preserve">Riesgo Residual </t>
  </si>
  <si>
    <t>PLAN DE ACCIÓN</t>
  </si>
  <si>
    <t>COLUMNAS PAR FILTRAR</t>
  </si>
  <si>
    <t>SEGUIMIENTO PRIMER CUATRIMESTRE 2020 - SUBDIRECCIÓN DE FORTALECIMIENTO INSTITUCIONAL</t>
  </si>
  <si>
    <t>SEGUIMIENTO SEGUNDO CUATRIMESTRE 2020 - SUBDIRECCIÓN DE FORTALECIMIENTO INSTITUCIONAL</t>
  </si>
  <si>
    <t>EVALUACION POR PARTE DE LA SUBDIRECCIÓN DE CONTROL INTERNO</t>
  </si>
  <si>
    <t>SEGUIMIENTO TERCER CUATRIMESTRE 2020 - SUBDIRECCIÓN DE FORTALECIMIENTO INSTITUCIONAL</t>
  </si>
  <si>
    <t>Nr.</t>
  </si>
  <si>
    <t>Proceso</t>
  </si>
  <si>
    <t>Objetivo del Proceso</t>
  </si>
  <si>
    <t>Líder del Proceso</t>
  </si>
  <si>
    <t>Clasificación del riesgo</t>
  </si>
  <si>
    <t>Descripción del Riesgo</t>
  </si>
  <si>
    <t>Causas</t>
  </si>
  <si>
    <t>Consecuencias</t>
  </si>
  <si>
    <t>Probabilidad</t>
  </si>
  <si>
    <t>Impacto</t>
  </si>
  <si>
    <t>Nivel de riesgo inherente</t>
  </si>
  <si>
    <t>Tratamiento del riesgo</t>
  </si>
  <si>
    <t>Tipo de control</t>
  </si>
  <si>
    <t>Control existente</t>
  </si>
  <si>
    <t>Periodicidad</t>
  </si>
  <si>
    <t>Soporte</t>
  </si>
  <si>
    <t>Calificación Controles de prevención y mitigación</t>
  </si>
  <si>
    <t>Promedio solidez Controles de prevención y mitigación</t>
  </si>
  <si>
    <t>Nivel a disminuir
Probabilidad
Impacto</t>
  </si>
  <si>
    <t>Nivel de riesgo residual</t>
  </si>
  <si>
    <t xml:space="preserve">Plan de Acción
(Acciones de mejoramiento de controles o nuevas actividades de control) </t>
  </si>
  <si>
    <t>Fecha de inicio (dd/mm/aaaa)</t>
  </si>
  <si>
    <t>Fecha de terminación (dd/mm/aaaa)</t>
  </si>
  <si>
    <t>Entregable</t>
  </si>
  <si>
    <t>Periodo Seguimiento</t>
  </si>
  <si>
    <t>Responsable</t>
  </si>
  <si>
    <t>Proceso Participantes</t>
  </si>
  <si>
    <t>PROCESO</t>
  </si>
  <si>
    <t>No. RIESGO</t>
  </si>
  <si>
    <t>Tipo</t>
  </si>
  <si>
    <t>RIESGO RESIDUAL</t>
  </si>
  <si>
    <t>CATEGORIAS DE PLANES DE ACCIÓN</t>
  </si>
  <si>
    <t>Monitoreo mes de enero 2020</t>
  </si>
  <si>
    <t>Monitoreo mes de febrero 2020</t>
  </si>
  <si>
    <t>Monitoreo mes de marzo 2020</t>
  </si>
  <si>
    <t>Monitoreo mes de abril 2020</t>
  </si>
  <si>
    <t>Resultado del seguimiento del primer cuatrimestre de 2020 - Subdirección de Fortalecimiento Institucional</t>
  </si>
  <si>
    <t>Recomendaciones al proceso</t>
  </si>
  <si>
    <t>Monitoreo a controles</t>
  </si>
  <si>
    <t>Monitoreo mes de mayo 2020</t>
  </si>
  <si>
    <t>Monitoreo mes de junio 2020</t>
  </si>
  <si>
    <t>Monitoreo mes de julio 2020</t>
  </si>
  <si>
    <t>Monitoreo mes de agosto 2020</t>
  </si>
  <si>
    <t>Resultado del seguimiento a controles del segundo cuatrimestre de 2020 - Subdirección de Fortalecimiento Institucional</t>
  </si>
  <si>
    <t>Resultado del seguimiento al plan de acción del segundo cuatrimestre de 2020 - Subdirección de Fortalecimiento Institucional</t>
  </si>
  <si>
    <t>EVALUACIÓN DE LOS CONTROLES</t>
  </si>
  <si>
    <t xml:space="preserve">EVALUACIÓN ACTIVIDADES DEL PLAN DE ACCION </t>
  </si>
  <si>
    <t>ESTADO</t>
  </si>
  <si>
    <t>Monitoreo mes de septiembre 2020</t>
  </si>
  <si>
    <t>Monitoreo mes de octubre 2020</t>
  </si>
  <si>
    <t>Monitoreo mes de noviembre 2020</t>
  </si>
  <si>
    <t>Monitoreo mes de diciembre 2020</t>
  </si>
  <si>
    <t>Resultado del seguimiento a controles del tercer  cuatrimestre de 2020 - Subdirección de Fortalecimiento Institucional</t>
  </si>
  <si>
    <t>Resultado del seguimiento al plan de acción del tercer cuatrimestre de 2020 - Subdirección de Fortalecimiento Institucional</t>
  </si>
  <si>
    <t>Gestión de asuntos disciplinarios</t>
  </si>
  <si>
    <t>Determinar la responsabilidad de los servidores públicos o ex servidor, en la realización de conductas disciplinariamente relevantes.</t>
  </si>
  <si>
    <t>Subdirector (a) de Asuntos Disciplinarios</t>
  </si>
  <si>
    <t>Gestión - Operativo</t>
  </si>
  <si>
    <t>Omisión e Incumplimiento en los tiempos establecidos para los trámites de denuncias interpuestas a Control Interno Disciplinario.</t>
  </si>
  <si>
    <t>Falta de un sistema automatizado de seguimiento de tiempos y términos de cumplimiento de los requerimientos y etapas procesales</t>
  </si>
  <si>
    <t>1. Desgaste y costo administrativo
2. Investigación y sanción disciplinaria
3. Nulidad del proceso</t>
  </si>
  <si>
    <t>Reducir</t>
  </si>
  <si>
    <t>Prevención</t>
  </si>
  <si>
    <t>Los términos de vencimiento para cada etapa del proceso, se están realizando de manera manual por los servidores de la Subdirección de Asuntos Disciplinarios.</t>
  </si>
  <si>
    <t xml:space="preserve">Permanente </t>
  </si>
  <si>
    <t>Matriz de seguimiento y control a los procesos disciplinarios.</t>
  </si>
  <si>
    <t>Compartir o transferir</t>
  </si>
  <si>
    <t>Implementar una herramienta tecnológica que genere alertas a la Subdirección de Asuntos Disciplinarios sobre los términos</t>
  </si>
  <si>
    <t>Solución implementada</t>
  </si>
  <si>
    <t>Semestral</t>
  </si>
  <si>
    <t>*Gestión de asuntos disciplinarios
*Gobierno y gestión de las tecnologías</t>
  </si>
  <si>
    <t>Herramientas tecnológicas</t>
  </si>
  <si>
    <t>Teniendo en cuenta el correo y el listado de asistencia cargado en la ruta: enero, actividad 1-evidencia 1 y evidencia 2 en donde el proceso de Gobierno y Gestión de las tecnologías informa a la S.A.D que el Sistema de Gestión documental que entrará a reemplazar a Orfeo será la solución tecnológica que contribuya a minimizar este riesgo.
El día 27 de enero de 2020, y posterior a mesas de trabajo desarrolladas en el ultimo trimestre del año 2019 con los ingenieros de la empresa contratada para el desarrollo del nuevo sistema de gestión documental, el jefe del Departamento de Gestión Documental, remitió a la S.A.D los flujos documentales de este proceso para revisión; tal como se evidencia en el documento cargado en la ruta: enero, actividad 1-evidencia 3</t>
  </si>
  <si>
    <t>En los primeros días del mes de febrero de los cursantes, se aprobaron los flujos documentales para el correcto funcionamiento de la herramienta tecnológica, como se evidencia en el correo adjunto como evidencia en la ruta: febrero, actividad 1-evidencia 1.</t>
  </si>
  <si>
    <t>Mediante el acta No. 009 de 2020 la S.A.D. deja constancia que no se le ha notificado o dado instrucciones sobre la implementación del sistema que servirá de apoyo para el tramite de sus procesos; dicha acta se encuentra en la ruta: marzo, actividad 1-evidencia 1.</t>
  </si>
  <si>
    <t>La subdirección de Asuntos Disciplinarios asistió  a la capacitación de CONTI (nueva herramienta) los días 16 y 23 de abril de 2020, ya que se espera entre en funcionamiento el 04 de mayo de 2020. Como evidencia de dicha asistencia se deja constancia en las actas de comité primario No. 11 y 12 ubicadas en la ruta: abril, actividad 1, evidencia 1 y evidencia 2.</t>
  </si>
  <si>
    <t>Abierta-con avance</t>
  </si>
  <si>
    <t>El proceso ha realizado las actividades necesarias y se espera cumplimiento de la acción en los plazos determinados</t>
  </si>
  <si>
    <t>La matriz de seguimiento y control a los procesos disciplinarios se ha actualizado con la información correspondiente y disponible a la fecha  ya que mediante la circular No. 018 de 16 de abril de  2020, se ordenó la suspensión de términos en las actuaciones disciplinarias de la Jurisdicción Especial para la Paz como consecuencia de la emergencia sanitaria por el COVID-19; es decir que los procesos tendrán que continuar una vez se reactiven términos y la matriz de seguimiento y control a los procesos disciplinarios se actualizará con fechas concretas de vencimiento y sé consultará cada vez que sea requerido. Cabe aclarar que debido a que la información sobre procesos disciplinarios es de caracter reservado, en esta oportunidad se omite  el registro del último número tanto de la queja como del expediente.</t>
  </si>
  <si>
    <t xml:space="preserve">Acorde con lo reportado en el cuatrimestre anterior hasta la fecha la S.A.D ha participado en diferentes capacitaciones (Herramienta tecnológica-CONTI; evidencia 1.1.;1.2.; 1.3. y 1.4.), buscando aprender y mejorar en el uso del Sistema de Gestión Documental-CONTI; sin embargo, debido a la suspensión de términos ordenada por la circular No. 018 de 16 de abril de 2020 el uso del sistema ha sido mínimo. En el mes de julio se inténto realizar la revisión de los flujos documentales en dicho sistema (Herramienta tecnológica-CONTI; evidencia 1.5.), no obstante,  se decidió llevar a cabo esta verificación una vez nos reintegremos a la JEP ya que es indispensable que se corrobore el paso a paso con los integrantes de la S.A.D. y así confirmar si el flujo cargado en el Sistema de Gestión Documental es acorde a la realidad.
</t>
  </si>
  <si>
    <t xml:space="preserve">Conforme al monitoreo realizado por el proceso y las evidencias cargadas en el one drive, se verifica que no se ha ejecutado el control existente " Matriz de seguimiento y control a los procesos disciplinarios  debido a la suspensión de términos ordenada por la circular No. 018 de 16 de abril de 2020.
</t>
  </si>
  <si>
    <t xml:space="preserve">Conforme al monitoreo realizado por el proceso y las evidencias cargadas en el one drive, se evidencia que no  se han realizado acciones durante el segundo cuatrimestre  tendientes al cumplimiento del plan de acción enfocado a la" implementación de una herramienta tecnológica que genere alertas a los procesos disciplinarios en los términos"  debido a la  suspensión de términos ordenada por la circular No. 018 de 16 de abril de 2020 y el  uso del sistema de gestión documental  ha sido mínimo. 
</t>
  </si>
  <si>
    <t xml:space="preserve">
</t>
  </si>
  <si>
    <t>EVALUACIÓN I LÍNEA DE DEFENSA: Conforme al monitoreo y cargue de evidencias por parte de la Subdirección de Asuntos Disciplinarios, se observa cargado en el Drive el archivo en formato Excel denominado: “Matriz de Seguimiento y Control a Procesos”, el cual, de acuerdo a la información reportada por el proceso, se encuentra actualizado con la información disponible a la fecha, toda vez que, de acuerdo a lo establecido por la Circular No. 018 de 16 de abril de 2020, se ordenó la suspensión de términos en las actuaciones disciplinarias de la Jurisdicción Especial para la Paz como consecuencia de la emergencia sanitaria por el COVID-19.
Se recomienda al proceso fortalecer la planificación del indicador estableciendo en el mismo la acción de este, asi mismo, establecer en el reporte del monitoreo como se desarrolla el control de manera permanente. 
Se alerta al proceso del riesgo residual bajo, por cuanto un control de prevención no permite disminuir 2 niveles en probabilidad e impacto.
EVALUACIÓN II LÍNEA DE DEFENSA: 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</si>
  <si>
    <r>
      <rPr>
        <b/>
        <sz val="10"/>
        <color rgb="FFFF0000"/>
        <rFont val="Palatino Linotype"/>
        <family val="1"/>
      </rPr>
      <t xml:space="preserve">EVALUACIÓN I LÍNEA DE DEFENSA: </t>
    </r>
    <r>
      <rPr>
        <sz val="10"/>
        <color rgb="FFFF0000"/>
        <rFont val="Palatino Linotype"/>
        <family val="1"/>
      </rPr>
      <t xml:space="preserve">Conforme al monitoreo y cargue de evidencias por parte de la Subdirección de Asuntos Disciplinarios, se evidencia cumplimiento parcial de la actividad planificada, toda vez que, se observan  5 archivos de capturas de pantalla de reuniones en la plataforma Teams, las cuales, de acuerdo al reporte de monitoreo, corresponden a capacitaciones del sistema CONTI y flujos documentales los días 22 y 28 de mayo, 7 de julio, 14 y 18 de agosto de 2020.  
Sin embargo, el proceso informa que, debido a la suspensión de términos en las actuaciones disciplinarias de la Jurisdicción Especial para la Paz como consecuencia de la emergencia sanitaria por el COVID-19, no ha sido posible revisar los flujos documentales en la plataforma CONTI.
Se recomienda al proceso continuar con las acciones tendientes al cumplimiento de la herramienta tecnológica implementada.
</t>
    </r>
    <r>
      <rPr>
        <b/>
        <sz val="10"/>
        <color rgb="FFFF0000"/>
        <rFont val="Palatino Linotype"/>
        <family val="1"/>
      </rPr>
      <t xml:space="preserve">EVALUACIÓN II LÍNEA DE DEFENSA: </t>
    </r>
    <r>
      <rPr>
        <sz val="10"/>
        <color rgb="FFFF000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</si>
  <si>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t>La matriz de seguimiento y control a los procesos disciplinarios se ha actualizado con la información correspondiente y disponible a la fecha. Cabe aclarar que debido a que la información sobre procesos disciplinarios es de caracter reservado, en esta oportunidad se omite  el registro del último número tanto de la queja como del expediente.</t>
  </si>
  <si>
    <t xml:space="preserve">alerta que se generan hasta la fecha en CONTI para verificación de vencimientosy control documentos por documento.
Para fines de verificación, se Cargan en la carpeta 2. Plan de Acción; 2.7. Mesa de trabajo 10 de noviembre de 2020; 2.8. Mesa de trabajo 20 de noviembre de 2020; 2.9.Mesa de trabajo 23 de noviembre de 2020; 2.10. Mesa de trabajo 25 de noviembre de 2020.
A partir del 01 de diciembre de 2020 conforme a lo ordenado mediante la circular No. 040 de 30 de noviembre de 2020, se levantó la suspensión de términos en las actuaciones disciplinarias, dado lo anterior se procedio a radicar los autos y oficios sustanciados durante la suspensión, es decir, que se inció con la prueba y fucionamiento del sistema conti, no obstante, la S.A.D. con el fin de fortalecer el tema de alertas solicito la programación de nuevas mesas de trabajo en donde se verificaria el correcto funcionamiento del flujo de trabajo y de esta manera facilitar el trabajo que le atañe a cada servidor de esta subdirección, en la revisión se planteo la reorganización del modo de generación de alertas dividido en las etapas de proceso disciplinario ya que a la fecha se encuentran diseñadas para todo el proceso disciplinario y esto no permite evidenciar con exactitud los vencimientos de las actuaciones. Sin embargo, tanto la parametrización como las pruebas de los nuevos flujos para el proceso se aplicarán en el mes de enero de 2021.
Como evidencia de lo anterior, se carga en la carpeta 2. Plan de Acción; 2.11. Mesa de trabajo 21 de diciembre de 2020; 2.12. Mesa de trabajo 23 de diciembre de 2020; 2.13. Correo solicitud de acta de reunón, mesa de trabajo 23 de diciembre de 2020.
</t>
  </si>
  <si>
    <t xml:space="preserve"> Conforme al monitoreo y cargue de evidencias por parte de la Subdirección de Asuntos Disciplinarios, se evidencia el archivo  denominado " matriz de seguimiento y control a procesos "  cargado en el Drive, el cual se corrobora que se encuentra  actualizada  la información correspondiente al tercer cuatrimestre. Por lo anterior se da cumplimiento al control definido.
Se recomienda al proceso fortalecer la planificación del control y así de esta manera prevenir la materialización del riesgo.
 </t>
  </si>
  <si>
    <t>Conforme al monitoreo realizado por el proceso y las  evidencias subidas al drive, se observa cumplimiento parcial de la acción  "implementar una herramienta tecnológica que genere alertas a la Subdirección de Asuntos Disciplinarios sobre los términos" cuyo resultado final era una  solución implementada.
Se verifico en el drive, dos mesas de trabajo realizadas en el mes de octubre, dos mesas en el mes de noviembre  y dos en el mes de diciembre con el equipo de trabajo de servisoft y contratistas del departamento de gestión documental, los cuales solo se evidencia pantallazos de las reuniones por teams no se tienen actas de reunión para corroborar la información relacionada en el monitoreo por parte del proceso; por otra parte se dejaron unos link debajo de las imágenes de las reuniones, los cuales no se tuvo acceso.</t>
  </si>
  <si>
    <t xml:space="preserve">Se recomienda al proceso definir acciones que se cumplan en el periodo definido. </t>
  </si>
  <si>
    <t>Mitigación</t>
  </si>
  <si>
    <t>No existe control actual</t>
  </si>
  <si>
    <t>Proyectar y gestionar aprobación de una guía disciplinaria como herramienta para seguimiento y trazabilidad de los documentos presentados por los ciudadanos.</t>
  </si>
  <si>
    <t>Guía disciplinaria aprobada</t>
  </si>
  <si>
    <t>*Administración de bienes y servicios
*Gestión de asuntos disciplinarios</t>
  </si>
  <si>
    <t>Elaboración, modificación o aprobación de documentación (procesos, procedimientos, guías o manuales)</t>
  </si>
  <si>
    <t xml:space="preserve">Atendiendo las sugerencias del Subdirector de Comunicaciones, se realizaron algunos ajustes a la Guía Disciplinaria remitida en el mes de Diciembre de 2020 a Comunicaciones para su diseño. Como evidencia de lo mencionado anteriormente se adjunta el correo electrónico remitido, en la ruta: enero, actividad 2-evidencia 1. </t>
  </si>
  <si>
    <t>Se solicitó en una reunión interna a los integrantes de la S.A.D  realizar la lectura de la Guía para posteriormente exponer sus dudas o sugerencias respecto a esta. Como se evidencia en el acta No. 06 cargada en la ruta: febrero, actividad 2- evidencia 1.</t>
  </si>
  <si>
    <t>Se socializaron las dudas de los servidores de la Subdirección con relación a la Guía y bajo la orientación del Subdirector se aclararon las mismas. Como se evidencia en el acta No. 08 cargada en la ruta: marzo, actividad 2-evidencia 1.</t>
  </si>
  <si>
    <t>El día 13 de abril de los cursantes se solicitó de nuevo a la Subdirección de Comunicaciones, la revisión y diagramación de la Guía Disciplinaria y  como consta en el acta de comité No. 12 no se ha pronunciado sobre la misma. Para efectos de seguimiento se anexa como evidencia el correo enviado el 13/04/2020 y el acta No. 12 de 2020, en la ruta: abril, actividad 2-evidencia 1 y evidencia 2</t>
  </si>
  <si>
    <t xml:space="preserve">El proceso ha realizado las actividades preparativas necesarias y se espera cumplimiento de la acción en los plazos determinados </t>
  </si>
  <si>
    <t xml:space="preserve">Durante el transcurso del primer semestre del año 2020 se realizarón varios ajustes a la Guía Disciplinaria en cuanto a contenido y redacción, como evidencia de ellos se cargan las diferentes citaciones a mesas de trabajo para realizar dichos ajustes (Guía Disciplinaria-evidencia: 2.1.; 2.2.; 2.3.; 2.4.; 2.5.), 
</t>
  </si>
  <si>
    <t>Conforme al monitoreo realizado por el proceso y las evidencias cargadas en el one drive, se denota que se han realizados acciones en el transcurso del primer semestre, realizando  ajustes a la "Guía Disciplinaria ", como evidencia se cargan en el drive citaciones a cinco (5) mesas de trabajo realizadas en los meses de junio, julio y agosto.</t>
  </si>
  <si>
    <t>N/A</t>
  </si>
  <si>
    <r>
      <rPr>
        <b/>
        <sz val="10"/>
        <rFont val="Palatino Linotype"/>
        <family val="1"/>
      </rPr>
      <t xml:space="preserve">EVALUACIÓN I LÍNEA DE DEFENSA: </t>
    </r>
    <r>
      <rPr>
        <sz val="10"/>
        <rFont val="Palatino Linotype"/>
        <family val="1"/>
      </rPr>
      <t xml:space="preserve">Conforme al monitoreo y cargue de evidencias por parte de la Subdirección de Asuntos Disciplinarios, se observa la ejecución de actividades relacionadas con el Plan de Acción planificado, toda vez que, se aportaron cinco (5) archivos correspondientes a pantallazos de la herramienta Teams de los días 25 de junio 2020, 16 de julio de 2020,11, 19 y 26 de agosto de 2020, los cuales permiten verificar la ejecución de mesas de trabajo que fueron programadas por el proceso para la revisión y ajustes a la Guía Disciplinaria.
No obstante, es pertinente que el proceso amplíe de forma cualitativa el reporte de monitoreo, en el sentido de informar los principales avances en los ajustes de la Guía Disciplinaria, ya que las capturas de pantalla de las reuniones resultan insuficientes para evaluar con objetividad los avances en el cumplimiento de la actividad del plan de acción.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</si>
  <si>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t>Durante transcurso los últimos dos meses  del segundo cuatrimestre  (julio y agosto de 2020) se realizaron varios ajustes de forma y contenido a Guía Disciplinaria con el acompañamiento de la profesional de enlace y las sugerencias dadas por la Dirección Jurídica, como evidencia se carga en la carpeta 2. Plan de acción -Soporte 1 el visto bueno de la Directora Juridica y finalmente el 31 de agosto de 2020 la S.E. de la Jurisdicción dió la aprobación  para su publicación.
El 10 de septiembre de 2020 la Subdirección de Comunicaciones dada la aprobación de la S.E. mediante el correo electronico de todos los servidores difundió la Guía Disciplinaria; para efectos de verificación se carga como evidencia en la carpeta Plan de Acción- Soporte 2, el correo electronico por medio del cual se difundió dicha Guía y el producto final de la Guía Disciplinaria cargada en la Plan de Acción- Soporte 3.
La S.A.D. considera que en sí toda la guia como un soporte de la trazabilidad del documento que ingresa por parte de los ciudadanos y de los mismos servidores (queja) ya que brinda orientación sobre la legalidad del proceso y el trámite de cada etapa que da inicio por el acciónar de la queja radicada por el ciudadano o servidor público como se habia mencionado anteriormente.</t>
  </si>
  <si>
    <t>No aplica</t>
  </si>
  <si>
    <t>Conforme al monitoreo realizado por el proceso, la Subddirección de Asuntos Disciplinario dio complimiento a la acción definida, en el mes de septiembre se dio la aprobación de la guía disciplinaria por parte de la Secretaria Ejecutiva  y divulgada de la misma a los servidores y servidoras de la JEP, con apoyo de la Subdirección de Comunicaciones, de esta manera se dio cumplimiento.</t>
  </si>
  <si>
    <t>Administración de bienes y servicios</t>
  </si>
  <si>
    <t>Administrar, proveer y mantener los recursos necesarios para la prestación de los servicios de infraestructura física, inventarios, gestión logística, servicios generales y seguridad física e integridad del personal de la Jurisdicción Especial para la Paz (JEP), en procura de la eficiencia y eficacia en la utilización de los mismos.</t>
  </si>
  <si>
    <t>Subdirector (a) de Recursos Físicos e Infraestructura</t>
  </si>
  <si>
    <t xml:space="preserve">Eventual vulnerabilidad de las medidas de seguridad física en las instalaciones de la JEP </t>
  </si>
  <si>
    <t>Falta de implementación de la estrategia de seguridad de la JEP</t>
  </si>
  <si>
    <t>1. Afectación emocional  y  física de las personas y posible pérdida de bienes.</t>
  </si>
  <si>
    <t>La JEP cuenta con una estrategia de seguridad y protección de las personas y las instalaciones de la JEP</t>
  </si>
  <si>
    <t>Permamente</t>
  </si>
  <si>
    <t>Estrategia de seguridad y protección de las personas y las instalaciones de la JEP</t>
  </si>
  <si>
    <t>Implementar y hacer seguimiento a la estrategia de seguridad</t>
  </si>
  <si>
    <t xml:space="preserve">Estrategia de seguridad aprobada </t>
  </si>
  <si>
    <t>Trimestral</t>
  </si>
  <si>
    <t>Asesor III. Jefe OASP</t>
  </si>
  <si>
    <t>Gestión del proceso (seguimientos, evaluaciones y reuniones de articulación)</t>
  </si>
  <si>
    <t xml:space="preserve">
La Estrategia de Seguridad  para la Protección de las Personas y las Instalaciones de la OASP  fue  aprobada en la quinta sesión del Comité de gestión para la administración de Justicia de la Jurisdicción Especial para la Paz- JEP,  en Sesión extraordinaria llevada a cabo el 11 de Diciembre de 2019. 
Soportes:  Se adjunta acta y lista de asistencia del Comité.
Durante el mes de enero dando cumplimiento a los definido  en las líneas de acción de los 4  ejes de la Estrategia de Seguridad   para la Protección de las Personas y las Instalaciones de la JEP aprobada, se desarrollaron a las siguientes actividades.
A. Seguridad Protectiva 
- Continuidad  y seguimiento  al  Convenio interadministrativo No. 182  de 2019  con la UNP. 
- Se realizaron las diferentes coordinaciones de seguridad y logísticas para brindar la protección en los desplazamientos de los funcionarios, que en razón al cargo, las funciones que desempeñan, y su nivel de riesgo extraordinario y/o extremo lo requieren, de acuerdo con la normatividad legal vigente.
Soportes: Base de protección a corte de enero de 2020. ( Los oficios y comunicaciones para e las coordinaciones de seguridad y logística, emitidos a las diferentes entidades , se encuentran en los repositorios internos del la OASP)
B. Seguridad Física  
- Continuidad y seguimiento al Contrato de Seguridad y Vigilancia No. 396  2019- 2020 con la empresa COOVIAM.
-Se realiza un diagnostico de seguridad  a la sede principal de la JEP. El resultado del  diagnóstico de seguridad realizado, fue  enviado vía correo electrónico a la Subdirección de Recursos Físicos e Infraestructura y se encuentran en los repositorios internos de información de la Oficina Asesora de  Seguridad y Protección. 
Soportes: No se adjunta el soporte del diagnostico realizado , por ser información reservada del área de seguridad 
D. Gestiones de Coordinación 
- Se realizaron los  Estudios de viabilidad  para  los desplazamientos  solicitados durante el mes. 
- Se realizaron  los respectivos acompañamientos de seguridad a los diferentes eventos o diligencias judiciales solicitados en coordinación con homólogos en el marco del Sistema –SIVJRNR.
Soportes: Base de reporte de informes de instrucciones y coordinaciones de seguridad para eventos o diligencias judiciales de la OASP en Share Point. (información reservada del área de Seguridad).
Enlace: https://jepcolombia.sharepoint.com/SE/DAF/SDRFI/OASP/Lists/Instrucc/AllItems.aspx. 
Base de protección a corte de enero de 2020.(Los conceptos de viabilidad  emitidas por la OASP  durante el  mes se encuentran  en los repositorios internos del la OASP)
E. Cultura de Autoprotección
- Se realizó la primera  y segunda campaña de autoprotección por parte de la OASP tituladas:
   Informe de prevención y seguridad Taxis (Pieza impresa/ Volante)
   La seguridad con el carné de identificación (Pieza impresa/ Volante)
Soporte: CAMPAÑA INFORME DE SEGURIDAD TAXIS, PROPUESTA CAMPAÑA - LA SEGURIDAD CON EL CARNET DE IDENTIFICACIÓN</t>
  </si>
  <si>
    <t xml:space="preserve">
Durante el mes de febrero, dando cumplimiento a los definido  en las líneas de acción de los 4  ejes de la Estrategia de Seguridad   para la Protección de las Personas y las Instalaciones de la JEP aprobada , se desarrollaron a las siguientes actividades.
A. Seguridad Protectiva 
- Continuidad  y seguimiento  al  Convenio interadministrativo No. 182  de 2019  con la UNP. 
- Se realizaron las diferentes coordinaciones de seguridad y logísticas para brindar la protección en los desplazamientos de los funcionarios, que en razón al cargo, las funciones que desempeñan, y su nivel de riesgo extraordinario y/o extremo lo requieren, de acuerdo con la normatividad legal vigente.
Soportes: Base de protección a corte de febrero de 2020. ( Los oficios y comunicaciones para e las coordinaciones de seguridad y logística, emitidos a las diferentes entidades , se encuentran en los repositorios internos del la OASP).
B. Seguridad Física  
- Continuidad y seguimiento al Contrato de Seguridad y Vigilancia No. 396  2019- 2020 con la empresa COOVIAM.
-Se realizan dos  diagnósticos  de seguridad  para las posibles sedes alternas de la JEP. (Edificio UGI-Cll 40con Cra 13),(Edificio HDI - Cll 72 con Cra 7) . El resultado del  diagnósticos de seguridad realizados, fueron  enviados  vía correo electrónico a la Subdirección de Recursos Físicos e Infraestructura y se encuentran en los repositorios internos de información de la Oficina Asesora de  Seguridad y Protección. 
Soportes: No se adjunta el soporte de los  diagnósticos  realizados , por ser información reservada del área de seguridad
D. Gestiones de Coordinación 
- Se realizaron los  Estudios de viabilidad  para  los desplazamientos  solicitados durante el mes. 
- Se realizaron  los respectivos acompañamientos de seguridad a los diferentes eventos o diligencias judiciales solicitados en coordinación con homólogos en el marco del Sistema –SIVJRNR.
Soportes: Base de reporte de informes de instrucciones y coordinaciones de seguridad para eventos o diligencias judiciales de la OASP en Share Point. ( Información reservada de la OASP)
Enlace: https://jepcolombia.sharepoint.com/SE/DAF/SDRFI/OASP/Lists/Instrucc/AllItems.aspx.
Base de protección a corte de febrero de 2020.(Los conceptos de viabilidad  emitidas por la OASP  durante el  mes se encuentran  en los repositorios internos del la OASP)
E. Cultura de Autoprotección
- Se realizó la  tercera campaña de autoprotección por parte de la OASP titulada:
  Recomendaciones de seguridad (Comunicación oficial- Correo)
Soporte: RECOMENDACIONES DE SEGURIDAD</t>
  </si>
  <si>
    <t xml:space="preserve">
Durante el mes de marzo, dando cumplimiento a los definido  en las líneas de acción de los 4  ejes de la Estrategia de Seguridad   para la Protección de las Personas y las Instalaciones de la JEP aprobada , se desarrollaron a las siguientes actividades.
A. Seguridad Protectiva 
- Se suscribió y se realizó seguimiento  al nuevo  Convenio interadministrativo No. 278  de  2020 con la UNP. 
- Se realizaron las diferentes coordinaciones de seguridad y logísticas para brindar la protección en los desplazamientos de los funcionarios, que en razón al cargo, las funciones que desempeñan, y su nivel de riesgo extraordinario y/o extremo lo requieren, de acuerdo con la normatividad legal vigente.
Soportes: Copia del Convenio interadministrativo con la UNP 278  y  Base de protección a corte de marzo de 2020.
B. Seguridad Física  
- Continuidad y seguimiento al Contrato de Seguridad y Vigilancia No. 396  2019- 2020 con la empresa COOVIAM.
- Se realizó seguimiento  al trámite  del  nuevo convenio con la PONAL para poder   brindar custodia para el desarrollo de las audiencias de la JEP, el cual se encuentra en revisión de la minuta por parte de la PONAL .
Soportes: Minuta de la Ponal 
D. Gestiones de Coordinación 
- Se realizaron los  Estudios de viabilidad  para  los desplazamientos  solicitados durante el mes. 
- Se realizaron  los respectivos acompañamientos de seguridad a los diferentes eventos o diligencias judiciales solicitados en coordinación con homólogos en el marco del Sistema –SIVJRNR.
Soportes: Base de reporte de informes de instrucciones y coordinaciones de seguridad para eventos o diligencias judiciales de la OASP en Share Point. Enlace: https://jepcolombia.sharepoint.com/SE/DAF/SDRFI/OASP/Lists/Instrucc/AllItems.aspx.
Base de protección a corte de marzo de 2020.
E. Cultura de Autoprotección
- Se realizaron  la cuarta, quinta y sexta   campañas de autoprotección por parte de la OASP tituladas:
La seguridad del ciclista es asunto de todos (Pieza impresa/ Volante)
Seguridad con equipos (Pieza impresa/ Volante)
Campaña preventiva seguridad con equipos (Pieza impresa/ Volante)
Soportes: CAMPAÑA - SEGURIDAD CON EQUIPOS, CAMPAÑA PREVENTIVA - SEGURIDAD CON EQUIPOS,RE_ PROPUESTA CAMPAÑA - LA SEGURIDAD DEL CICLISTA ES ASUNTO DE TODOS.</t>
  </si>
  <si>
    <t xml:space="preserve">
Durante el mes de abril, dando cumplimiento a los definido  en las líneas de acción de los 4  ejes de la Estrategia de Seguridad   para la Protección de las Personas y las Instalaciones de la JEP aprobada , se desarrollaron a las siguientes actividades.
A. Seguridad Protectiva 
- Continuidad y seguimiento  al nuevo  Convenio interadministrativo No. 278  de  2020 con la UNP. 
B. Seguridad Física  
- Continuidad y seguimiento al Contrato de Seguridad y Vigilancia No. 396  2019- 2020 con la empresa COOVIAM.
D. Gestiones de Coordinación 
- Se elaboró el protocolo interno de seguridad a seguir por la OASP para atender un evento o diligencia de la JEP
Soportes: Protocolo a seguir por la OASP para atender un evento o diligencia de la JEP .
E. Cultura de Autoprotección.
 -Se realizaron  los siguientes prototipos de videos de seguridad, de autoprotección, y de socialización de la estrategia para ser gestionados y mejorados con el área de comunicaciones:
- Video socialización estrategia de seguridad
- 10 consejos para laborar en seguridad en plena crisis (prognosis COVID -19)
- Video la seguridad y sus funciones
- Se realizará un    documento interno sobre seguridad  titulado:
La seguridad  en la RED
Soportes: Video prototipo de Socialización de la Estrategia de Seguridad y Documento la Seguridad en la RED.
Soportes: Video prototipo de socialización estrategia de seguridad:
- Enlace de video prototipo de la seguridad y sus funciones : https://prezi.com/bxq-hw0hkggj/la-seguridad-y-sus-funciones/
- Enlace de video prototipo de los 10 consejos para laborar en seguridad en plena crisis: https://prezi.com/vfm8x9sh97pj/?utm_campaign=share&amp;utm_medium=copy</t>
  </si>
  <si>
    <t>Una vez realizado seguimiento al cumplimiento de las acciones establecidas se encuentra lo siguiente:
* El soporte de "PROPUESTA CAMPAÑA - LA SEGURIDAD CON EL CARNET DE IDENTIFICACIÓN" del mes de enero no evidencia el cumplimiento de esta actividad
* El soporte de "1.6. RE_ PROPUESTA CAMPAÑA - LA SEGURIDAD DEL CICLISTA ES ASUNTO DE TODOS" del mes de marzo no evidencia el cumplimiento de esta actividad
* En el mes de marzo no se anexó la "Base de protección a corte de abril de 2020.", como si se hizo con los primeros meses
* Para el componente de seguridad física en abril, no se adjunta soporte
* El "Protocolo a seguir por la OASP para atender un evento o diligencia de la JEP ." es un documento en borrador, falta su aprobación y divulgación</t>
  </si>
  <si>
    <t>"La JEP cuenta con una estrategia de seguridad y protección de las personas y las instalaciones, debidamente aprobada. en la quinta sesión del Comité de gestión para la administración de Justicia de la Jurisdicción Especial para la Paz- JEP,  del l 11 de Diciembre de 2019. 
Se cargan en el One Drive dos archivos denominados así :
1.  Acta de aprobacion de la Estrategia de Seguridad y Protección
2.  Estrategia de Seguridad de la personas y las instalaciones de la JEP 11 DIC de 2019."</t>
  </si>
  <si>
    <t>"Teniendo en cuenta las observaciones y recomendaciones realizadas por la tercera línea de defensa, es importante aclarar que las actividades presentadas con los respectivos soportes del primer informe de seguimiento obedecen a lo adelantado durante el I trimestre para la implementación de los 4 ejes de la estrategia de Seguridad de las personas y las instalaciones de la JEP, y no solamente a la estrategia aprobada. Por tal razón solicitamos  a la Subdirección de Fortalecimiento la modificación del entregable de la acción por la siguiente"" Informe Ejecutivo de la implementacion de la Estrategia de Seguridad"".
A continuación, se relacionan las actividades y soportes correspondientes a la implementación de la estrategia para el periodo comprendido entre el 01 de abril y el 30 de junio de 2020 (II Trimestre) con el fin de evitar la vulnerabilidad de las medidas de seguridad física en las instalaciones de la JEP:
Eje1. Seguridad Protectiva: 
Se realiza seguimiento al cumplimiento de las obligaciones del Convenio interadministrativo No. 278 de 2020 con la UNP para brindar los esquemas de protección a las personas que lo requieren de acuerdo a la normatividad vigente.
Soportes: Se carga en el One Drive el archivo denominado:
- No.1 Informe de supervisión del mes de junio al Convenio No. 278 - UNP a corte de 30 de junio de 2020
Eje 2. Gestiones de Coordinación  
Durante el segundo trimestre sólo se desarrollaron las coordinaciones de seguridad y logísticas necesarias para brindar la protección en él desplazamiento, correspondiente a un Magistrado ante Sala a la ciudad de Popayán, el único desplazamiento autorizado durante el trimestre, debido a las medidas de aislamiento obligatorio por Covid 19.
Soportes: Se carga en el One Drive el archivo denominado:
- No 2. Base de protección a corte de 30 de junio donde se relacionan los datos del desplazamiento.
Eje 3.  Seguridad Física 
Durante el segundo trimestre de 2020 se realizaron las siguientes actividades para brindar seguridad y vigilancia en las instalaciones:
- Se finalizó el contrato JEP-270 de 2020 con la empresa ABC INTERGARGO S.A.S cuyo objeto era “Adquisición de suministros para la maquina carnetizadora de la Jurisdicción Especial Para La Paz JEP” logrando con ello contar con los suministros requeridos para la elaboración de los nuevos carnés de identificación para los servidores y contratistas de la JEP, y las tarjetas de ingreso para subcontratistas y visitantes de la JEP, necesarios para la puesta en marcha del nuevo sistema de control de acceso de la JEP.
- En coordinación con la Inmobiliaria Gaviria, se gestionó, supervisó y adelanto la instalación del nuevo sistema de control de acceso para la JEP, con la implementación de lectoras de proximidad para el ingreso de las personas que interactúa con los nuevos carnés y tarjetas de ingreso, un nuevo sistema de ingreso por parqueaderos de identificación por placa para vehículos y tags para motocicletas y ciclas, y la instalación de un nuevo sistema CCTV para las zonas comunes que cuenta con 69 cámaras digitales y un domo.
- Se realizaron las actividades necesarias para lograr la implementación de un nuevo convenio con la PONAL a partir de julio de 2020, que brinde custodia para el desarrollo de las audiencias de la JEP.
- Se realiza el seguimiento del cumplimiento de las obligaciones del contrato de Seguridad y Vigilancia No. 396 -2019- 2020 con la empresa COOVIAM.
- Se realizó la actualización del diagnóstico de seguridad, del edificio de la JEP en virtud a los cambios significativos que se presentaron con la habilitación de los pisos 2 y 3, en especial por el traslado de las salas de audiencia del piso 12 al piso 2.
Soportes: Se cargan en el One Drive los siguientes archivos denominados:
No. 3- Minuta definitiva de la PONAL.
No. 4- Minuta Contrato JEP- 270 de 2020 ABC Intercargo.
No. 5- Informe de supervisión Contrato JEP- 270 de 2020 ABC Intercargo.
No. 6- Acta de entrega del nuevo sistema de control de acceso.
No. 7- Informe de Supervisión del mes de junio  Contrato 396 - COOVIAM.
No. 8- Correo remisorio del Diagnóstico realizado
Eje 4 Cultura de Autoprotección:
- Durante el segundo trimestre se realizaron siguientes campañas de autoprotección por parte de la OASP para fomentar la cultura de autocuidado:
- En tiempos de Covid-19, sede de la JEP mantiene protocolos de seguridad.( Comunicacación)
- Expedición nuevo carnet o tarjeta de ingreso. ( Comunicación)
- Nuevo carnet o tarjeta de ingreso.(Comunicación)
- Nuevas condiciones de acceso al edificio de la JEP.( Volante)
- La seguridad en el ingreso y parqueo un asunto de todos y todas. (Volante)
- Adicional se realizó un prototipo de pieza de comunicación para socializar la estrategia de seguridad y una presentación de seguridad para realizar inducción y socialización de la estrategia a nuevos servidores y contratistas de la JEP.
- También se recibieron dos capacitaciones dirigidas a todos los integrantes de la OASP para reforzar y mejorar los diferentes conceptos y conocimientos en seguridad y liderazgo:
FECHA CAPACITACIÓN -INSTRUCTOR-  DEPENDECIA
9/05/2020 LIDERANDO EN TIEMPOS DE CRISIS  Magister EDNA ROCIO GIRALDO ISAZA COUCHING
19/06/2020 SEGURIDAD FISICA Intendente OSCAR SOLANO ACUÑA ESCUELA DE PROTECCIÓN POLICÍA NACIONAL
Soportes: Se cargan en el One Drive lo siguientes archivos denominados:
- No.9- Piezas de autoprotección.
- No.10- Prototipo de pieza de comunicación para la socialización estrategia de seguridad.
- No.11- Presentación Inducción de Seguridad y socialización de la estrategia.
- No.12-  Acta de Capacitaciones y correo de solicitud.
"</t>
  </si>
  <si>
    <t xml:space="preserve">Conforme al monitoreo realizado por el proceso y las evidencias cargadas en el one drive, se indica que se  ejecuto el control existente evidenciando que la JEP cuenta con una  estrategia de seguridad y protección de las personas y las instalaciones,  aprobada en la quinta sesión del Comité de gestión para la administración de Justicia de la Jurisdicción Especial para la Paz- JEP el  11 de Diciembre de 2019. 
</t>
  </si>
  <si>
    <t>Conforme al monitoreo realizado por el proceso y las evidencias cargadas en el one drive, se denota que se han realizado acciones durante los meses de mayo, junio, julio y agosto tendientes al cumplimiento del plan de acción enfocadas en la implementación y seguimiento de la estrategia de seguridad y protección de las personas y las instalaciones, relacionando las actividades realizadas durante este cuatrimestre en las siguientes fases:
1. Seguridad protectiva
2. Gestiones Coordinadas
3. Seguridad Física
4. Cultura de autoprotección</t>
  </si>
  <si>
    <t>Plan de acción:  se recomienda al proceso solicitar a la Subdirección de Fortalecimiento el cambio del nombre del entregable de la acción número uno, lo anterior con el fin de evidenciar  las actividades realizadas para la implementación de la estrategia.</t>
  </si>
  <si>
    <t>EVALUACIÓN I LÍNEA DE DEFENSA: Conforme al monitoreo y cargue de evidencias por parte del proceso de administración de bienes y servicios, se observa el documento de Estrategia de Seguridad para la Protección de las personas y las instalaciones de la JEP fechado en diciembre de 2019 y el acta de aprobación de la Estrategia de Seguridad y Protección correspondiente a la quinta sesión del comité de gestión para la administración de Justicia de la Jurisdicción Especial para la Paz- JEP del 11 de Diciembre de 2019  -  numeral 4.2 del acta. 
Sin embargo, se recomienda al proceso establecer en el reporte del monitoreo como se desarrolla el control de manera permanente.
Se alerta al proceso sobre el fortalecimiento de los controles, estableciendo la acción de los mismos, asi mismo determinar controles de mitigación, toda vez que el riesgo residual es Alto.
EVALUACIÓN I LÍNEA DE DEFENSA: Respecto del seguimiento realizado por la II línea de defensa, este describe el análisis del monitoreo y describe brevemente las evidencias aportadas por el proceso brindando con ello el aseguramiento para la evaluación por parte de la III línea de defensa (SCI).</t>
  </si>
  <si>
    <r>
      <rPr>
        <b/>
        <sz val="10"/>
        <rFont val="Palatino Linotype"/>
        <family val="1"/>
      </rPr>
      <t xml:space="preserve">EVALUACIÓN I LÍNEA DE DEFENSA: </t>
    </r>
    <r>
      <rPr>
        <sz val="10"/>
        <rFont val="Palatino Linotype"/>
        <family val="1"/>
      </rPr>
      <t xml:space="preserve">Conforme al monitoreo realizado por el proceso y las evidencias suministradas, se realizaron actividades asociadas a la implementación y seguimiento de la estrategia de seguridad durante el cuatrimestre evaluado a través de: 
- Informe Ejecutivo de la Oficina de Seguridad
- Actas de Capacitación de los días 09 de mayo y 19 de junio de 2020
- Propuesta plan de acción estrategia de seguridad 2020 para el II Trimestre
- Informes de supervisión del mes de junio - Convenio 278 - UNP, Contrato 396 - COOVIAM y Contrato JEP- 270 de 2020 ABC Intercargo. 
- Base de protección a corte de 30 de junio.
- Minuta definitiva de la PONAL y minuta Contrato JEP- 270 de 2020 ABC Intercargo.
- Acta de entrega del nuevo sistema de control de acceso.
- Presentación Inducción de Seguridad y socialización de la estrategia.
- Prototipo de pieza de comunicación para la socialización estrategia de seguridad, entre otros.
</t>
    </r>
    <r>
      <rPr>
        <b/>
        <sz val="10"/>
        <rFont val="Palatino Linotype"/>
        <family val="1"/>
      </rPr>
      <t xml:space="preserve">
EVALUACIÓN II LÍNEA DE DEFENSA: </t>
    </r>
    <r>
      <rPr>
        <sz val="10"/>
        <rFont val="Palatino Linotype"/>
        <family val="1"/>
      </rPr>
      <t xml:space="preserve">Respecto del seguimiento realizado por la II línea de defensa, este describe el análisis del monitoreo y describe brevemente las evidencias aportadas por el proceso brindando con ello el aseguramiento para la evaluación por parte de la III línea de defensa (SCI).
</t>
    </r>
  </si>
  <si>
    <t xml:space="preserve">La JEP cuenta con una estrategia de seguridad y protección de las personas y las instalaciones, debidamente aprobada. en la quinta sesión del Comité de gestión para la administración de Justicia de la Jurisdicción Especial para la Paz- JEP,  del l 11 de Diciembre de 2019. 
Se cargan en el One Drive dos archivos denominados así :
1.  Acta de aprobacion de la Estrategia de Seguridad y Protección
2.  Estrategia de Seguridad de la personas y las instalaciones de la JEP 11 DIC de 2019.
</t>
  </si>
  <si>
    <t xml:space="preserve">A continuación, se relacionan las actividades y soportes correspondientes a la implementación de la estrategia para el periodo comprendido entre el 01 de julio y el 30 de septiembre de 2020 (III Trimestre) con el fin de evitar la vulnerabilidad de las medidas de seguridad física en las instalaciones de la JEP:
Eje1. Seguridad Protectiva: 
Se realiza seguimiento al cumplimiento de las obligaciones del Convenio interadministrativo No. 278 de 2020 con la UNP para brindar los esquemas de protección a las personas que lo requieren de acuerdo a la normatividad vigente.
Soportes:
- No.1 Informe de supervisión al Convenio No. 278 a corte de 30 de septiembre de 2020.
Eje 2. Gestiones de Coordinación  
Durante el tercer trimestre se desarrollaron los estudios de viabilidad y las coordinaciones de seguridad y logísticas necesarias para brindar la protección en los desplazamientos de los funcionarios quienes, en razón al cargo, las funciones que desempeñan, y su nivel de riesgo extraordinario y/o extremo lo requieren, de acuerdo con la normatividad legal vigente, así como los respectivos acompañamientos de seguridad a los diferentes eventos o diligencias judiciales en coordinación con los en el marco del sistema SIVJRNR.
Soportes:
- No 2. Base de protección a corte de 30 de septiembre de 2020 donde se relacionan los datos de los desplazamientos.
- Base de reporte de informes de instrucciones y coordinaciones de seguridad para eventos o diligencias judiciales de la OASP en Share Point
Enlace https://jepcolombia.sharepoint.com/SE/DAF/SDRFI/OASP/Lists/Instrucc/AllItems.aspx.
Eje 3.  Seguridad Física 
Durante el tercer trimestre de 2020 se realizaron las siguientes actividades para brindar seguridad y vigilancia en las instalaciones:
- Se implementó el nuevo convenio JEP-385-2020 con la Policia Nacional a partir del 16 de julio de 2020, con el fin de fortalecer la seguridad en las instalaciones de la JEP.
- También se realizó el documento justificativo y las reglas de invitación para el nuevo proceso de licitación del contrato de seguridad y vigilancia de la JEP para vigencia 2020-2021.
- Adicional se adelantó el borrador del documento justificativo para el nuevo contrato de mantenimiento del sistema de detección de incendios del edificio de la JEP.
Soportes:
- No. 3- Convenio JEP-385-2020 con la PONAL.
- No. 4- Acta de inicio Convenio con la PONAL
- No. 5- Documento justificativo contrato de seguridad y vigilancia.
- No. 6- Reglas de invitación contrato de seguridad y vigilancia.
- No. 7- Borrador documento justificativo contrato de mantenimiento del sistema de detección de incendios
Eje 4 Cultura de Autoprotección:
Durante el tercer trimestre se realizaron 9 campañas de autoprotección del 01 al 11 de septiembre de 2020 por parte de la OASP y la empresa de seguridad y vigilancia donde se promovieron los siguientes temas:
-  “La seguridad en el ingreso un asunto de todos y todas”. 
- “La seguridad en el ingreso y parqueo es un asunto de todas y todos”.
Adicional se realizó la solicitud de publicación de la pieza de comunicaciones para la socialización y divulgación de la estrategia de seguridad a la Subdirección de Comunicaciones.
También se realizaron capacitaciones internas dirigidas virtualmente a todos los integrantes de la OASP, y a los conductores de la JEP, para reforzar y mejorar los diferentes conceptos y conocimientos en materia de seguridad 
FECHA CAPACITACIÓN INSTRUCTOR  DEPENDECIA
19/06/2020 LINEAMIENTOS DE TRABAJO Y DESARROLLO DE ACTIVIDADES EN LA JEP EN EL MARCO DEL AISLAMIENTO SELECTIVO Y DISTANCIAMIENTO INDIVIDUAL RESPONSABLE Alexander Forero 
Coronel Wilson Durán OASP
25/09/2020 DELITOS DE IMPACTO EN LA CIUDAD DE BOGOTÁ  Luis Gabriel Agudelo OASP
Soportes: 
- Repositorio de información en SharePoint de campañas de autoprotección realizadas a la fecha por la OASP.
Enlace: https://jepcolombia.sharepoint.com/SE/DAF/SDRFI/OASP/Cultura%20de%20Auto%20Proteccin/Forms/AllItems.aspx?sortField=Modified&amp;isAscending=false&amp;viewid=3e4efc49%2Dd34e%2D4873%2Dae9f%2Dc648ae576dfd
- No. 8-  Evidencias Campañas de Seguridad
- No. 9- Correo de solicitud de publicación de pieza de comunicación para la socialización estrategia de seguridad.
-  No.10- Propuesta plan de acción estrategia de seguridad 2020 para el III trimestre.
- No.11- Acta comité de Academia OASP.
- No.12- Invitación y listado de conductores asistentes.
</t>
  </si>
  <si>
    <t xml:space="preserve">A continuación, se relacionan las actividades y soportes correspondientes a la implementación de la estrategia para el periodo comprendido entre el 01 de octubre y el 31 de dicciembre de 2020 (IV Trimestre) con el fin de evitar la vulnerabilidad de las medidas de seguridad física en las instalaciones de la JEP:
Eje1. Seguridad Protectiva: 
Se realiza seguimiento al cumplimiento de las obligaciones del Convenio interadministrativo No. 278 de 2020 con la UNP para brindar los esquemas de protección a las personas que lo requieren de acuerdo a la normatividad vigente.
Soportes:
- No.1 Informe de supervisión al Convenio No. 278 a corte de 31 de diciembre  de 2020
Eje 2. Gestiones de Coordinación  
Durante el IV trimestre se desarrollaron los estudios de viabilidad y las coordinaciones de seguridad y logísticas necesarias para brindar la protección en los desplazamientos de los funcionarios quienes, en razón al cargo, las funciones que desempeñan, y su nivel de riesgo extraordinario y/o extremo lo requieren, de acuerdo con la normatividad legal vigente, así como los respectivos acompañamientos de seguridad a los diferentes eventos o diligencias judiciales en coordinación con los en el marco del sistema SIVJRNR.
Soportes:
- No 2. Base de protección a corte de 31 de diciembre de 2020 donde se relacionan los datos de los desplazamientos.
- Base de reporte de informes de instrucciones y coordinaciones de seguridad para eventos o diligencias judiciales de la OASP en Share Point
Enlace https://jepcolombia.sharepoint.com/SE/DAF/SDRFI/OASP/Lists/Instrucc/AllItems.aspx.
Eje 3.  Seguridad Física 
Durante el IV trimestre se suscribió el nuevo contrato JEP-462-2020 con la empresa de seguridad y vigilancia UNION TEMPORAL NC JEP 2020, con el fin de dar continuidad al servicio de seguridad y vigilancia privada en las instalaciones de la JEP a partir del 01 de noviembre de 2020.
-Adicional se suscribió un nuevo contrato para el mantenimiento del sistema de detección de incendios del edificio de la JEP.
-Se realizó la actualización del diagnóstico de seguridad, del edificio de la JEP como documento requerido para el desarrollo del proceso precontractual del arrendamiento del edificio de la JEP para la próxima vigencia.
Soportes:
No. 3- Contrato JEP-462-2020 con la UT NC JEP 2020
No. 4- Acta de inicio Contrato JEP-462-2020 con la UT NC JEP 2020 
No. 5- Contrato JEP-498-2020 Mantenimiento al Sistema detección de incendios del edificio de la JEP.
No. 6- Acta de inicio Contrato JEP-498-2020 Mantenimiento al Sistema detección de incendios del edificio de la JEP.
No. 7- Correos remisorios del resultado del diagnóstico realizado durante el IV trimestre. No se adjunta el soporte del diagnóstico realizado, por ser información reservada del área de seguridad.
Eje 4 Cultura de Autoprotección:
Durante el IV trimestre se realizaron campañas de autoprotección del 20 al 30 de noviembre de 2020 por parte de la OASP y la empresa de seguridad y vigilancia donde se promovieron los siguientes temas:
-  “La seguridad en el ingreso un asunto de todos y todas”. 
- “La seguridad en el ingreso y parqueo es un asunto de todas y todos”. 
Adicional se realizó la publicación de las piezas de comunicaciones para la socialización y divulgación de la estrategia de seguridad por parte de la Subdirección de Comunicaciones.
También se realizaron capacitaciones internas dirigidas virtualmente a todos los integrantes de la OASP, y a los conductores de la JEP, para reforzar y mejorar los diferentes conceptos y conocimientos en materia de seguridad 
FECHA CAPACITACIÓN INSTRUCTOR  DEPENDECIA
17/12/2020 ULTIMAS MODALIDADES DELICTIVAS Y DE CONFLICTIVIDAD Mario del Carmen Barboza OASP
Soportes: 
- Repositorio de información en SharePoint de campañas de autoprotección realizadas a la fecha por la OASP.
Enlace: https://jepcolombia.sharepoint.com/SE/DAF/SDRFI/OASP/Cultura%20de%20Auto%20Proteccin/Forms/AllItems.aspx?sortField=Modified&amp;isAscending=false&amp;viewid=3e4efc49%2Dd34e%2D4873%2Dae9f%2Dc648ae576dfd
- No. 8- Evidencias Campañas de Seguridad
- No. 9 -Evidencias correos de publicación de piezas de comunicación para la socialización estrategia de seguridad.
- No.10- Propuesta plan de acción estrategia de seguridad 2020 para el IV trimestre.
- No.11- Acta comité de Academia OASP.
</t>
  </si>
  <si>
    <t xml:space="preserve"> Conforme al monitoreo realizado por el proceso y cargue de información en el drive , se evidencia el documento  "Estrategia de seguridad para la protección de las personas y las instalaciones de la JEP "con el acta de aprobación por parte del comité de gestión para la administración de Justicia de la Jurisdicción Especial para la Paz- JEP del 11 de Diciembre de 2019, dando cumplimiento al control establecido.
</t>
  </si>
  <si>
    <t xml:space="preserve">Conforme al monitoreo realizado por el proceso y las evidencias cargadas en el drive, se denota que se  realizaron  acciones durante el tercer y cuarto trimestre del 2020, tendientes al cumplimiento del plan de acción planificado " implementación y seguimiento de la estrategia de seguridad y protección de las personas y las instalaciones" , relacionando las actividades realizadas durante estos dos trimestres así: 
1. Campañas de seguridad
2. Convenio con la Policía Nacional
3. Comité académico de seguridad ( foro de seguridad )
4. Capacitación a conductores " lineamientos de aislamiento".
De esta manera se da cumplimiento a la acción planificada.
</t>
  </si>
  <si>
    <t>Debilidades en el diagnóstico de seguridad de las instalaciones</t>
  </si>
  <si>
    <t>Realizar diagnósticos de seguridad con apoyo de la Policía Nacional de ser requerido</t>
  </si>
  <si>
    <t>Cuando se requiera</t>
  </si>
  <si>
    <t xml:space="preserve">Informe de diagnóstico de seguridad </t>
  </si>
  <si>
    <t>Realizar el seguimiento cuatrimestral al buen uso y funcionamiento de los sistemas de seguridad electrónica.</t>
  </si>
  <si>
    <t>Informe de mantenimiento preventivo y correctivo de los equipos de CCTV</t>
  </si>
  <si>
    <t>Cuatrimestral</t>
  </si>
  <si>
    <t>Administración de bienes y Servicios</t>
  </si>
  <si>
    <t>Se realizó el informe de las actividades de mantenimiento correctivo y preventivo de los equipos de CCTV realizados durante el mes de enero.
Soporte: Informe Mantenimiento e Instalación de Equipos de Seguridad Electrónica - Enero 2020</t>
  </si>
  <si>
    <t>Se realizó el informe de las actividades de mantenimiento correctivo y preventivo de los equipos de CCTV realizados durante el mes de febrero.
Soporte: Informe Mantenimiento e Instalación de Equipos de Seguridad Electrónica -Febrero  2020</t>
  </si>
  <si>
    <t>Se realizó el informe de las actividades de mantenimiento correctivo y preventivo de los equipos de CCTV realizados durante el mes de marzo.
Soporte: Informe Mantenimiento e Instalación de Equipos de Seguridad Electrónica -Marzo  2020</t>
  </si>
  <si>
    <t>Se realizó el informe de las actividades de mantenimiento correctivo y preventivo de los equipos de CCTV realizados durante el mes de abril.
Soporte: Informe Mantenimiento e Instalación de Equipos de Seguridad Electrónica -Abril  2020</t>
  </si>
  <si>
    <t>El soporte adjunto en los cuatro meses no es un documento que presente quien lo elaboró, una fecha de la misma o que sea presentado con un fin específico. No soporta la actividad.</t>
  </si>
  <si>
    <t>"Durante el periodo  comprendido entre el 1 de mayo y el 31 agosto de 2020 se  realizó una actualización del diagnóstico de seguridad( Mes de junio), del edificio de la JEP en virtud a los cambios significativos que se presentaron con la habilitación de los pisos 2 y 3, en especial por el traslado de las salas de audiencia del piso 12 al piso 2.
Se carga en el One Drive un archivo denominado:
3. Informe de los  diagnostico de seguridad  realizados en el II cuatrimestre de 2020.
Nota: La Oficina de seguridad realiza anualmente un diagnostico de seguridad de las instalaciones del edificio de la JEP, en el mes de enero se realiza el diagnostico para la vigencia 2020."</t>
  </si>
  <si>
    <t>"Durante el periodo comprendido entre el 01 de mayo y el 31 de agosto  de 2020 se realizaron las siguientes actividades  de seguimiento al buen uso y funcionamiento  de los sistemas de seguridad electronica:
- Se realizó el mantenimiento preventivo y correctivo del sistema de altavoces permitiendo así contar con la herramienta de voceo para la atención de emergencias o anuncios que se necesite publicar.
- Se acompañó y se recuperó el sistema después del daño efectuado por la rotura del tubo en el piso 11 del edificio.
- Se gestionó el mantenimiento preventivo y correctivo de máquina de Rayos x que se encuentra en garantía con la inmobiliaria del edificio.
Soportes: 4. Informe Eejcutivo de la Oficina de seguridad - Items de  mantenimiento preventivo y correctivo de los equipos de CCTV.
Nota: Se le solicita a la Subdirección de Fortalecimiento Institucional la eliminación de esta acción, teniendo en cuenta que es la mimas que el control denominado "" La JEP cuenta con un sistema de seguridad electrónica ( equipos de CCTV -Circuito Cerrado de Televisión- sistema de control de acceso, sistema de detección de incendios, entre otros) para el control y vigilancia electrónica"""</t>
  </si>
  <si>
    <t xml:space="preserve">Conforme al monitoreo realizado por el proceso y las evidencias cargadas en el one drive, se indica que se ejecuto el control existente, en el mes de junio se  realizó una actualización del diagnóstico de seguridad del edificio de la JEP, en virtud de una solicitud "habilitación de los pisos 2 y 3, en especial por el traslado de las salas de audiencia del piso 12 al piso 2.
</t>
  </si>
  <si>
    <t xml:space="preserve">Conforme al monitoreo realizado por el proceso y las evidencias cargadas en el one drive, se evidencia que esta acción es igual al control denominado " La JEP cuenta con un sistema de seguridad electrónica (equipos de CCTV -Circuito Cerrado de Televisión- sistema de control de acceso, sistema detección de incendios, entre otros) para el control y vigilancia electrónica ", se recomienda solicitar la eliminación de  esta acción la cual no aporta para la mitigación del riesgo.
</t>
  </si>
  <si>
    <r>
      <rPr>
        <b/>
        <sz val="10"/>
        <rFont val="Palatino Linotype"/>
        <family val="1"/>
      </rPr>
      <t xml:space="preserve">EVALUACIÓN I LÍNEA DE DEFENSA: </t>
    </r>
    <r>
      <rPr>
        <sz val="10"/>
        <rFont val="Palatino Linotype"/>
        <family val="1"/>
      </rPr>
      <t xml:space="preserve">Conforme al monitoreo y cargue de evidencias por parte del proceso de administración de bienes y servicios, se observa una certificación emitida por la OASP sobre la actualización del diagnóstico de seguridad del edificio de la JEP realizada entre el periodo comprendido del 1 de mayo al 31 de agosto de 2020, en virtud a la habilitación de los pisos 2 y 3, en especial por el traslado de las salas de audiencia del piso 12 al piso 2; igualmente, se hace referencia al carácter reservado de la información que contiene el diagnóstico y que el mismo reposa en el archivo de las instalaciones de la JEP.
</t>
    </r>
    <r>
      <rPr>
        <b/>
        <sz val="10"/>
        <rFont val="Palatino Linotype"/>
        <family val="1"/>
      </rPr>
      <t>Se alerta al proceso sobre el fortalecimiento de los controles, estableciendo la acción de los mismos, asi mismo determinar controles de mitigación, toda vez que el riesgo residual es Alto.</t>
    </r>
    <r>
      <rPr>
        <sz val="10"/>
        <rFont val="Palatino Linotype"/>
        <family val="1"/>
      </rPr>
      <t xml:space="preserve">
</t>
    </r>
    <r>
      <rPr>
        <b/>
        <sz val="10"/>
        <rFont val="Palatino Linotype"/>
        <family val="1"/>
      </rPr>
      <t>EVALUACIÓN I LÍNEA DE DEFENSA:</t>
    </r>
    <r>
      <rPr>
        <sz val="10"/>
        <rFont val="Palatino Linotype"/>
        <family val="1"/>
      </rPr>
      <t xml:space="preserve"> Respecto del seguimiento realizado por la II línea de defensa, este describe el análisis del monitoreo y describe brevemente las evidencias aportadas por el proceso brindando con ello el aseguramiento para la evaluación por parte de la III línea de defensa (SCI).</t>
    </r>
  </si>
  <si>
    <r>
      <rPr>
        <b/>
        <sz val="10"/>
        <rFont val="Palatino Linotype"/>
        <family val="1"/>
      </rPr>
      <t xml:space="preserve">EVALUACIÓN I LÍNEA DE DEFENSA: </t>
    </r>
    <r>
      <rPr>
        <sz val="10"/>
        <rFont val="Palatino Linotype"/>
        <family val="1"/>
      </rPr>
      <t xml:space="preserve">Conforme al monitoreo realizado por el proceso y las evidencias suministradas, se observa el informe ejecutivo de la oficina de seguridad de fecha 1 de septiembre de 2020 relacionado con el  mantenimiento preventivo y correctivo de los equipos de CCTV que contiene el detalle de la </t>
    </r>
    <r>
      <rPr>
        <i/>
        <sz val="10"/>
        <rFont val="Palatino Linotype"/>
        <family val="1"/>
      </rPr>
      <t>"IMPLEMENTACION Y MANTENIMIENTO AL SISTEMA DE SEGURIDAD ELECTRONICA"</t>
    </r>
    <r>
      <rPr>
        <sz val="10"/>
        <rFont val="Palatino Linotype"/>
        <family val="1"/>
      </rPr>
      <t xml:space="preserve"> así como las </t>
    </r>
    <r>
      <rPr>
        <i/>
        <sz val="10"/>
        <rFont val="Palatino Linotype"/>
        <family val="1"/>
      </rPr>
      <t xml:space="preserve">"ACTIVIDADES OPERATIVAS DEL SISTEMAS DE SEGURIDAD ELECTRONICA".
</t>
    </r>
    <r>
      <rPr>
        <sz val="10"/>
        <rFont val="Palatino Linotype"/>
        <family val="1"/>
      </rPr>
      <t xml:space="preserve">De otra parte, se presentó duplicidad de la información en relación con el control 3 planificado y las evidencias remitidas.
</t>
    </r>
    <r>
      <rPr>
        <b/>
        <sz val="10"/>
        <rFont val="Palatino Linotype"/>
        <family val="1"/>
      </rPr>
      <t xml:space="preserve">
EVALUACIÓN II LÍNEA DE DEFENSA: </t>
    </r>
    <r>
      <rPr>
        <sz val="10"/>
        <rFont val="Palatino Linotype"/>
        <family val="1"/>
      </rPr>
      <t xml:space="preserve">Respecto del seguimiento realizado por la II línea de defensa, este describe  el análisis del monitoreo y las evidencias aportadas por el proceso, convirtiéndose en un adecuado insumo para  brindar el aseguramiento de la evaluación por parte de la III línea de defensa (SCI).
</t>
    </r>
  </si>
  <si>
    <t xml:space="preserve">Durante el periodo  comprendido entre el 1 de septiembre  y el 31  de diciembre de 2020 se  realizó una actualización del diagnóstico de seguridad( Mes de octubre), del edificio de la JEP( Sece central), como documento requerido para el desarrollo del proceso precontractual del arrendamiento del edificio de la JEP para la próxima vigencia.
Se carga en el One Drive un archivo denominado:
3. Informe de los  diagnostico de seguridad  realizados en el III cuatrimestre de 2020.
</t>
  </si>
  <si>
    <t>Durante el periodo comprendido entre el 01 de septIembre  y el 31 de dciembre de 2020 se realizaron las siguientes actividades  de seguimiento al buen uso y funcionamiento  de los sistemas de seguridad electronica:
-Se realizó la adquisición de dos (02) lectoras, para el servicio de control a las tarjetas de visitantes en la recepcion del edificio.
- Se realizó la adquisición de cuatrocientos (400) TAGS, para instalar en motocicletas y bicicletas que ingresan a los parqueaderos de la entidad.
-  Se viene adelantando el mantenimiento preventivo al sistema CCTV IP (Circuito cerrado de televisión), de las áreas de oficina.
-  Se está adelantando el contrato no. 498 de 2020 que tiene como objeto el mantenimiento al sistema de detección de incendios del edificio de la JEP.
- Se gestionó el mantenimiento preventivo y correctivo de máquina de Rayos x que se encuentra en garantía con la inmobiliaria del edificio.
-Se viene adelantando monitoreo y seguimiento al sistema de control de acceso instalado por la inmobiliaria del edificio, que ha presentado fallas en su funcionamiento
Soportes: 4. Informe Eejcutivo de la Oficina de seguridad - Items de  mantenimiento preventivo y correctivo de los equipos de CCTV.
Nota: Se le solicita a la Subdirección de Fortalecimiento Institucional la eliminación de esta acción, teniendo en cuenta que es la mimas que el control denominado " La JEP cuenta con un sistema de seguridad electrónica ( equipos de CCTV -Circuito Cerrado de Televisión- sistema de control de acceso, sistema de detección de incendios, entre otros) para el control y vigilancia electrónica"</t>
  </si>
  <si>
    <t>Conforme al monitoreo realizado por el proceso y el cargue de información en el drive, se evidencia que se  realizó una actualización del diagnóstico de seguridad en el mes de octubre; sin embargo en las evidencias nos se adjunto el informe de actualización de diagnostico si no un comunicado remisorio al Jefe de la dependencia.</t>
  </si>
  <si>
    <t>Conforme al monitoreo realizado por el proceso y las evidencias cargadas en el drive, se evidencia que la  acción  denominado " seguimiento al buen uso y funcionamiento  de los sistemas de seguridad electrónica" para el tercer trimestres, se evidencia actividades tendientes al cumplimiento como son: 
-Adquisición de dos (02) lectoras, para el servicio de control a las tarjetas de visitantes en la recepción del edificio.
- adquisición de cuatrocientos (400) TAGS, para instalar en motocicletas y bicicletas que ingresan a los parqueaderos de la entidad.
-  Mantenimiento preventivo al sistema CCTV IP (Circuito cerrado de televisión), de las áreas de oficina.
-  Mantenimiento al sistema de detección de incendios del edificio de la JEP.
- Mantenimiento preventivo y correctivo de máquina de Rayos x que se encuentra en garantía con la inmobiliaria del edificio.
-Informe Ejecutivo de la Oficina de seguridad -  mantenimiento preventivo y correctivo de los equipos de CCTV. 
Nota: El proceso debió solicitar la eliminación de esta acción durante lo transcurrido al tercer cuatrimestre del 2020.</t>
  </si>
  <si>
    <t xml:space="preserve">Fallas en los medios electrónicos de vigilancia y seguridad
</t>
  </si>
  <si>
    <t xml:space="preserve">La JEP cuenta con un sistema de seguridad electrónica (equipos de CCTV -Circuito Cerrado de Televisión- sistema de control de acceso, sistema detección de incendios, entre otros) para el control y vigilancia electrónica </t>
  </si>
  <si>
    <t>Permanente</t>
  </si>
  <si>
    <t>Informe ejecutivo de la oficina asesora de seguridad</t>
  </si>
  <si>
    <t>Realizar seguimiento trimestral de los diferentes trámites gestionados  por la OASP</t>
  </si>
  <si>
    <t xml:space="preserve">Informe de gestión de las solicitudes atendidas </t>
  </si>
  <si>
    <t>Se atendieron y gestionaron las diferentes solicitudes dirigidas a  la OASP por los funcionarios de la JEP  durante el mes de enero.
Soporte: Informe Gestión de Solicitudes  de la OASP Enero 2020</t>
  </si>
  <si>
    <t>Se atendieron y gestionaron las diferentes solicitudes dirigidas a  la OASP por los funcionarios de la JEP  durante el mes de febrero.
Soporte: Informe Gestión de Solicitudes  de la OASP Febrero 2020</t>
  </si>
  <si>
    <t>Se atendieron y gestionaron las diferentes solicitudes dirigidas a  la OASP por los funcionarios de la JEP  durante el mes de marzo.
Soporte: Informe Gestión de Solicitudes  de la OASP Marzo 2020</t>
  </si>
  <si>
    <t>Se atendieron y gestionaron las diferentes solicitudes dirigidas a  la OASP por los funcionarios de la JEP  durante el mes de abril.
Soporte: Informe Gestión de Solicitudes  de la OASP Abril 2020</t>
  </si>
  <si>
    <t>El soporte adjunto en los cuatro meses no es un documento que presente una elaboración, fecha de la misma o que sea presentado con un fin específico. No soporta la actividad.</t>
  </si>
  <si>
    <t>"La JEP cuenta con un sistema de seguridad electrónica (equipos de CCTV -Circuito Cerrado de Televisión- sistema de control de acceso, sistema detección de incendios, entre otros) para el control y vigilancia electrónica. Se carga en el One Drive un archivo denominado:
4. Informe ejecutivo de la Oficina de Seguridad y Protección sobre las  actividades realizadas  durante el periodo comprendido entre el 01 de mayo  y el  31 de agosto de 2020 para garantizar el correcto funcionamiento del sistema de seguridad electrónica del edificio de la JEP y pantallazo del correo remisorio."</t>
  </si>
  <si>
    <t>"Durante el periodo comprendido entre  el 01 de abril  y el 30 de junio de 2020  se realizó el seguimiento  y gestión   del 100% de  las  siguientes solcitudes remitidas a la OASP:
1. Solicitud de autorización de ingreso en días y horarios no laborales: 39
2. Solicitud de autorización de ingreso de niños, niñas y adolescentes:0
3, Solicitud de asignación de cupo de parqueadero: 18
4, Solicitud de carnetización y activación de accesos: 97
5. Solicitud de retiro de bienes y equipos de propiedad de la JEP:25
6. Solicitud de atención de incidentes de seguridad:1
Soporte: Se carga en el One Drive  un archivo denominado: Informe de gestion de las solicitudes atendidas por la OASP y pantallazo del correo remisorio.
A continuación se relacionan los Enlaces SharePoint donde se pueden consultar cada una de las  solcitudes de los diferentes trámites gestionados: https://jepcolombia.sharepoint.com/SE/DAF/SDRFI/IDHNL/Lists/IngresoDiasyHorasNL/AllItems.aspx
https://jepcolombia.sharepoint.com/SE/DAF/SDRFI/SNNA/Lists/SolicitudIngresoNNA/AllItems.aspx
https://jepcolombia.sharepoint.com/SE/DAF/SDRFI/CP/Lists/SolicitudAsigacionParqueadero/AllItems.aspx
https://jepcolombia.sharepoint.com/SE/DAF/SDRFI/SC/Lists/Carnet/AllItems.aspx
https://jepcolombia.sharepoint.com/SE/DAF/SDRFI/SDEE/Lists/httpsjepcolombiasharepointcomSEDAFSDRFISDEEListsSa/AllItems.aspx
https://jepcolombia.sharepoint.com/SE/DAF/SDRFI/OASP/Lists/Solicitud%20Verificacion%20de%20CCT/AllItems.aspx
Nota: Se le solicita a la Subdirección de Fortalecimiento Institucional la eliminación de esta acción, teniendo en cuenta que hace parte de los controles ya implementados por la OASP durante la vigencia 2019, por lo que debe ser incluido dentro los controles existentes de la vigencia 2020 y ajustar la evaluación del riesgo.
"</t>
  </si>
  <si>
    <t xml:space="preserve">Conforme al monitoreo realizado por el proceso y las evidencias cargadas en el one drive, se evidencia que la JEP cuenta con un sistema de seguridad electrónica (equipos de CCTV -Circuito Cerrado de Televisión- sistema de control de acceso, sistema detección de incendios, entre otros) para el control y vigilancia electrónica.
Se cargo en el One Drive un archivo denominado "Informe ejecutivo de la Oficina de Seguridad y Protección sobre las  actividades realizadas  durante el cuatrimestre  para garantizar el correcto funcionamiento del sistema de seguridad electrónica del edificio de la JEP .
</t>
  </si>
  <si>
    <t>Conforme al monitoreo realizado por el proceso y las evidencias cargadas en el one drive, se evidencia el cumplimiento del 100% de las solicitudes realizadas a la Oficina de seguridad  en los meses de abril, mayo y junio, en el drive se encuentra el informe de gestión de las solicitudes atendidas.</t>
  </si>
  <si>
    <r>
      <rPr>
        <b/>
        <sz val="10"/>
        <rFont val="Palatino Linotype"/>
        <family val="1"/>
      </rPr>
      <t xml:space="preserve">EVALUACIÓN I LÍNEA DE DEFENSA: </t>
    </r>
    <r>
      <rPr>
        <sz val="10"/>
        <rFont val="Palatino Linotype"/>
        <family val="1"/>
      </rPr>
      <t xml:space="preserve">Conforme al monitoreo y cargue de evidencias por parte del proceso de administración de bienes y servicios, se observa un informe ejecutivo de la oficina asesora de seguridad y protección el cual contiene las actividades realizadas en el periodo comprendido entre el 01 de  mayo de 2020 y el 31 de agosto de 2020 relacionadas al mantenimiento  preventivo  y correctivo del sistema de seguridad electrónica del edificio de la JEP. Sin embargo, se recomienda al proceso establecer en el reporte del monitoreo como se desarrolla el control de manera permanente.
De otra parte, se presentó duplicidad de información asociada con el plan de acción 2 planificado y las evidencias remitidas.
</t>
    </r>
    <r>
      <rPr>
        <b/>
        <sz val="10"/>
        <rFont val="Palatino Linotype"/>
        <family val="1"/>
      </rPr>
      <t>Se alerta al proceso sobre el fortalecimiento de los controles, estableciendo la acción de los mismos, asi mismo determinar controles de mitigación, toda vez que el riesgo residual es Alto.</t>
    </r>
    <r>
      <rPr>
        <sz val="10"/>
        <rFont val="Palatino Linotype"/>
        <family val="1"/>
      </rPr>
      <t xml:space="preserve">
</t>
    </r>
    <r>
      <rPr>
        <b/>
        <sz val="10"/>
        <rFont val="Palatino Linotype"/>
        <family val="1"/>
      </rPr>
      <t xml:space="preserve">
EVALUACIÓN I LÍNEA DE DEFENSA:</t>
    </r>
    <r>
      <rPr>
        <sz val="10"/>
        <rFont val="Palatino Linotype"/>
        <family val="1"/>
      </rPr>
      <t xml:space="preserve"> Respecto del seguimiento realizado por la II línea de defensa, este describe el análisis del monitoreo y describe brevemente las evidencias aportadas por el proceso brindando con ello el aseguramiento para la evaluación por parte de la III línea de defensa (SCI).</t>
    </r>
  </si>
  <si>
    <r>
      <rPr>
        <b/>
        <sz val="10"/>
        <rFont val="Palatino Linotype"/>
        <family val="1"/>
      </rPr>
      <t xml:space="preserve">EVALUACIÓN I LÍNEA DE DEFENSA: </t>
    </r>
    <r>
      <rPr>
        <sz val="10"/>
        <rFont val="Palatino Linotype"/>
        <family val="1"/>
      </rPr>
      <t xml:space="preserve">Conforme al monitoreo realizado por el proceso y las evidencias suministradas, se observa el Informe de gestión de las solicitudes atendidas por la OASP que reporta cumplimiento del 100% de las solicitudes realizadas a la Oficina de seguridad y adicionalmente, se adjunta el pantallazo del correo electrónico remisorio del informe al Coronel para los fines pertinentes.
Se recomienda al proceso realizar mención en el informe del periodo al cual corresponde la información allí registrada, toda vez que, solo se hace referencia a esta en el monitoreo. (01 de abril  y el 30 de junio de 2020).
</t>
    </r>
    <r>
      <rPr>
        <b/>
        <sz val="10"/>
        <rFont val="Palatino Linotype"/>
        <family val="1"/>
      </rPr>
      <t xml:space="preserve">
EVALUACIÓN II LÍNEA DE DEFENSA: </t>
    </r>
    <r>
      <rPr>
        <sz val="10"/>
        <rFont val="Palatino Linotype"/>
        <family val="1"/>
      </rPr>
      <t xml:space="preserve">Respecto del seguimiento realizado por la II línea de defensa, este describe  el análisis del monitoreo y las evidencias aportadas por el proceso, convirtiéndose en un adecuado insumo para  brindar el aseguramiento de la evaluación por parte de la III línea de defensa (SCI).
</t>
    </r>
  </si>
  <si>
    <t>La JEP cuenta con un sistema de seguridad electrónica (equipos de CCTV -Circuito Cerrado de Televisión- sistema de control de acceso, sistema detección de incendios, entre otros) para el control y vigilancia electrónica. Se carga en el One Drive un archivo denominado:
4. Informe ejecutivo de la Oficina de Seguridad y Protección sobre las  actividades realizadas  durante el periodo comprendido entre el 01 de septiembre  y el  31 de diciembre de 2020 para garantizar el correcto funcionamiento del sistema de seguridad electrónica del edificio de la JEP y pantallazo del correo remisorio.</t>
  </si>
  <si>
    <t>Durante el periodo comprendido entre  el 01 de julio  y el 30 de septiembre de 2020  se realizó el seguimiento  y gestión   del 100% de  las  siguientes solcitudes remitidas a la OASP:
1. Solicitud de autorización de ingreso en días y horarios no laborales: 2
2. Solicitud de autorización de ingreso de niños, niñas y adolescentes:0
3. Solicitud de asignación de cupo de parqueadero: 18
4. Solicitud de carnetización y activación de accesos: 115
5. Solicitud de retiro de bienes y equipos de propiedad de la JEP: 91
6. Solicitud de atención de incidentes de seguridad:0
7. Solicitud de autorización de ingreso de visitantes:54
Soporte: Se carga en el One Drive  un archivo denominado: Informe de gestion de las solicitudes atendidas por la OASP y pantallazo del correo remisorio.
A continuación se relacionan los Enlaces SharePoint donde se pueden consultar cada una de las  solcitudes de los diferentes trámites gestionados: https://jepcolombia.sharepoint.com/SE/DAF/SDRFI/IDHNL/Lists/IngresoDiasyHorasNL/AllItems.aspx
https://jepcolombia.sharepoint.com/SE/DAF/SDRFI/SNNA/Lists/SolicitudIngresoNNA/AllItems.aspx
https://jepcolombia.sharepoint.com/SE/DAF/SDRFI/CP/Lists/SolicitudAsigacionParqueadero/AllItems.aspx
https://jepcolombia.sharepoint.com/SE/DAF/SDRFI/SC/Lists/Carnet/AllItems.aspx
https://jepcolombia.sharepoint.com/SE/DAF/SDRFI/SDEE/Lists/httpsjepcolombiasharepointcomSEDAFSDRFISDEEListsSa/AllItems.aspx
https://jepcolombia.sharepoint.com/SE/DAF/SDRFI/OASP/Lists/Solicitud%20Verificacion%20de%20CCT/AllItems.aspx
Nota: Se le solicita a la Subdirección de Fortalecimiento Institucional la eliminación de esta acción, teniendo en cuenta que hace parte de los controles ya implementados por la OASP durante la vigencia 2019, por lo que debe ser incluido dentro los controles existentes de la vigencia 2020 y ajustar la evaluación del riesgo.</t>
  </si>
  <si>
    <t>Durante el periodo comprendido entre  el 01 de octubre  y el 31 de diciembre  de 2020  se realizó el seguimiento  y gestión   del 100% de  las  siguientes solcitudes remitidas a la OASP:
1. Solicitud de autorización de ingreso en días y horarios no laborales: 1
2. Solicitud de autorización de ingreso de niños, niñas y adolescentes:0
3. Solicitud de asignación de cupo de parqueadero: 11
4. Solicitud de carnetización y activación de accesos: 61
5. Solicitud de retiro de bienes y equipos de propiedad de la JEP: 275
6. Solicitud de atención de incidentes de seguridad:1
7. Solicitud de autorización de ingreso de visitantes:440
Soporte: Se carga en el One Drive  un archivo denominado: Informe de gestion de las solicitudes atendidas por la OASP y pantallazo del correo remisorio.
A continuación se relacionan los Enlaces SharePoint donde se pueden consultar cada una de las  solcitudes de los diferentes trámites gestionados: https://jepcolombia.sharepoint.com/SE/DAF/SDRFI/IDHNL/Lists/IngresoDiasyHorasNL/AllItems.aspx
https://jepcolombia.sharepoint.com/SE/DAF/SDRFI/SNNA/Lists/SolicitudIngresoNNA/AllItems.aspx
https://jepcolombia.sharepoint.com/SE/DAF/SDRFI/CP/Lists/SolicitudAsigacionParqueadero/AllItems.aspx
https://jepcolombia.sharepoint.com/SE/DAF/SDRFI/SC/Lists/Carnet/AllItems.aspx
https://jepcolombia.sharepoint.com/SE/DAF/SDRFI/SDEE/Lists/httpsjepcolombiasharepointcomSEDAFSDRFISDEEListsSa/AllItems.aspx
https://jepcolombia.sharepoint.com/SE/DAF/SDRFI/OASP/Lists/Solicitud%20Verificacion%20de%20CCT/AllItems.aspx
Nota: Se le solicita a la Subdirección de Fortalecimiento Institucional la eliminación de esta acción, teniendo en cuenta que hace parte de los controles ya implementados por la OASP durante la vigencia 2019, por lo que debe ser incluido dentro los controles existentes de la vigencia 2020 y ajustar la evaluación del riesgo.</t>
  </si>
  <si>
    <t xml:space="preserve">Conforme al monitoreo realizado por el proceso y las evidencias cargadas en el drive, se evidencia un " informe ejecutivo de la oficina de seguridad y protección III cuatrimestre " comprendido del 1 de septiembre al 31 de diciembre, dando cuenta de un  sistema de seguridad electrónica (equipos de CCTV -Circuito Cerrado de Televisión- sistema de control de acceso, sistema detección de incendios, entre otros) para el control y vigilancia electrónica; el informe contiene implementación y mantenimiento al sistema de seguridad electrónica  y actividades operativas al sistema de seguridad electrónico ( se evidencia anexos de lo descrito en el informe, dando cumplimiento al control establecido.
</t>
  </si>
  <si>
    <t xml:space="preserve">Conforme al monitoreo realizado por el proceso y las evidencias cargadas en el drive, se evidencia el cumplimiento del 100% de las solicitudes realizadas a la Oficina de seguridad  en el tercer y cuarto trimestre de la vigencia 2020, se evidencia el Informe de gestión de las solicitudes atendidas por la OASP con reporte de  cumplimiento, adicionalmente se adjunta el pantallazo del correo electrónico remisorio del informe al jefe de Departamento. dando cumplimiento a la acción planificada.
</t>
  </si>
  <si>
    <t>Falta de registros de información de las gestiones de seguridad</t>
  </si>
  <si>
    <t>Evaluación y control</t>
  </si>
  <si>
    <t>Verificar, asesorar y evaluar de manera independiente y objetiva la efectividad en el logro de los objetivos institucionales, con el fin de contribuir al mejoramiento continuo y cumplimiento de metas.</t>
  </si>
  <si>
    <t>Subdirector (a) de Control Interno</t>
  </si>
  <si>
    <t>Gestión - Estratégico</t>
  </si>
  <si>
    <t>Incumplimiento en la generación de los reportes al Comité de Coordinación del Sistema de Control Interno y organismos de control en el marco del Plan Anual de Auditoría</t>
  </si>
  <si>
    <t>Desconocimiento de la normatividad legal aplicable</t>
  </si>
  <si>
    <t>1. Pérdida de credibilidad de la SCI.
2. Investigaciones disciplinarias y/o sanciones por parte de los entes de control. 
3. Establecimiento de hallazgos por parte de la CGR.
4. Incumplimiento de los indicadores de gestión de la SCI</t>
  </si>
  <si>
    <t xml:space="preserve">Garantizar que los programas individuales de auditoria cuenta con los criterios a auditar
Programa de auditoria con criterios auditar </t>
  </si>
  <si>
    <t xml:space="preserve">Cuando se requiera </t>
  </si>
  <si>
    <t xml:space="preserve">Programa individual de auditoría </t>
  </si>
  <si>
    <t>De acuerdo con lo contemplado en el Plan Anual de Auditoría vigencia 2020,  aprobado por el Comité de Coordinación del Sistema de Control Interno el pasado 2 de diciembre de 2019, durante el mes de enero de 2020 no se programaron auditorías internas de gestión, por tal motivo no se reportan actividades de elaboración y aprobación del Programa Individual de Auditoría.</t>
  </si>
  <si>
    <t>De acuerdo con lo contemplado en el Plan Anual de Auditoría vigencia 2020,  aprobado por el Comité de Coordinación del Sistema de Control Interno el pasado 2 de diciembre de 2019, durante el mes de febrero de 2020 no se programaron auditorías internas de gestión, por tal motivo no se reportan actividades de elaboración y aprobación del Programa Individual de Auditoría.</t>
  </si>
  <si>
    <t>De acuerdo con lo contemplado en el Plan Anual de Auditoría vigencia 2020,  aprobado por el Comité de Coordinación del Sistema de Control Interno el pasado 2 de diciembre de 2019, durante el mes de marzo de 2020 no se programaron auditorías internas de gestión, por tal motivo no se reportan actividades de elaboración y aprobación del Programa Individual de Auditoría.</t>
  </si>
  <si>
    <t>De acuerdo con lo contemplado en el Plan Anual de Auditoría vigencia 2020, aprobado por el Comité de Coordinación del Sistema de Control Interno el pasado 2 de diciembre de 2019, en el mes de abril de 2020 se encontraba programada la auditoría interna al proceso "Gestión Documental", no obstante, con ocasión de la emergencia sanitaria decretada por el Gobierno Nacional a raíz de la pandemia del COVID-19, la Subdirección de  Control Interno se acogió a las medidas temporales de prevención y contención del COVID-19 como es el trabajo en casa, el cual generó cambios en la dinámica de trabajo, limitando el desarrollo de algunas verificaciones contempladas dentro de la auditoría interna mencionada, motivo por el cual, a la fecha de corte del presente monitoreo, se cuenta con la autorización de la SE en Comité Directivo para presentar la modificación del plan al Comité de Coordinación del Sistema de Control Interno.</t>
  </si>
  <si>
    <t>Abierta-por desarrollar</t>
  </si>
  <si>
    <t>Se recomienda al proceso que conforme a la situación de distanciamiento social (COVID-19), para un próximo seguimiento se planteen estrategias para el cumplimiento de la acción propuesta</t>
  </si>
  <si>
    <t xml:space="preserve">"Agosto- 2020:
De acuerdo con la modificación del Plan Anual de Auditoria de la vigencia 2020, aprobada en la sesión del 22 de julio de 2020 Acta No 1, por parte del Comité de Coordinación del Sistema de Control Interno, el control opero en el mes de agosto de 2020, toda vez que fueron aprobados por la Subdirectora de Control Interno ocho (8) programas individuales de las auditorías internas a los procesos: 
1.Gestión de Atención al Ciudadano, 
2.Gestión del Conocimiento e Innovación, 
3.Soporte para la Administración de Justicia – Secretaria Judicial, 
4.Soporte para la Administración de Justicia y Tratamiento Especial Individual - Sala de Definición de Situaciones Jurídicas
5.Gestión de Cooperación Internacional,
6.Gestión de Comunicaciones, 
7.Gestión del Talento Humano - SGSST, 
8.Soporte para la Administración de Justicia – Unidad de Investigación y Acusación.
Dichos Programas individuales de Auditoría cuentan con los respectivos criterios a auditar, por lo anterior se adjuntan los correos electrónicos de aprobación por parte de la Subdirectora de Control Interno al Auditor Líder, así mismo los PDF de los programas aprobados."
</t>
  </si>
  <si>
    <t>Se encuentra como evidencia al cumplimiento del control 
* Formato de Programa individual de auditoría diligenciado y firmado para los procesos relacionados a continuación.
* Correo de la SCI dirigido a los líderes de los procesos en los que se comunica el inicio de las auditorías a los procesos de
1.Gestión de Atención al Ciudadano, 
2.Gestión del Conocimiento e Innovación, 
3.Soporte para la Administración de Justicia – Secretaria Judicial, 
4.Soporte para la Administración de Justicia y Tratamiento Especial Individual - Sala de Definición de Situaciones Jurídicas
5.Gestión de Cooperación Internacional,
6.Gestión de Comunicaciones, 
7.Gestión del Talento Humano - SGSST, 
8.Soporte para la Administración de Justicia – Unidad de Investigación y Acusación.</t>
  </si>
  <si>
    <t>Conforme a la solicitud de la Subdirección de Control Interno y teniendo en cuenta que las acciones propuestas (columna X) en realidad corresponden a la acción de control del mismo control, se retiran de la matriz toda vez que el riesgo se encuentra controlado y no requiere actividades complementarias (Acciones de mejoramiento de controles o nuevas actividades de control).</t>
  </si>
  <si>
    <r>
      <rPr>
        <b/>
        <sz val="10"/>
        <rFont val="Palatino Linotype"/>
        <family val="1"/>
      </rPr>
      <t xml:space="preserve">EVALUACIÓN I LÍNEA DE DEFENSA: </t>
    </r>
    <r>
      <rPr>
        <sz val="10"/>
        <rFont val="Palatino Linotype"/>
        <family val="1"/>
      </rPr>
      <t>Conforme al monitoreo y las evidencias suministradas por el proceso en el II cuatrimestre del 2020, se observan los soportes planificados, así:
•Ocho (8) documentos en pdf, que permiten verificar la trazabilidad de los correos electrónicos del mes de agosto con la aprobación por parte de la Subdirectora de Control Interno de los programas individuales de las auditorías internas a los procesos:
1.Gestion de Cooperación Internacional. 2.Gestion de Atención al Ciudadano. 
3.Gestion de Comunicaciones. 4.Gestión del Conocimiento.
5.Soporte para la Administración de Justicia y Tratamiento Especial Individual - Sala de Definición de Situaciones Jurídicas 6. Gestión del Talento Humano  7. Soporte para la Administración de Justicia (Secretaria Judicial)  8. Soporte para la Administración de Justicia (UIA)
De otra parte, se observan ocho (8) formatos “</t>
    </r>
    <r>
      <rPr>
        <i/>
        <sz val="10"/>
        <rFont val="Palatino Linotype"/>
        <family val="1"/>
      </rPr>
      <t>JEP-FR-15-02 FORMATO PROGRAMA INDIVIDUAL DE AUDITORÍA”</t>
    </r>
    <r>
      <rPr>
        <sz val="10"/>
        <rFont val="Palatino Linotype"/>
        <family val="1"/>
      </rPr>
      <t xml:space="preserve">, los cuales se encuentran aprobados y firmados por la Subdirectora de Control Interno y la Auditora Líder de la SCI.
</t>
    </r>
    <r>
      <rPr>
        <b/>
        <sz val="10"/>
        <rFont val="Palatino Linotype"/>
        <family val="1"/>
      </rPr>
      <t>Se alerta al proceso sobre la determinación de controles de mitigación, toda vez que el riesgo residual es Moderado.</t>
    </r>
    <r>
      <rPr>
        <sz val="10"/>
        <rFont val="Palatino Linotype"/>
        <family val="1"/>
      </rPr>
      <t xml:space="preserve">
</t>
    </r>
    <r>
      <rPr>
        <b/>
        <sz val="10"/>
        <rFont val="Palatino Linotype"/>
        <family val="1"/>
      </rPr>
      <t>EVALUACIÓN II LÍNEA DE DEFENSA:</t>
    </r>
    <r>
      <rPr>
        <sz val="10"/>
        <rFont val="Palatino Linotype"/>
        <family val="1"/>
      </rPr>
      <t xml:space="preserve"> Respecto al seguimiento realizado por la II línea de defensa,  este describe en forma breve el análisis del monitoreo y las evidencias aportadas  por el proceso, brindando con ello aseguramiento de la información reportada por el proceso para la  evaluación de la III línea de defensa.</t>
    </r>
  </si>
  <si>
    <t>NA</t>
  </si>
  <si>
    <t>Septiembre - 2020:
De acuerdo con la modificación del Plan Anual de Auditoria de la vigencia 2020, aprobada en la sesión del 22 de julio de 2020 Acta No 1, por parte del Comité de Coordinación del Sistema de Control Interno, el control operó en el mes de septiembre de 2020, toda vez que, fueron aprobados por la Subdirectora de Control Interno tres (3) programas individuales de las auditorías internas a los procesos:
1.Gestión Documental.
2.Participación Efectiva, Representación y Defensa Técnica.
3.Soporte para la Administración de Justicia (GRAI).
Dichos Programas individuales de Auditoría cuentan con los respectivos criterios auditados, por lo anterior se adjuntan los correos electrónicos de aprobación por parte de la Subdirectora de Control Interno al Auditor Líder, así mismo los PDF de los programas aprobados.</t>
  </si>
  <si>
    <t>De acuerdo al monitoreo realizado por el proceso, se puede evidenciar la aprobación del programa de auditoría para los procesos de:
1.Gestión Documental.
2.Participación Efectiva, Representación y Defensa Técnica.
3.Soporte para la Administración de Justicia (GRAI).
Por lo anterior se puede dar por cumplido dicho compromiso</t>
  </si>
  <si>
    <t>Inoportunidad en la ejecución del Plan Anual de Auditoria.</t>
  </si>
  <si>
    <t>Validar la presentación oportuna de las actividades planificadas en el plan anual de auditoría</t>
  </si>
  <si>
    <t>Mensual</t>
  </si>
  <si>
    <t>Informe de seguimiento de Plan Anual de Auditoría</t>
  </si>
  <si>
    <t>Durante el mes de enero de 2020, se inicio la ejecución de las actividades por parte de los profesionales de la SCI, sin embargo, los informes de seguimiento al Plan Anual de Auditoria son elaborados los 10 primeros días del mes siguiente.</t>
  </si>
  <si>
    <t>Durante el mes de febrero de 2020, se elaboró el informe de seguimiento al Plan Anual de Auditorías vigencia 2020 correspondiente a las actividades ejecutadas durante el mes de enero, dicho informe se encuentra publicado en el enlace 
Sistema de Control Interno / Subcarpeta: Plan Anual de Auditoría / 2020
https://www.jep.gov.co/Control/2020/seguimiento-plan-anual-auditoria-2020.pdf</t>
  </si>
  <si>
    <t>Durante el mes de marzo de 2020, se elaboró el informe de seguimiento al Plan Anual de Auditorías vigencia 2020 correspondiente a las actividades ejecutadas durante el mes de febrero, dicho informe se encuentra publicado en el enlace 
Sistema de Control Interno / Subcarpeta: Plan Anual de Auditoría / 2020
https://www.jep.gov.co/Control/2020/seguimiento-plan-anual-auditoria-febrero.pdf</t>
  </si>
  <si>
    <t>Durante el mes de abril de 2020, se elaboró el informe de seguimiento al Plan Anual de Auditorías vigencia 2020 correspondiente a las actividades ejecutadas durante el mes de marzo, dicho informe se encuentra publicado en el enlace 
Sistema de Control Interno / Subcarpeta: Plan Anual de Auditoría / 2020
https://www.jep.gov.co/Control/2020/seguimiento-plan-anual-auditoria-marzo.pdf</t>
  </si>
  <si>
    <t>El proceso ha realizado las actividades relacionadas al cumplimiento de la acción propuesta</t>
  </si>
  <si>
    <t xml:space="preserve">"Mayo-2020:
El control operó durante el mes de mayo de 2020, toda vez que, se elaboró el informe de seguimiento al Plan Anual de Auditorías vigencia 2020 correspondiente al mes de abril, en el cual se garantizó la presentación oportuna de las actividades ejecutadas de acuerdo con lo planificado.  Dicho informe se encuentra publicado en la página web de la entidad, en el enlace Sistema de Control Interno / Subcarpeta: Plan Anual de Auditoría / 2020, a través del link:
https://www.jep.gov.co/Control%20interno/SEGUIMIENTO%20PLAN%20ANUAL%20DE%20AUDITORIA%20ABRIL%202020.pdf
Junio-2020: 
El control operó durante el mes de junio de 2020, toda vez que, se elaboró el informe de seguimiento al Plan Anual de Auditorías vigencia 2020 correspondiente al mes de mayo, en el cual se garantizó la presentación oportuna de las actividades ejecutadas de acuerdo con lo planificado.  Dicho informe se encuentra publicado en la página web de la entidad, en el enlace Sistema de Control Interno / Subcarpeta: Plan Anual de Auditoría / 2020, a través del link:https://www.jep.gov.co/Control%20interno/SEGUIMIENTO%20PLAN%20ANUAL%20DE%20AUDITORIA%20MAYO%202020.pdf
Julio-2020:
El control operó durante el mes de julio de 2020, toda vez que, se elaboró el informe de seguimiento al Plan Anual de Auditorías vigencia 2020 correspondiente al mes de junio, en el cual se garantizó la presentación oportuna de las actividades ejecutadas de acuerdo con lo planificado.  Dicho informe se encuentra publicado en la página web de la entidad, en el enlace Sistema de Control Interno / Subcarpeta: Plan Anual de Auditoría / 2020, a través del link:
https://www.jep.gov.co/Control%20interno/Seguimiento%20Plan%20Anual%20de%20Auditor%C3%ADa%20(Junio%202020).pdf
Agosto-2020:
El control operó durante el mes de agosto de 2020, toda vez que, se elaboró el informe de seguimiento al Plan Anual de Auditorías vigencia 2020 correspondiente al mes de julio, en el cual se garantizó la presentación oportuna de las actividades ejecutadas de acuerdo con lo planificado.  Dicho informe se encuentra publicado en la página web de la entidad, en el enlace Sistema de Control Interno / Subcarpeta: Plan Anual de Auditoría / 2020, a través del link:
https://www.jep.gov.co/Control%20interno/SEGUIMIENTO%20PLAN%20ANUAL%20DE%20AUDITORIA%20JULIO%202020.pdf"
</t>
  </si>
  <si>
    <t>Se encuentra que en la página WEB de la entidad se encuentra el informe de seguimiento al Plan Anual de Auditorías vigencia 2020 correspondiente al meses de abril, mayo, junio, y julio del año 2020, cumpliendo así con control establecido</t>
  </si>
  <si>
    <r>
      <rPr>
        <b/>
        <sz val="10"/>
        <rFont val="Palatino Linotype"/>
        <family val="1"/>
      </rPr>
      <t>EVALUACIÓN I LÍNEA DE DEFENSA:</t>
    </r>
    <r>
      <rPr>
        <sz val="10"/>
        <rFont val="Palatino Linotype"/>
        <family val="1"/>
      </rPr>
      <t xml:space="preserve"> Conforme al monitoreo y las evidencias suministradas por el proceso en el II cuatrimestre del 2020, se evidencian los informes de seguimiento al Plan Anual de Auditoria correspondiente a los meses de abril, mayo, junio y julio de 2020, dichos informes se encuentran publicados en el enlace del Sistema de Control Interno / subcarpeta: Plan Anual de Auditoria / 2020, así:
https://www.jep.gov.co/Control%20interno/SEGUIMIENTO%20PLAN%20ANUAL%20DE%20AUDITORIA%20ABRIL%202020.pdf
https://www.jep.gov.co/Control%20interno/SEGUIMIENTO%20PLAN%20ANUAL%20DE%20AUDITORIA%20MAYO%202020.pdf
https://www.jep.gov.co/Control%20interno/Seguimiento%20Plan%20Anual%20de%20Auditor%C3%ADa%20(Junio%202020).pdf
https://www.jep.gov.co/Control%20interno/SEGUIMIENTO%20PLAN%20ANUAL%20DE%20AUDITORIA%20JULIO%202020.pdf
Es preciso aclarar que, dichos informes se realizan los primeros 10 días del mes siguiente.
</t>
    </r>
    <r>
      <rPr>
        <b/>
        <sz val="10"/>
        <rFont val="Palatino Linotype"/>
        <family val="1"/>
      </rPr>
      <t>Se alerta al proceso sobre la determinación de controles de mitigación, toda vez que el riesgo residual es Moderado.</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brindando con ello aseguramiento de la información reportada por el proceso para la evaluación de la III línea de defensa.</t>
    </r>
  </si>
  <si>
    <t>Septiembre-2020:
El control operó durante el mes de septiembre de 2020, toda vez que, se elaboró el informe de seguimiento al Plan Anual de Auditorías vigencia 2020 correspondiente al mes de agosto, en el cual se garantizó la presentación oportuna de las actividades ejecutadas de acuerdo con lo planificado.  Dicho informe se encuentra publicado en la página web de la entidad, en el enlace Sistema de Control Interno / Subcarpeta: Plan Anual de Auditoría / 2020, a través del link: https://www.jep.gov.co/Control%20interno/SEGUIMIENTO%20PLAN%20ANUAL%20DE%20AUDITORIA%20AGOSTO%202020.pdf
Octubre-2020:
El control operó durante el mes de octubre de 2020, toda vez que, se elaboró el informe de seguimiento al Plan Anual de Auditorías vigencia 2020 correspondiente al mes de septiembre, en el cual se garantizó la presentación oportuna de las actividades ejecutadas de acuerdo con lo planificado.  Dicho informe se encuentra publicado en la página web de la entidad, en el enlace Sistema de Control Interno / Subcarpeta: Plan Anual de Auditoría / 2020, a través del link: https://www.jep.gov.co/Control%20interno/SEGUIMIENTO%20PLAN%20ANUAL%20DE%20AUDITORIA%20SEPTIEMBRE%202020.pdf
Noviembre-2020:
El control operó durante el mes de noviembre de 2020, toda vez que, se elaboró el informe de seguimiento al Plan Anual de Auditorías vigencia 2020 correspondiente al mes de octubre, en el cual se garantizó la presentación oportuna de las actividades ejecutadas de acuerdo con lo planificado.  Dicho informe se encuentra publicado en la página web de la entidad, en el enlace Sistema de Control Interno / Subcarpeta: Plan Anual de Auditoría / 2020, a través del link: https://www.jep.gov.co/Control%20interno/SEGUIMIENTO%20PLAN%20ANUAL%20DE%20AUDITORIA%20OCTUBRE%202020.pdf
Diciembre-2020:
El control operó durante el mes de diciembre de 2020, toda vez que, se elaboró el informe de seguimiento al Plan Anual de Auditorías vigencia 2020 correspondiente al mes de noviembre y diciembre, en el cual se garantizó la presentación oportuna de las actividades ejecutadas de acuerdo con lo planificado.  Dicho informe se encuentra publicado en la página web de la entidad, en el enlace Sistema de Control Interno / Subcarpeta: Plan Anual de Auditoría / 2020, a través del link: https://www.jep.gov.co/Control%20interno/SEGUIMIENTO%20PLAN%20ANUAL%20DE%20AUDITORIA%20NOVIEMBRE%202020.pdf
https://www.jep.gov.co/Control%20interno/Seguimiento%20Plan%20Anual%20de%20Auditor%C3%ADa%20(Diciembre%202020).pdf?csf=1&amp;e=XhACj9</t>
  </si>
  <si>
    <t>De acuerdo al monitoreo realizado por el proceso, se puede evidenciar el cumplimiento al seguimiento del plan anual de auditoría meses de :
Agosto 2020
Septiembre 2020
Octubre 2020
Noviembre 2020
Diciembre 2020
Por lo anterior se puede dar por cumplido dicho compromiso</t>
  </si>
  <si>
    <t>Falta de oportunidad en la socialización de los informes al comité de  Coordinación del Sistema de Control Interno para la toma de decisiones.</t>
  </si>
  <si>
    <t>Garantizar que los informes generados por la subdirección de control interno sean presentados en las sesiones del comité de control interno</t>
  </si>
  <si>
    <t xml:space="preserve">Actas de comité de coordinación del sistema de control interno </t>
  </si>
  <si>
    <t>N/A, periodicidad es semestral</t>
  </si>
  <si>
    <t>Se espera en próximo seguimiento evidencias para el cumplimiento de la acción</t>
  </si>
  <si>
    <t xml:space="preserve">"Julio-2020:
El control operó en el mes de julio de 2020, toda vez que, en sesión del Comité de Coordinación del Sistema de Control Interno (CCSCI) realizado el 22 de julio de 2020, se presentó a los miembros del Comité los temas relevantes identificados por la Subdirección de Control Interno conforme de los informes, seguimientos y evaluaciones realizadas en cumplimiento del 100% de las actividades planificadas en el Plan Anual de Auditoria con corte al 30 de junio de 2020.
Lo anterior, se puede evidenciar en el Acta No. 1 del 22/07/2020, la cual adjuntamos con el correo electrónico de trazabilidad de correos de recolección de firmas.
</t>
  </si>
  <si>
    <t>Se encuentra Acta No. 1 del 22/07/2020, la cual contiene  informe de la ejecución   de   las actividades planificadas en el Plan Anual de Auditoría correspondiente al primer semestre dela vigencia2020, así mismo correos de para la recolección de firmas.
Se evidencia cumplimiento al control</t>
  </si>
  <si>
    <r>
      <rPr>
        <b/>
        <sz val="10"/>
        <rFont val="Palatino Linotype"/>
        <family val="1"/>
      </rPr>
      <t xml:space="preserve">EVALUACIÓN I LÍNEA DE DEFENSA: </t>
    </r>
    <r>
      <rPr>
        <sz val="10"/>
        <rFont val="Palatino Linotype"/>
        <family val="1"/>
      </rPr>
      <t xml:space="preserve">Conforme al monitoreo y las evidencias suministradas por el proceso en el II cuatrimestre del 2020, se evidencia el acta No. 1 del 22 de julio del 2020 de la primera sesión (ordinaria) de 2020 del Comité de Coordinación del Sistema de Control Interno de la Jurisdicción Especial para la Paz, en el cual se presentó a los miembros del comité los temas relevantes identificados por la Subdirección de Control Interno en los informes, seguimientos y evaluaciones realizadas en el marco del Plan Anual de Auditoria 2020, con corte al 30 de junio de 2020. De otra parte, se evidencia documento en formato pdf, que contiene la trazabilidad de los correos electrónicos, con el propósito de realizar la recolección de las firmas del Acta No 1.
</t>
    </r>
    <r>
      <rPr>
        <b/>
        <sz val="10"/>
        <rFont val="Palatino Linotype"/>
        <family val="1"/>
      </rPr>
      <t xml:space="preserve">Se alerta al proceso sobre la determinación de controles de mitigación, toda vez que el riesgo residual es Moderado.
</t>
    </r>
    <r>
      <rPr>
        <sz val="10"/>
        <rFont val="Palatino Linotype"/>
        <family val="1"/>
      </rPr>
      <t xml:space="preserve">
</t>
    </r>
    <r>
      <rPr>
        <b/>
        <sz val="10"/>
        <rFont val="Palatino Linotype"/>
        <family val="1"/>
      </rPr>
      <t>EVALUACIÓN II LÍNEA DE DEFENSA:</t>
    </r>
    <r>
      <rPr>
        <sz val="10"/>
        <rFont val="Palatino Linotype"/>
        <family val="1"/>
      </rPr>
      <t xml:space="preserve"> Respecto al seguimiento realizado por la II línea de defensa, este describe en forma breve el análisis del monitoreo y las evidencias aportadas por el proceso, brindando con ello aseguramiento de la información reportada por el proceso para la evaluación de la III línea de defensa.</t>
    </r>
  </si>
  <si>
    <t>Diciembre-2020:
El control operó en el mes de diciembre de 2020, toda vez que, en sesión del Comité de Coordinación del Sistema de Control Interno (CCSCI) realizado el 16 de diciembre de 2020, se presentó a los miembros del Comité los temas relevantes identificados por la Subdirección de Control Interno en los informes, seguimientos y evaluaciones realizadas en cumplimiento del 100% de las actividades planificadas en el Plan Anual de Auditoria con corte al 15 de diciembre de 2020.
Lo anterior, se puede evidenciar en el Acta No. 2 del 16/12/2020, la cual adjuntamos con el correo electrónico de trazabilidad de recolección de firmas.</t>
  </si>
  <si>
    <t>De acuerdo al monitoreo realizado por el proceso, se puede evidenciar que se dió cumplimiento a la citación y desarrollo de la sesión del Comité de Coordinación de Control Interno de la JEP el día 17 de diciembre. Se cuenta con acta y asistencia de los integrantes, encontrando que en aquella ocasión se desarrollaron temas como:
1. Seguimiento Plan Anual de Auditorías vigencia 2020.
2. Resultados Ciclo de Auditorías Internas de Gestión vigencia 2020. 
3. Aprobación Plan Anual de Auditorías vigencia 2021. 
4. Presentación resultados de los informes generados por la SCI - II semestre 2020 (Recomendaciones para la mejora). 
5. Resultados Plan de Mejoramiento CGR. 
6 Resultados MECI. 
Por lo anterior se puede dar por cumplido dicho compromiso</t>
  </si>
  <si>
    <t>Insuficiencia de personal para atender la ejecución del Plan Anual de Auditoría.</t>
  </si>
  <si>
    <t>Verificar que la asignación de los recursos sea acorde con el personal requerido para la ejecución del plan anual de auditoría</t>
  </si>
  <si>
    <t xml:space="preserve">Contratos celebrados </t>
  </si>
  <si>
    <t>Durante el mes de enero de 2020 la Subdirección de Control Interno llevó a cabo las siguientes contrataciones:
No. Contrato: JEP-077-2020
Valor: $ 14.035.215
Objeto: "Prestar servicios profesionales para apoyar y acompañar la subdirección de control interno de la JEP, en la evaluación del Sistema del Control Interno Contable, de acuerdo con la normatividad legal vigente".
Fecha de inicio: 28-ene-2020
Fecha de terminación: 26-mar-2020
No. Contrato: JEP-078-2020
Valor: $ 17.684.366
Objeto: "Prestar servicios profesionales para apoyar y acompañar a la Subdirección de Control Interno de la JEP, en la elaboración y presentación de informes de ley en el marco del Sistema de Control Interno de conformidad con el Plan Anual de Auditorías".
Fecha de inicio: 28-ene-2020
Fecha de terminación: 26-mar-2020</t>
  </si>
  <si>
    <t>Durante el mes de febrero de 2020 la Subdirección de Control Interno llevó a cabo las siguientes contrataciones:
No. Contrato: JEP-103-2020
Valor: $ 66.498.888
Objeto: "Prestar servicios profesionales para apoyar y acompañar a la Subdirección de Control Interno de la JEP en la ejecución del Plan Anual   de   Auditoría, para   asegurar   la   mejora   continua   del modelo de gestión de la JEP y de gestión documental aplicable a los procesos de la entidad".
Fecha de inicio: 13-feb-2020
Fecha de terminación: 21-dic-2020
No. Contrato: JEP-127-2020
Valor: $ 41.923.200
Objeto: "Prestar  servicios  profesionales  para  apoyar  y  acompañar  a  la Subdirección  de  Control  Interno  de  la  JEP  en  la  ejecución  de  las diferentes  actividades  en  el  marco  de  la  implementación  del componente información y comunicación del Sistema de Control Interno,  atendiendo  los  lineamientos  del  Archivo  General  de  la Nación".
Fecha de inicio: 13-feb-2020
Fecha de terminación: 21-dic-2020
No. Contrato: JEP-128-2020
Valor: $ 41.923.200
Objeto: "Prestar  servicios  profesionales  para  apoyar  y  acompañar  a  la Subdirección  de  Control  Interno  de  la  JEP  en  el  seguimiento  y evaluación  del  modelo  de  gestión  documental  de  la  JEP  y  la efectividad de los controles de los mapas de riesgos institucionales".
Fecha de inicio: 13-feb-2020
Fecha de terminación: 21-dic-2020
No. Contrato: JEP-231-2020
Valor: $70.643.975
Objeto: "Prestar servicios profesionales para apoyar y acompañar a la Subdirección De Control Interno de la JEP en la ejecución del Plan Anual De Auditoría en el marco del rol de enfoque hacia la prevención, administración de riesgos y evaluación y seguimiento de la gestión institucional y de los archivos de gestión de las dependencias de la JEP".
Fecha de inicio: 27-feb-2020
Fecha de terminación: 21-dic-2020</t>
  </si>
  <si>
    <t>Durante el mes de marzo de 2020 la Subdirección de Control Interno llevó a cabo las siguientes contrataciones:
No. Contrato: JEP-276-2020
Valor: $ 70.643.975
Objeto: "Prestar servicios profesionales para apoyar y acompañar a la Subdirección de Control Interno de la JEP en la implementación del MECI en articulación con el modelo de gestión de la JEP y los lineamientos del plan institucional de archivo de la JEP".
Fecha de inicio: 5-mar-2020
Fecha de terminación: 21-dic-2020
No. Contrato: JEP-330-2020
Valor: $ 81.053.459
Objeto: "prestar servicios profesionales para apoyar y acompañar a la Subdirección de Control Interno en la implementación, seguimiento y evaluación del Sistema de Control Interno, para el fortalecimiento de la gestión en materia de tecnologías de la información en la JEP, de acuerdo con la normatividad legal vigente".
Fecha de inicio: 27-mar-2020
Fecha de terminación: 31-dic-2020
No. Contrato: JEP-331-2020
Valor: $ 64.328.135
Objeto: "Prestar servicios profesionales para apoyar y acompañar a la Subdirección de Control Interno de la JEP, en la evaluación y seguimiento de la gestión financiera en el marco del Sistema de Control Interno Contable, de acuerdo con la normatividad legal vigente".
Fecha de inicio: 27-mar-2020
Fecha de terminación: 31-dic-2020</t>
  </si>
  <si>
    <t>En el mes de abril de 2020 no se realizaron contrataciones por parte de la Subdirección de Control Interno.</t>
  </si>
  <si>
    <t xml:space="preserve">"Julio-2020:
El control opero en el mes de julio de 2020, toda vez que, se realizó la celebración del Contrato No. JEP-387-2020 por valor de Valor: $ 32.281.004, cuyo 
Objeto es: ""Prestar servicios profesionales para apoyar y acompañar a la Subdirección de Control Interno de la JEP, en la evaluación y seguimiento de la gestión documental de los procesos misionales, atendiendo los lineamientos del Archivo General de la Nación"".
Fecha de inicio: 17-jul-2020.
Fecha de terminación: 14-dic-2020.
Como evidencia de lo anterior, se adjunta la minuta del contrato y el acta de inicio."
</t>
  </si>
  <si>
    <t>Se encuentra minuta que evidencia la celebración del Contrato No. JEP-387-2020 por valor de Valor: $ 32.281.004, cuyo Objeto es: "Prestar servicios profesionales para apoyar y acompañar a la Subdirección de Control Interno de la JEP, en la evaluación y seguimiento de la gestión documental de los procesos misionales, atendiendo los lineamientos del Archivo General de la Nación".
Se evidencia que se ha dado cumplimiento a la acción de control propuesta</t>
  </si>
  <si>
    <r>
      <rPr>
        <b/>
        <sz val="10"/>
        <rFont val="Palatino Linotype"/>
        <family val="1"/>
      </rPr>
      <t>EVALUACIÓN I LÍNEA DE DEFENSA:</t>
    </r>
    <r>
      <rPr>
        <sz val="10"/>
        <rFont val="Palatino Linotype"/>
        <family val="1"/>
      </rPr>
      <t xml:space="preserve"> Conforme al monitoreo y las evidencias suministradas por el proceso en el II cuatrimestre del 2020, se evidencia el contrato de prestación de servicios No. JEP-387-2020, cuyo objeto es </t>
    </r>
    <r>
      <rPr>
        <i/>
        <sz val="10"/>
        <rFont val="Palatino Linotype"/>
        <family val="1"/>
      </rPr>
      <t>“PRESTAR SERVICIOS PROFESIONALES PARA APOYAR Y ACOMPAÑAR A LA SUBDIRECCIÓN DE CONTROL INTERNO DE LA JEP, EN LA EVALUACIÓN Y SEGUIMIENTO DE LA GESTIÓN DOCUMENTAL DE LOS PROCESOS MISIONALES, ATENDIENDO LOS LINEAMIENTOS DEL ARCHIVO GENERAL DE LA NACIÓN”</t>
    </r>
    <r>
      <rPr>
        <sz val="10"/>
        <rFont val="Palatino Linotype"/>
        <family val="1"/>
      </rPr>
      <t xml:space="preserve">. De otra parte, se evidencia el acta de inicio con fecha del 17 de julio del 2020, del mismo contrato.
</t>
    </r>
    <r>
      <rPr>
        <b/>
        <sz val="10"/>
        <rFont val="Palatino Linotype"/>
        <family val="1"/>
      </rPr>
      <t xml:space="preserve">Se alerta al proceso sobre la determinación de controles de mitigación, toda vez que el riesgo residual es Moderado.
</t>
    </r>
    <r>
      <rPr>
        <sz val="10"/>
        <rFont val="Palatino Linotype"/>
        <family val="1"/>
      </rPr>
      <t xml:space="preserve">
</t>
    </r>
    <r>
      <rPr>
        <b/>
        <sz val="10"/>
        <rFont val="Palatino Linotype"/>
        <family val="1"/>
      </rPr>
      <t>EVALUACIÓN II LÍNEA DE DEFENSA:</t>
    </r>
    <r>
      <rPr>
        <sz val="10"/>
        <rFont val="Palatino Linotype"/>
        <family val="1"/>
      </rPr>
      <t xml:space="preserve"> Respecto al seguimiento realizado por la II línea de defensa, este describe en forma breve el análisis del monitoreo y las evidencias aportadas por el proceso, brindando con ello aseguramiento de la información reportada por el proceso para la evaluación de la III línea de defensa.</t>
    </r>
  </si>
  <si>
    <t>El control no operó en el tercer cuatrimestre de 2020, toda vez que, no se realizaron contrataciones por parte de la Subdireción de Control Interno.</t>
  </si>
  <si>
    <t>De acuerdo al monitoreo realizado por el proceso, se indica que el control no operó para el mes de diciembre del 2020, dado que para aquel mes no se presentaron contrataciones</t>
  </si>
  <si>
    <t>Gestión financiera</t>
  </si>
  <si>
    <t>Gestionar los recursos financieros de la JEP a partir de la programación, ejecución, seguimiento y control de los mismos atendiendo la normatividad vigente.</t>
  </si>
  <si>
    <t>Subdirector (a) Financiero</t>
  </si>
  <si>
    <t>Falta de oportunidad en la realización de las operaciones presupuestales, contables y tesorales.</t>
  </si>
  <si>
    <t>Debilidad en los conocimientos del personal a cargo del proceso</t>
  </si>
  <si>
    <t>1. Hechos cumplidos
2. Reprocesos                                                                                               
3. No ejecución del PAC</t>
  </si>
  <si>
    <t>Capacitación continua del personal y cumplimiento del perfil del cargo</t>
  </si>
  <si>
    <t>Listado de asistencia y certificados del SIIF</t>
  </si>
  <si>
    <t xml:space="preserve">Inscripcion a capacitacion de los siguientes temas: 1. Devolución de deducciones y reintegros presupuestales y no presupuestales. 2. Gestión Viáticos 3. Pagos Masivos 4.Reportes consultas macroprocesos Contables.5. Caja menor                                                                                                                                                                            </t>
  </si>
  <si>
    <t xml:space="preserve">Conforme al monitoreo realizado por el proceso y las evidencias cargadas en el one drive, se denota que se ha ejecutado el control existente  evidenciando en la inscripción del equipo de la Subdirección Financiera en procesos de formación como: Devolución de deducciones y reintegros presupuestales y no presupuestales, gestión de viáticos, pagos masivos  y reportes de consultas a macroprocesos contables y caja menor                                                              </t>
  </si>
  <si>
    <t>Controles existentes: se recomienda al proceso organizar las inscripciones de los participantes por temáticas de formación, lo anterior con el fin de facilitar la revisión de los soportes, de igual forma contar con soportes que denoten la apropiación de la formación obtenida.</t>
  </si>
  <si>
    <r>
      <rPr>
        <b/>
        <sz val="10"/>
        <rFont val="Palatino Linotype"/>
        <family val="1"/>
      </rPr>
      <t xml:space="preserve">EVALUACIÓN I LÍNEA DE DEFENSA: </t>
    </r>
    <r>
      <rPr>
        <sz val="10"/>
        <rFont val="Palatino Linotype"/>
        <family val="1"/>
      </rPr>
      <t xml:space="preserve">De acuerdo con el monitoreo y evidencias presentadas por el proceso en el II cuatrimestre del 2020, se observa que, el proceso aportó como evidencias 15 registros de inscripciones a capacitaciones del personal de la Subdirección Financiera realizadas en los meses de julio y agosto de 2020 asi: 
* Devolución de deducciones y reintegros presupuestales y no presupuestales  
* Gestión Viáticos  
* Pagos Masivos 
* Reportes consultas macroprocesos Contables    
* Caja menor
Sin embargo, la SCI  recomienda al proceso adjuntar copia de las certificaciones de estas capacitaciones y los listados de asistencia, acorde con los soportes planificados.
</t>
    </r>
    <r>
      <rPr>
        <b/>
        <sz val="10"/>
        <rFont val="Palatino Linotype"/>
        <family val="1"/>
      </rPr>
      <t xml:space="preserve">Se alerta al proceso sobre el fortalecimiento de los controles, estableciendo la acción de los mismos, asi mismo determinar controles de mitigación, toda vez que el riesgo residual es Alto.
EVALUACIÓN II LÍNEA DE DEFENSA: </t>
    </r>
    <r>
      <rPr>
        <sz val="10"/>
        <rFont val="Palatino Linotype"/>
        <family val="1"/>
      </rPr>
      <t>Respecto del seguimiento realizado por la II línea de defensa, este describe en forma breve el analisis del monitoreo y las evidencias aportadas  por el proceso, generando recomendación sobre la organización de las evidencias y el cargue de los soportes acorde con lo planificado, y con ello brindando aseguramiento de la información reportada por el proceso para la  evaluación de la III linea de defensa.</t>
    </r>
  </si>
  <si>
    <t xml:space="preserve">El presente control se ha efectuado mediante las siguientes capacitaciones:                                                 *Durante el mes de septiembre se dio capacitacion a 8 funcionarios, de las cuales 3 fueron de capacitación en gestión de ingresos, 3 capacitaciones de normativa factura electronica y 2 capacitaciones de aspectos generales SIIF.                                                                                                     *Durante los meses octubre y noviembre se llevaron a cabo 11 capacitaciones, de las cuales 6 fueron de induccion y reinducción, 1 de regimen de contabilidad presupuestal pública, y 2 capacitaciones de facturación electronica                                                                                                                                                Esto se evidencia en carpeta "Capacitación continua del personal", y los soportes en la  Subcarpeta III  lo correspondiente al mes de septiembre y en subcarpeta IV  lo referente a los meses octubre y noviembre. </t>
  </si>
  <si>
    <t xml:space="preserve">Esta evidencia se ubica en carpeta "Capacitación continua del personal" , subcarpeta III:             *Normativa factura electronica-septiembre                                                                                                                        *Aspectos generales SIIF-septiembre                                                                                                                                      *Capacitacion en Gestion de ingresos                                 </t>
  </si>
  <si>
    <t xml:space="preserve">Esta evidencia se ubica en carpeta "Capacitación continua del personal" , subcarpeta IV:       *Certificado inducción y reinducción                                                                                                                                      *Certificado contabilidad presupuestal                                                                                                                                                                                  *Capacitación facturación electronica SIIF   </t>
  </si>
  <si>
    <t xml:space="preserve">Esta evidencia se ubica en carpeta "Capacitación continua del personal" , subcarpeta IV:   *Certificado inducción y reinducción                                                                                               *Certificado contabilidad presupuestal                                                                                                         *Capacitación facturación electronica SIIF   </t>
  </si>
  <si>
    <t xml:space="preserve">Conforme al monitoreo realizado por el proceso y las evidencias cargadas en el one drive se denota ejecución del control existente para el presente monitoreo, soportado en las siguientes acciones: 
*Durante el mes de septiembre capacitación a 8 funcionarios, de las cuales 3 fueron de capacitación en gestión de ingresos, 3 capacitaciones de normativa factura electrónica y 2 capacitaciones de aspectos generales SIIF.
*Durante los meses octubre y noviembre 11 capacitaciones, de las cuales 6 fueron de inducción y reinducción, 1 de régimen de contabilidad presupuestal pública, y 2 capacitaciones de facturación electrónica.                                                                                                                                               </t>
  </si>
  <si>
    <t>*Control existente: se recomienda de forma metodológica al proceso, relacionar los soportes y realizar el monitoreo, solo, en el espacio destinado para evidencias de "controles", lo anterior con el fin de facilitar el seguimiento y evaluación, y no generar confusiones con "planes de acción".</t>
  </si>
  <si>
    <t>Presentación extemporánea de las solicitudes por parte de los usuarios del proceso</t>
  </si>
  <si>
    <t>Lineamientos, circulares, correos, cronogramas</t>
  </si>
  <si>
    <t xml:space="preserve">Circulares con cronograma (cuando aplique), correos y comunicaciones asociados con la ejecución de pagos y ejecución presupuestal </t>
  </si>
  <si>
    <t xml:space="preserve"> 
Generar recordatorios en las fechas relacionada con las legalizaciones con el fin de hacer cumplir lo establecido en la normatividad de la entidad.</t>
  </si>
  <si>
    <t>Notificación de alerta a los responsables</t>
  </si>
  <si>
    <t>* Gestión Financiera
* Todos los procesos</t>
  </si>
  <si>
    <t xml:space="preserve">Se expidió Circular Interna No.01, en la cual se  indicaron los lineamientos sobre la programación y ejecución del PAC correspondiente a la vigencia 2020, dirigida a los directores, subdirectores, jefes de oficina, coordinadores y supervisores de contratos; así mismo se adelantó solicitud de PAC para atender el pago de nómina de servidores, servicios públicos, contratos de vigencias futuras, entre otros. </t>
  </si>
  <si>
    <t xml:space="preserve">Se programaron los recursos PAC dentro de las fechas establecidas por el Ministerio de Hacienda  y se realizó seguimiento a la ejecución del PAC de manera semanal,  a través de correo electrónico se remitieron alertas  a los supervisores con el fin de informar sobre las cuentas programadas y no radicadas en la subdirección para su pago. </t>
  </si>
  <si>
    <t>Se programaron los recursos PAC dentro de las fechas establecidas por el Ministerio de Hacienda  y se realizó seguimiento a la ejecución del PAC de manera semanal, a través de correo electrónico se remitieron alertas a los supervisores con el fin de informar sobre las cuentas programadas y no radicadas en la subdirección para su pago</t>
  </si>
  <si>
    <t xml:space="preserve">El proceso ha realizado las actividades necesarias para el cumplimiento de la acción propuesta. Adicionalmente se recomienda al proceso: 
1.En la redacción de los monitoreos, relacionar de forma específica la evidencia que reposa en el one drive. Un ejemplo de ello es: "se expidió Circular Interna No.01, en la cual se indicaron los lineamientos sobre la programación y ejecución del PAC correspondiente a la vigencia 2020, dirigida a los directores, subdirectores, jefes de oficina, coordinadores y supervisores de contratos; así mismo se adelantó solicitud de PAC para atender el pago de nómina de servidores, servicios públicos, contratos de vigencias futuras, entre otros". 
*El cumplimiento de esta actividad se evidencia en el archivo/los archivos “xxxxx”, los cuales fueron cargados en el one drive. 
2.Enumerar las evidencias en el one drive con el fin de facilitar el seguimiento y relacionarlas de esta forma en los monitoreos.
3. No repetir en las carpetas de evidencias del one drive la matriz de riesgos, la misma se debe cargar consolidada sólo una vez. </t>
  </si>
  <si>
    <t>Cargue de circulares:                                                                                                                                                                              1. Circular N° 16  "Información de interés para los servidoras, servidores y contratistas"                               2. Circular N° 17 "Lineamientos presupuestales transitorios de carácter obligatorio con ocasión de la declaratura de aislamiento preventivo en el marco de la emergencia sanitaria por causa del Covid-19.                                                                                                                                                                                                        3. Circular N° 001:  "Programación Plan Anual Mensualizado de Caja PAC vigencia 2020"  4.Ciruclar N° 09: "Lineamientos para la presentación  de cuentas de contratos de prestación de servicios"</t>
  </si>
  <si>
    <t>Se programaron los recursos PAC dentro de las fechas establecidas por el Ministerio de Hacienda (ver archivo 1)  y se realizó seguimiento a la ejecución del PAC de manera semanal, a través de correo electrónico se remitieron alertas a los supervisores con el fin de informar sobre las cuentas programadas y no radicadas en la subdirección para su pago (ver archivos 2, 3, 4, 5, 7 y 8). Así mismo se reiteró la presentación de las reservas presupuestales pendientes de pago (ver archivo 6)</t>
  </si>
  <si>
    <t>Se solicitaron y programaron los recursos PAC dentro de las fechas establecidas por el Ministerio de Hacienda (ver archivos 1 y 2)  y se realizó seguimiento a la ejecución del PAC de manera semanal, a través de correo electrónico se remitieron alertas a los supervisores con el fin de informar sobre las cuentas programadas y no radicadas en la subdirección para su pago (ver archivos 3,5,6, 7,8,9 y 10). Así mismo se reiteró por oficio la presentación de las reservas presupuestales pendientes de pago (ver archivo 4)</t>
  </si>
  <si>
    <t xml:space="preserve">Se solicitaron y programaron los recursos PAC dentro de las fechas establecidas por el Ministerio de Hacienda (ver archivos 1 y 2)  y se realizó seguimiento a la ejecución del PAC de manera semanal, a través de correo electrónico se remitieron alertas a los supervisores con el fin de informar sobre las cuentas programadas y no radicadas en la subdirección para su pago (ver archivos 3,4,5,6,7 y 8). </t>
  </si>
  <si>
    <t xml:space="preserve">Se solicitaron y programaron los recursos PAC dentro de las fechas establecidas por el Ministerio de Hacienda (ver archivos 1 y 2)  y se realizó seguimiento a la ejecución del PAC de manera semanal, a través de correo electrónico se remitieron alertas a los supervisores con el fin de informar sobre las cuentas programadas y no radicadas en la subdirección para su pago (ver archivos 3,4,5,6, 7, 8 y 9). </t>
  </si>
  <si>
    <t>Conforme al monitoreo realizado por el proceso se denota que se ha ejecutado el control existente a partir de los soportes relacionados  en el One Drive, donde se relaciona la emisión de cuatro (4) circulares en materia de ejecución de pagos y ejecución presupuestal, así: i) circular N° 16  "Información de interés para los servidoras, servidores y contratistas" ii) circular N° 17 "Lineamientos presupuestales transitorios de carácter obligatorio con ocasión de la declaratura de aislamiento preventivo en el marco de la emergencia sanitaria por causa del Covid-19, iii) circular N° 001:  "Programación Plan Anual Mensualizado de Caja PAC vigencia 2020" y iv) circular N° 09: "Lineamientos para la presentación  de cuentas de contratos de prestación de servicios".</t>
  </si>
  <si>
    <t xml:space="preserve">Conforme al monitoreo realizado por el proceso y las evidencias cargadas en el one drive, se denota que se han realizado acciones durante los meses de mayo, junio, julio y agosto tendientes al cumplimiento del plan de acción enfocadas en programación de  los recursos PAC dentro de las fechas establecidas por el Ministerio de Hacienda, seguimiento a la ejecución del PAC de manera semanal (soporte por cada uno de los meses mediante correo electrónico en donde el proceso remitió alertas a los supervisores con el fin de informar sobre las cuentas programadas y no radicadas). De igual forma y mes a mes del presente cuatrimestre, el proceso reiteró la presentación de las reservas presupuestales pendientes de pago. </t>
  </si>
  <si>
    <t>Controles existentes: se recomienda al proceso unificar este control existente con el relacionado en la celda (N19), toda vez que los soportes presentados hacen referencia a la emisión de las mismas circulares en materia de ejecución de pagos y ejecución presupuestal
*Planes de acción: se recomienda al proceso continuar con las acciones tendientes para el cumplimiento de la acción propuesta</t>
  </si>
  <si>
    <r>
      <rPr>
        <b/>
        <sz val="10"/>
        <rFont val="Palatino Linotype"/>
        <family val="1"/>
      </rPr>
      <t xml:space="preserve">EVALUACIÓN I LÍNEA DE DEFENSA: </t>
    </r>
    <r>
      <rPr>
        <sz val="10"/>
        <rFont val="Palatino Linotype"/>
        <family val="1"/>
      </rPr>
      <t xml:space="preserve">De acuerdo con el monitoreo y evidencias presentadas por el proceso en el II cuatrimestre del 2020, se observa que, el proceso aportó como evidencias 4 circulares sobre ejecución del presupuesto y pagos, asi: 
* Circular No. 001 del 3 de enero de 2020, con asunto: "Programación Plan Anual Mensualizado de Caja PAC Vigencia 2020".  * Circular No. 09 del 31 de enero de 2020, con asunto: "Lineamientos para la presentación de cuentas de contratos de prestación de servicios".   * Circular No. 16 del 27 de marzo de 2020, con asunto: "Información de Interés para los servidoras, servidores y contratistas".   * Circular No. 17 del 27 de marzo de 2020, con asunto: "Lineamientos presupuestales transitorios de cáracter obligatorio con ocasión de la declaratura de aislamiento  preventivo en el marco de la emergencia sanitaria por causa del Covid-19".
Sin embargo, la evaluación por parte de la III línea de defensa no aplica, dado que la periodicidad de la actividad de control propuesta es "cuando se requiera" y las circulares aportadas no corresponden al periodo que se está evaluando (II cuatrimestre) por cuanto fueron expedidas en los meses de enero y marzo de 2020 (I cuatrimestre).
</t>
    </r>
    <r>
      <rPr>
        <b/>
        <sz val="10"/>
        <rFont val="Palatino Linotype"/>
        <family val="1"/>
      </rPr>
      <t>Se alerta al proceso sobre el fortalecimiento de los controles, estableciendo la acción de los mismos, asi mismo determinar controles de mitigación, toda vez que el riesgo residual es Alto.</t>
    </r>
    <r>
      <rPr>
        <sz val="10"/>
        <rFont val="Palatino Linotype"/>
        <family val="1"/>
      </rPr>
      <t xml:space="preserve">
</t>
    </r>
    <r>
      <rPr>
        <b/>
        <sz val="10"/>
        <rFont val="Palatino Linotype"/>
        <family val="1"/>
      </rPr>
      <t>EVALUACIÓN II LÍNEA DE DEFENSA:</t>
    </r>
    <r>
      <rPr>
        <sz val="10"/>
        <rFont val="Palatino Linotype"/>
        <family val="1"/>
      </rPr>
      <t xml:space="preserve"> Respecto del seguimiento realizado por la II línea de defensa, este describe en forma breve el analisis del monitoreo y las evidencias aportadas  por el proceso; sin embargo, se recomienda fortalecer el análisis del contenido de las evidencias y establecer su congruencia con el periodo que se está reportando, por cuanto las circulares suministradas corresponden al I cuatrimestre, y con ello brindar aseguramiento de la información reportada por el proceso para la  evaluación de la III linea de defensa.</t>
    </r>
  </si>
  <si>
    <r>
      <rPr>
        <b/>
        <sz val="10"/>
        <rFont val="Palatino Linotype"/>
        <family val="1"/>
      </rPr>
      <t xml:space="preserve">EVALUACIÓN I LÍNEA DE DEFENSA: </t>
    </r>
    <r>
      <rPr>
        <sz val="10"/>
        <rFont val="Palatino Linotype"/>
        <family val="1"/>
      </rPr>
      <t xml:space="preserve">Conforme al monitoreo realizado por el proceso y las evidencias suministradas, se observa que, durante los mese de mayo a agosto de 2020, la Subdirección Financiera realizó seguimiento a la  programación y ejecución del PAC mediante notificaciones a través de correos electrónicos a los supervisores de las diversas dependencias dando con ello cumplimiento al entregable, así: 
* Correos electrónicos del 1, 15, 18, 21 y 22 de mayo de 2020 solicitando la ejecución del PAC del mes de mayo a las distintas dependencias de la JEP. 
* Correos electrónicos del 1, 10, 11, 16, 19 y 23 de junio de 2020, solicitando la ejecución del PAC del mes de junio a las distintas dependencias de la JEP. 
* Correos electrónicos del 1, 13,14, 15, 17 y  24 de julio de 2020, solicitando la ejecución del PAC del mes de julio a las distintas dependencias de la JEP.
* Correos electronicos del 14, 21, 24, 25 y 26 de agosto de 2020, solicitando la ejecución del PAC del mes de agosto a las distintas dependencias de la JEP.
Asi mismo, se realizó seguimiento mensual de las reservas presupuestales pendientes de pago mediante la remisión de correos electrónicos a los supervisores de estas. 
</t>
    </r>
    <r>
      <rPr>
        <b/>
        <sz val="10"/>
        <rFont val="Palatino Linotype"/>
        <family val="1"/>
      </rPr>
      <t xml:space="preserve">EVALUACIÓN II LÍNEA DE DEFENSA: </t>
    </r>
    <r>
      <rPr>
        <sz val="10"/>
        <rFont val="Palatino Linotype"/>
        <family val="1"/>
      </rPr>
      <t>Respecto del seguimiento realizado por la II línea de defensa, este describe en forma breve el analisis del monitoreo y las evidencias aportadas  por el proceso, y con ello brindando aseguramiento de la información reportada por el proceso para la  evaluación de la III linea de defensa.</t>
    </r>
  </si>
  <si>
    <t>El presente control se ha efectuado mediante CIRCULAR 039 DE 2020 - CIERRE FINANCIERO VIGENCIA 2020 y correo SIIF 19 Nov 2020 - ASPECTOS A CONSIDERAR PARA EL CIERRE DE LA VIGENCIA 2020 Y APERTURA 2021 - SIIF NACIÓN, los cuales se ubican en carpeta " Lineamientos, circulares, correos y cronogramas", y el soporte se evidencia en subcarpeta IV. De igual forma en carpeta "Seguimiento ejecución PAC" y en subcarpeta III "Seguimiento PAC sept"</t>
  </si>
  <si>
    <t>Esta evidencia se ubica en carpeta "Seguimiento ejecución PAC" y en subcarpeta III "Seguimiento PAC sept" con los siguientes soportes                                                                                                                                                 *Excel PAC septiembre 2020 consolidado                                                                                                                                    *Solicitud PAC septiembre y extraordinario agosto                                                                                                                      *correo supervisores PAC programado mes de septiembre 2020                                                                                                                       *excel  Septiembre 1 -solicitud SIIF PAC extraordinario Inversión y Nómina                                                         *correo  sep 11 Correo a Supervisores de Proveedores con cuentas pendientes por radicar                                        *Correo a Supervisores de cuentas Contratistas pendiente por presentar                                                                    * Correo a Supervisores Cuentas Contratistas pendiente por presentar                                                                          * Correo a supervisores Cuentas de Proveedores pendiente por radicar</t>
  </si>
  <si>
    <t>Esta evidencia se ubica en carpeta "Seguimiento ejecución PAC" y en subcarpeta IV "Seguimiento PAC octubre" con los siguientes soportes                                                                                                                              *excel Solicitud áreas PAC octubre   *Excel - Solicitud PAC SIIF Octubre                                                                     * Correo a Supervisores con la programación de PAC MES DE OCTUBRE 2020                                                        * Correo supervisores  PAC PROGARAMADO MES DE OCTUBRE 2020                                                                           * Correo a supervisores CUENTAS PROVEEDORES pendientes octubre                                                                      * Correo a supervisores Cuentas Contratistas pendientes octubre                                                                                   *correo a supervisores Cuentas Contratistas pendientes                                                                                                     *correo a supervisores cuentas proveedores pendientes oct</t>
  </si>
  <si>
    <t>Esta evidencia se ubica en carpeta "Seguimiento ejecución PAC" y en subcarpeta IV "Seguimiento PAC noviembre" con los siguientes soportes                                                                            *excel SOLICITUD PAC NOVIEMBRE 2020                                                                                               *excel SOLICITUD SIIF PAC NOVIEMBRE 2020                                                                                    *Correo a todos los supervisores notificando la programación de PAC noviembre                                * Correo supervisores cuentas contratistas pendientes                                                                             * Correo supervisores CUENTAS PROVEEDORES pendientes                                                                *correo supervisores INCUMPLIMIENTO PAC INVERSIÓN NOVIEMBRE</t>
  </si>
  <si>
    <t>Esta evidencia se ubica en carpeta " Lineamientos, circulares, correos y cronogramas", y el soporte se encuentra en subcarpeta IV CIRCULAR 039 DE 2020 - CIERRE FINANCIERO VIGENCIA 2020 y correo SIIF 19 Nov 2020 - ASPECTOS A CONSIDERAR PARA EL CIERRE DE LA VIGENCIA 2020 Y APERTURA 2021 - SIIF NACIÓN.</t>
  </si>
  <si>
    <t>Conforme al monitoreo realizado por el proceso y las evidencias cargadas en el one drive, se denota ejecución del control existente. La ejecución del presente control se ha efectuado mediante e la emisión de la Circular 039 DE 2020 - CIERRE FINANCIERO VIGENCIA 2020 y correo SIIF 19 Nov 2020 - ASPECTOS A CONSIDERAR PARA EL CIERRE DE LA VIGENCIA 2020 Y APERTURA 2021 - SIIF NACIÓN, ubicados en la carpeta " Lineamientos, circulares, correos y cronogramas", y el soporte se evidencia en subcarpeta IV. De igual forma en carpeta "Seguimiento ejecución PAC" y en subcarpeta III "Seguimiento PAC sept"</t>
  </si>
  <si>
    <t>Conforme al monitoreo realizado por el proceso y las evidencias cargadas en el one drive, se denotan acciones encaminadas al cumplimiento del plan de acción relacionado con generar recordatorios en las fechas relacionada con las legalizaciones con el fin de hacer cumplir lo establecido en la normatividad de la entidad. Lo anterior se soporta en las evidencias de seguimiento a la ejecución del PAC, correspondientes a los meses de septiembre, octubre y noviembre, y con la emisión de la  CIRCULAR 039 DE 2020 - CIERRE FINANCIERO VIGENCIA 2020 y correo SIIF 19 Nov 2020 - ASPECTOS A CONSIDERAR PARA EL CIERRE DE LA VIGENCIA 2020 Y APERTURA 2021 - SIIF NACIÓN.</t>
  </si>
  <si>
    <t>Entrega de información incorrecta o de baja calidad de las solicitudes por parte de los usuarios del proceso.</t>
  </si>
  <si>
    <t>Lineamientos, circulares, correos</t>
  </si>
  <si>
    <t>Circulares, correos y comunicaciones asociados con la ejecución de pagos y ejecución presupuestal</t>
  </si>
  <si>
    <t>Controlar la programación y ejecución mensual del PAC, entre la Subdirección Financiera y los líderes responsables.</t>
  </si>
  <si>
    <t>informes mensuales</t>
  </si>
  <si>
    <t>Se logró el cumplimiento de los indicadores de ejecución de PAC en un nivel satisfactorio. Se reporta a Fortalecimiento toda vez que cruza con el indicador de gestión</t>
  </si>
  <si>
    <t>Al cierre del mes de febrero se logro el cumplimiento de los indicadores de ejecución de PAC en un nivel satisfactorio. Se reporta a Fortalecimiento toda vez que cruza con el indicador de gestión</t>
  </si>
  <si>
    <t>Se logró el cumplimiento de los indicadores de ejecución de PAC en un nivel satisfactorio, a pesar de la coyuntura presentada por la cuarentena establecida por el Gobierno Nacional del COVID-19. Se reporta a Fortalecimiento toda vez que cruza con el indicador de gestión</t>
  </si>
  <si>
    <t>Se logró un cumplimiento satisfactorio del PAC, a pesar de la coyuntura presentada por la cuarentena establecida por el Gobierno Nacional del COVID-19. Se reporta a Fortalecimiento toda vez que cruza con el indicador de gestión</t>
  </si>
  <si>
    <t>Se recomienda al proceso:
1.En la redacción de los monitoreos, relacionar de forma específica la evidencia que reposa en el one drive.
2.Enumerar las evidencias en el one drive con el fin de facilitar el seguimiento y relacionarlas de esta forma en los monitoreos.
3. No repetir en las carpetas de evidencias del one drive la matriz de riesgos, la misma se debe cargar consolidada sólo una vez</t>
  </si>
  <si>
    <t>Se logró un cumplimiento del 99% del PAC, a pesar de la coyuntura presentada por la cuarentena establecida por el Gobierno Nacional del COVID-19. Se reporta a Fortalecimiento toda vez que cruza con el indicador de gestión (ver archivo 9)</t>
  </si>
  <si>
    <t>Se logró un cumplimiento del 98,6% del PAC, a pesar de la coyuntura presentada por la cuarentena establecida por el Gobierno Nacional del COVID-19. Se reporta a Fortalecimiento toda vez que cruza con el indicador de gestión (archivo 11)</t>
  </si>
  <si>
    <t>Se logró un cumplimiento del 99,5% del PAC, a pesar de la coyuntura presentada por la cuarentena establecida por el Gobierno Nacional del COVID-19. Se reporta a Fortalecimiento toda vez que cruza con el indicador de gestión (archivo 9)</t>
  </si>
  <si>
    <t>Se logró un cumplimiento del 98,2% del PAC, a pesar de la coyuntura presentada por la cuarentena establecida por el Gobierno Nacional del COVID-19. Se reporta a Fortalecimiento toda vez que cruza con el indicador de gestión (archivo 10)</t>
  </si>
  <si>
    <t xml:space="preserve">Conforme al monitoreo realizado por el proceso y las evidencias cargadas en el one drive, se denota que el proceso ha realizado acciones durante los meses de mayo, junio, julio y agosto tendientes al cumplimiento del plan de acción, enfocado en controlar la programación y ejecución mensual del PAC, entre la Subdirección Financiera y los líderes responsables, es así como para el mes de mayo se presenta cumplimiento del 99 % del PAC, en junio del 98,6%, julio 99,5% y agosto 98,2%, lo anterior a pesar de la coyuntura presentada por la cuarentena establecida por el Gobierno Nacional del COVID-19. Los reportes en mención, son remitidos a esta Subdirección toda vez que sirven como insumo para la medición del indicador financiero "Porcentaje de ejecución presupuestal mensual del PAC " que cuenta con una meta de mensual del 95%. </t>
  </si>
  <si>
    <t>*Controles existentes: se recomienda al proceso unificar este control existente con el relacionado en la celda (N18), toda vez que los soportes presentados hacen referencia a la emisión de las mismas circulares en materia de ejecución de pagos y ejecución presupuestal
*Planes de acción: se recomienda al proceso continuar con las acciones tendientes para el cumplimiento de la acción propuesta</t>
  </si>
  <si>
    <r>
      <rPr>
        <b/>
        <sz val="10"/>
        <rFont val="Palatino Linotype"/>
        <family val="1"/>
      </rPr>
      <t xml:space="preserve">EVALUACIÓN I LÍNEA DE DEFENSA: </t>
    </r>
    <r>
      <rPr>
        <sz val="10"/>
        <rFont val="Palatino Linotype"/>
        <family val="1"/>
      </rPr>
      <t xml:space="preserve">De acuerdo con el monitoreo y evidencias presentadas por el proceso en el II cuatrimestre del 2020, se observa que, el proceso aportó como evidencias 4 circulares sobre ejecución del presupuesto y pagos, asi: 
* Circular No. 001 del 3 de enero de 2020, con asunto: "Programación Plan Anual Mensualizado de Caja PAC Vigencia 2020".* Circular No. 09 del 31 de enero de 2020, con asunto: "Lineamientos para la presentación de cuentas de contratos de prestación de servicios".
* Circular No. 16 del 27 de marzo de 2020, con asunto: "Información de Interés para los servidoras, servidores y contratistas".  * Circular No. 17 del 27 de marzo de 2020, con asunto: "Lineamientos presupuestales transitorios de cáracter obligatorio con ocasión de la declaratura de aislamiento  preventivo en el marco de la emergencia sanitaria por causa del Covid-19".
Sin embargo, la evaluación por parte de la III línea de defensa no aplica, dado que la periodicidad de la actividad de control propuesta es "cuando se requiera" y las circulares aportadas no corresponden al periodo que se está evaluando (II cuatrimestre) por cuanto fueron expedidas en los meses de enero y marzo de 2020 (I cuatrimestre).
</t>
    </r>
    <r>
      <rPr>
        <b/>
        <sz val="10"/>
        <rFont val="Palatino Linotype"/>
        <family val="1"/>
      </rPr>
      <t xml:space="preserve">Se alerta al proceso sobre el fortalecimiento de los controles, estableciendo la acción de los mismos, asi mismo determinar controles de mitigación, toda vez que el riesgo residual es Alto.
</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este describe en forma breve el analisis del monitoreo y las evidencias aportadas  por el proceso; sin embargo, se recomienda fortalecer el análisis del contenido de las evidencias y establecer su congruencia con el periodo que se está reportando, por cuanto las circulares suministradas corresponden al I cuatrimestre, y con ello brindar aseguramiento de la información reportada por el proceso para la  evaluación de la III linea de defensa.</t>
    </r>
  </si>
  <si>
    <r>
      <rPr>
        <b/>
        <sz val="10"/>
        <rFont val="Palatino Linotype"/>
        <family val="1"/>
      </rPr>
      <t xml:space="preserve">EVALUACIÓN I LÍNEA DE DEFENSA: </t>
    </r>
    <r>
      <rPr>
        <sz val="10"/>
        <rFont val="Palatino Linotype"/>
        <family val="1"/>
      </rPr>
      <t xml:space="preserve">De acuerdo con el monitoreo realizado por el proceso y las evidencias suministradas en el II cuatrimestre de 2020, se observó la elaboración y presentación de los informes ejecutivos mensuales de los indicadores de ejecución de PAC, dando con ello cumplimiento al entregable, así: 
* Informe Ejecutivo PAC mes de mayo de 2020 
* Informe Ejecutivo PAC mes de junio de 2020 
* Informe Ejecutivo PAC mes de julio de 2020
* Archivo Excel con la ejecución del PAC de agosto de 2020.
El informe ejecutivo mensual de los indicadores de ejecución del PAC para el mes de agosto se encontraba en proceso de elaboración y presentación a la fecha de presentación de las evidencias. 
</t>
    </r>
    <r>
      <rPr>
        <b/>
        <sz val="10"/>
        <rFont val="Palatino Linotype"/>
        <family val="1"/>
      </rPr>
      <t xml:space="preserve">EVALUACIÓN II LÍNEA DE DEFENSA: </t>
    </r>
    <r>
      <rPr>
        <sz val="10"/>
        <rFont val="Palatino Linotype"/>
        <family val="1"/>
      </rPr>
      <t>Respecto del seguimiento realizado por la II línea de defensa, esta describe en forma breve el analisis del monitoreo y las evidencias aportadas  por el proceso, y con ello brindando aseguramiento de la información reportada por el proceso para la  evaluación de la III linea de defensa.</t>
    </r>
  </si>
  <si>
    <t>El presente control se ha efectuado mediante CIRCULAR 039 DE 2020 - CIERRE FINANCIERO VIGENCIA 2020, la cual se ubica en carpeta " Lineamientos, circulares, correos", y el soporte se evidencia en subcarpeta IV trimestre</t>
  </si>
  <si>
    <t xml:space="preserve">Esta evidencia se ubica en carpeta " Lineamientos, circulares, correos", y el soporte se evidencia en subcarpeta IV  "CIRCULAR 039 DE 2020 - CIERRE FINANCIERO VIGENCIA 2020"                   </t>
  </si>
  <si>
    <t>Conforme al monitoreo realizado por el proceso y las evidencias cargadas en el one drive se denota ejecución del control existente para el presente monitoreo, soportado en la emisión de CIRCULAR 039 DE 2020, la cual brinda los lineamientos a la entidad para el cierre financiero de la vigencia 2020</t>
  </si>
  <si>
    <t>Conforme al monitoreo realizado por el proceso y la evidencia en la emisión de la "CIRCULAR 039 DE 2020 - CIERRE FINANCIERO VIGENCIA 2020" , reportada en el mes de diciembre en la presente matriz, se denota que se han realizado acciones encaminadas al cumplimiento del plan de acción. Se recomienda al proceso realizar y hacer llegar a la Subdirección de Control Interno el avance mensual del plan de acción, lo anterior con el fin de facilitar su evaluación teniendo en cuenta que la periodicidad definida es "mensual"</t>
  </si>
  <si>
    <t>*Plan de acción: se recomienda al proceso realizar y hacer llegar a la Subdirección de Control Interno el avance mensual del plan de acción, lo anterior con el fin de facilitar su evaluación teniendo en cuenta que la periodicidad definida es "mensual"</t>
  </si>
  <si>
    <t>Problemas tecnológicos del SIIF del Ministerio de Hacienda</t>
  </si>
  <si>
    <t>Socialización de las novedades del Sistema SIIF</t>
  </si>
  <si>
    <t xml:space="preserve">Correos socialización de novedades del SIIF Nación </t>
  </si>
  <si>
    <t xml:space="preserve">Evidencias SIIF:                                                                                                                                                                                           1. Circular externa 025 "Prueba de Contingencia SIIF Nación"                                                                                  2. Circular externa 030 "Factura Electrónica"                                                                                                   3.Recordatorio Limitaciones al servicio para este fin de semana por actualizaciones en el SIIF Nación.        4. Circular externa 019 "Proceso de pago DIAN-retenciones por el Covid -19"                      5. Correo 13 de julio  "Recordadotorio - Prueba de Contingencia SIIF Nación".                                             6. Correo 13 de julio " Inactivación de Transacción Autorización de Órdenes de Pago".                         7. Correo 13 de julio " Finalización Prueba de Contingencia SIIF Nación."                                                        8. Circular externa 020 "NUEVA CONSULTA DE PAGOS POR TIPO DE CUENTA POR PAGAR PARA EXOGENAS."                                                                                                                                                                               9. Correo 14 de agosto "ALCANCE Fechas Límite para efectuar registros en el macroproceso contable del Sistema Integrado de Información Financiera – SIIF Nación"                                                           10. Correo 14 de julio "Limitaciones al servicio próximos fines de semana por actualizaciones en el SIIF Nación."                                                                                                                                                                                           11. Correo 20 de agosto "Disponibilidad del SIIF Nación - Próximo fin de semana".                                       12. Correo 20 de mayo "Cuentas Bloqueadas de traspaso a Pagaduria."                                                          13. Correo 21 de agosto "Disponibilidad del SIIF Nación - Fin de semana."                                                                               14. Circular externa 032 " CAMBIOS Y MEJORAS EN ACTUALIZACION DE VERSION DEL SIIF NACION" .                                                                                                                                                                                                    15. Correo 28 de mayo "AUTORIZACION ORDENES DE PAGO CON FECHA 29 DE MAYO 2020."                                    16. Correo 30 de julio "ALCANCE Limitaciones al servicio próximos fines de semana por actualizaciones en el SIIF Nación".                                                                                                                                             17. Circular externa 028 "SIIF Nación – Cambio de contraseña"
 </t>
  </si>
  <si>
    <t>Conforme al monitoreo realizado por el proceso se denota que se ha ejecutado el control existente a partir de los soportes relacionados  en el One Drive, donde se relaciona la emisión de las siguientes comunicaciones con relación al SIIF: 1) Circular externa 025 "Prueba de Contingencia SIIF Nación", 2)Circular externa 030 "Factura Electrónica", 3)Recordatorio Limitaciones al servicio para este fin de semana por actualizaciones en el SIIF Nación,  4)Circular externa 019 "Proceso de pago DIAN-retenciones por el Covid -19", 5) Correo 13 de julio  "Recordatorio - Prueba de Contingencia SIIF Nación", 6)Correo 13 de julio " Inactivación de Transacción Autorización de Órdenes de Pago", 7)Correo 13 de julio " Finalización Prueba de Contingencia SIIF Nación", 8) Circular externa 020 "NUEVA CONSULTA DE PAGOS POR TIPO DE CUENTA POR PAGAR PARA EXOGENAS."                                                                                                                                                                               9) Correo 14 de agosto "ALCANCE Fechas Límite para efectuar registros en el macroproceso contable del Sistema Integrado de Información Financiera – SIIF Nación", 10) Correo 14 de julio "Limitaciones al servicio próximos fines de semana por actualizaciones en el SIIF Nación.", 11) Correo 20 de agosto "Disponibilidad del SIIF Nación - Próximo fin de semana", 12) Correo 20 de mayo "Cuentas Bloqueadas de traspaso a Pagaduría."                                                          13) Correo 21 de agosto "Disponibilidad del SIIF Nación - Fin de semana.", 14) Circular externa 032 " CAMBIOS Y MEJORAS EN ACTUALIZACION DE VERSION DEL SIIF NACION" .                                                                                                                                                                                                 15) Correo 28 de mayo "AUTORIZACION ORDENES DE PAGO CON FECHA 29 DE MAYO 2020.", 16) Correo 30 de julio "ALCANCE Limitaciones al servicio próximos fines de semana por actualizaciones en el SIIF Nación". y                                                                                                                                          17)Circular externa 028 "SIIF Nación – Cambio de contraseña"</t>
  </si>
  <si>
    <r>
      <rPr>
        <b/>
        <sz val="10"/>
        <rFont val="Palatino Linotype"/>
        <family val="1"/>
      </rPr>
      <t xml:space="preserve">EVALUACIÓN I LÍNEA DE DEFENSA: </t>
    </r>
    <r>
      <rPr>
        <sz val="10"/>
        <rFont val="Palatino Linotype"/>
        <family val="1"/>
      </rPr>
      <t xml:space="preserve">De acuerdo con el monitoreo y evidencias presentadas por el proceso en el II cuatrimestre del 2020, se observa que, el proceso aportó como evidencias 17 correos de socialización al personal de la Subdirección Financiera relacionadas con novedades del SIIF Nación en los meses de mayo, julio y agosto de 2020 sobre los siguientes temas: 
* Correo 10 de julio Circular externa 025 "Prueba de Contingencia SIIF Nación".  * Correo 11 de agosto Circular externa 030 "Factura Electrónica"   * Correo 12 de agosto "Recordatorio Limitaciones al servicio para este fin de semana por actualizaciones en el SIIF Nación"  * Correo 12 de mayo Circular externa 019 "Proceso de pago DIAN-retenciones por el Covid -19"   * Correo 13 de julio  "Recordadotorio - Prueba de Contingencia SIIF Nación"  * Correo 13 de julio " Inactivación de Transacción Autorización de Órdenes de Pago"   * Correo 13 de julio " Finalización Prueba de Contingencia SIIF Nación."  * Correo 13 de mayo Circular externa 020 "NUEVA CONSULTA DE PAGOS POR TIPO DE CUENTA POR PAGAR PARA EXOGENAS."    * Correo 14 de agosto "ALCANCE Fechas Límite para efectuar registros en el macroproceso contable del Sistema Integrado de Información Financiera – SIIF Nación"   * Correo 14 de julio "Limitaciones al servicio próximos fines de semana por actualizaciones en el SIIF Nación."  * Correo 20 de agosto "Disponibilidad del SIIF Nación - Próximo fin de semana".    * Correo 20 de mayo "Cuentas Bloqueadas de traspaso a Pagaduria."  * Correo 21 de agosto "Disponibilidad del SIIF Nación - Fin de semana."   * Circular externa 032 " CAMBIOS Y MEJORAS EN ACTUALIZACION DE VERSION DEL SIIF NACION"    * Correo 28 de mayo "AUTORIZACION ORDENES DE PAGO CON FECHA 29 DE MAYO 2020." * Correo 30 de julio "ALCANCE Limitaciones al servicio próximos fines de semana por actualizaciones en el SIIF Nación".  * Correo 6 de agosto Circular externa 028 "SIIF Nación – Cambio de contraseña"
</t>
    </r>
    <r>
      <rPr>
        <b/>
        <sz val="10"/>
        <rFont val="Palatino Linotype"/>
        <family val="1"/>
      </rPr>
      <t>Se alerta al proceso sobre el fortalecimiento de los controles, estableciendo la acción de los mismos, asi mismo determinar controles de mitigación, toda vez que el riesgo residual es Alto.</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esta describe el analisis del monitoreo y las evidencias aportadas  por el proceso, y con ello brindando aseguramiento de la información reportada por el proceso para la  evaluación de la III linea de defensa.</t>
    </r>
  </si>
  <si>
    <t>El presente control se ha efectuado mediante correos del administrador del sistema SIIF, mediante correos de octubre que hacen referencia a atención linea soporte, horario prueba contingencia, disponibiliad del sistema, circular 53 recepcion factura electronica, atencion soportes SIIF nacion, atencion linea soporte, sisitema integrado de información y disponibilidad aplicativo SIIF, los cuales se ubican en carpeta "Socialización de las novedades del Sistema SIIF" y los soportes se evidencian en subcarpeta IV trimestre</t>
  </si>
  <si>
    <t>Esta evidencia se ubica en carpeta "Socialización de las novedades del Sistema SIIF" y los soportes se evidencian en subcarpeta IV trimestre y se puede visualizar con los siguientes soportes:                     *Correo SIIF 14 Octubre 2020 Atención línea soporte                                                                                                                              *Correo SIIF 15 Octubre 2020 - Atención Línea Soporte                                                                                            *Correo SIIF 23 Octubre 2020 - Horario Prueba Contingencia                                                                    *Correo SIIF 23 Octubre 2020 Disponibilidad Sistema                                                                                  *SIIF 1 Dic. 2020 Circular 53 Recepción Facturas Electrónicas                                                                                       *SIIF 06 Octubre 2020 - Administrador del Sistema_ Cambio fecha implementación facelectrónica SIIF Nación                                                                                                                                                                                                                                                                                                                                 *SIIF 14 Octubre 2020 - Administrador del Sistema_ Atencion Soporte SIIF Nacion                                                *SIIF 15 Octubre 2020 - Administrador del Sistema_ Atencion Linea Soporte SIIF Nacion                           *SIIF 23 Octubre 2020 - Administrador del Sistema_ SISTEMA INTEGRADO DE INFORMACION FINANCIERA SIIF NACION                                                                                                                                                                              *SIIF 23 Octubre 2020 - Disponibilidad Aplicativo SIIF Nación – viernes 23 de octubre de 2020</t>
  </si>
  <si>
    <t>Conforme al monitoreo realizado por el proceso y las evidencias cargadas en el one drive, se denota que el control se ha ejecutado, situación que se soporta a partir de la emisión de correos por parte del administrador del sistema SIIF en el mes de  octubre, los cuales hacen referencia a atención línea soporte, horario prueba contingencia, disponibilidad del sistema y la emisión de circular 53  para la recepción de la factura electrónica, atención soportes SIIF nación, atención línea soporte, sistema integrado de información y disponibilidad aplicativo SIIF.</t>
  </si>
  <si>
    <t>Deficiencias en el control de las operaciones presupuestales, contables y tesorales</t>
  </si>
  <si>
    <t>1. Imputación o clasificación presupuestal y contable errada                                                                                                                               
2. Publicación de información presupuestal y financiera de baja calidad                                                                                       
3. Impacto reputacional
4. Sanciones fiscales, penales, disciplinarias</t>
  </si>
  <si>
    <t>Capacitación continua del personal; cumplimiento del perfil del cargo</t>
  </si>
  <si>
    <t xml:space="preserve">Listado de asistencia y certificados del SIIF </t>
  </si>
  <si>
    <t>Solicitar y ofrecer capacitaciones al personal de la JEP sobre los requerimientos del SIIF Nación</t>
  </si>
  <si>
    <t>Certificaciones de asistencia</t>
  </si>
  <si>
    <t>Anual</t>
  </si>
  <si>
    <t>*Gestión Financiera
*Gestión de conocimiento e innovación</t>
  </si>
  <si>
    <t>Capacitaciones, sensibilizaciones, talleres, socializaciones o divulgación de información</t>
  </si>
  <si>
    <t>Se realizó 1 capacitación sobre apertura y manejo de la Caja Menor a la que asistió 1 servidor de la Subdirección de Infraestructura y Recursos Físicos</t>
  </si>
  <si>
    <t xml:space="preserve">Se realizaron 2 capacitaciones de "Gestión Viáticos" los días 5 y 13 a las cuales asistieron tres (4) servidores de la Subdirección Financiera y tres (3) del área de viáticos. </t>
  </si>
  <si>
    <t>Se realizó una (1) capacitación en gestión de la cadena básica presupuestal, el día 09 de marzo de 2020 a la cual asistió un contratista de  la Subdirección Financiera</t>
  </si>
  <si>
    <t>No se realizaron capacitaciones por parte del SIIF Nación</t>
  </si>
  <si>
    <t>Se recomienda al proceso:
1.En la redacción de los monitoreos, relacionar de forma específica la evidencia que reposa en el one drive.
2.Enumerar las evidencias en el one drive con el fin de facilitar el seguimiento y relacionarlas de esta forma en los monitoreos.
3. No repetir en las carpetas de evidencias del one drive la matriz de riesgos, la misma se debe cargar consolidada sólo una vez.
4. Tener en cuenta el correo de solicitud remitido por el Subdirector Financiero el día 08 de mayo de 2020, para la modificación de los monitores de los meses de febrero y marzo de 2020, el cual se relaciona a continuación "De: Juan David Olarte Torres &lt;juan.olarte@jep.gov.co&gt;
Fecha: viernes, 8 de mayo de 2020, 5:18 p. m.
Para: Julián David Hernández Valencia &lt;julian.hernandez@jep.gov.co&gt;
CC: Luz Amanda Granados Urrea &lt;luz.granados@jep.gov.co&gt;, Martha Lucia Hurtado Bedoya &lt;martha.hurtado@jep.gov.co&gt;
Asunto: Solicitud de ajuste en la matriz de riesgos de gestión
Apreciado Julián,
De manera atenta, solicito una ajuste en el monitoreo que se realiza a las acciones de la matriz de riesgos de gestión así.  
En el riesgo  “Deficiencias en el control de las operaciones presupuestales, contables y tesorales”, cuyo plan de acción es “Solicitar y ofrecer capacitaciones al personal de la JEP sobre los requerimientos del SIIF Nación” modificar lo siguiente:
En el monitoreo correspondiente al mes de febrero ingresar el siguiente texto. “Se realizaron 2 capacitaciones de "Gestión Viáticos" los días 5 y 13 a las cuales asistieron cuatro (4) servidores de la Subdirección Financiera y tres (3) del área de viáticos”. La evidencia en el Drive corresponde a 7 certificados de capacitación
En el monitoreo correspondiente al mes de marzo ingresar el siguiente texto. “Se realizó una (1) capacitación en gestión de la cadena básica presupuestal, el día 09 de marzo de 2020 a la cual asistió un contratista de la Subdirección Financiera”. La evidencia en el drive corresponde a 1 certificación de Carolina Pérez contratista de esta subdirección".</t>
  </si>
  <si>
    <t>Inscripcion a capacitacion de los siguientes temas: 1. Devolución de deducciones y reintegros presupuestales y no presupuestales. 2. Gestión Viáticos                                                                                                                                                                                   3. Pagos Masivos , 4.Reportes consultas macroprocesos Contables.5. Caja menor</t>
  </si>
  <si>
    <t>Se anexa correo de la Administración del SIIF en el que se suspende la ateción al público, acompañamientos y capacitaciones (ver arhivo 1b). Así mismo, se deja la nota que el correo de la Administración del SIIF es marzo 17 y se pasó reportarlo para el mes de abril</t>
  </si>
  <si>
    <t>Siif Nación no programó capacitaciones</t>
  </si>
  <si>
    <t xml:space="preserve">Se realizaron 3 capacitaciones: una asociada con "Manejo de Caja Mejor" el día 2 de julio a la cual asistió 1 servidor, Walter Castro de la SIRF; la otra capacitación asociado con "Cargas Masivas" el día 10 de julio a la cual asistieron 2 servidores de la Subdirección Financiera, Pedro Genes y Alba Ramirez; finalmente la capacitación del 31 de julio "Reportes, consultas y procesos del Macroproceso Contable" asistieron los servidores Isis Franco y Pedro Genes </t>
  </si>
  <si>
    <t xml:space="preserve">Se realizaron 2 capacitaciones: una asociada con "Devoluciones de deducciones y reducciones presupuestales y no presupuestales" el día 11 de agosto a la cual asistieron 3 servidores Isis Franco, Diego Mosquera y Edwin Rowlands; se programó una capacitación sobre "viaticos" el 20 de agosto en la que participaron 5 servidores: Octavio Guerrero, Alba Ramirez y Andrea Silva por Financiera y Diego Albarración y Yazmín Moreno por la SIRF </t>
  </si>
  <si>
    <t xml:space="preserve">Conforme al monitoreo realizado por el proceso y las evidencias cargadas en el one drive, se denota que se ha ejecutado el control existente  evidenciando en la inscripción del equipo de la Subdirección Financiera en procesos de formación como: Devolución de deducciones y reintegros presupuestales y no presupuestales, gestión de viáticos, pagos masivos  y reportes de consultas a macroprocesos contables y caja menor            </t>
  </si>
  <si>
    <t>Conforme al monitoreo realizado por el proceso y las evidencias cargadas en el one drive se observa que el proceso  ha realizado  actividades relacionadas con el cumplimiento de la acción propuesta toda vez que durante los mes de mayo, julio y agosto el equipo de la Subdirección Financiera se capacitó en temáticas  relacionadas con los requerimientos del SIIF Nación.</t>
  </si>
  <si>
    <t>Se recomienda al proceso evaluar la posibilidad de referenciar  el plan de acción como control existente, toda vez que ambos están orientados a capacitaciones en requerimientos del SIIF Nación o precisar el plan de acción indicando el porque complementa al control existente.</t>
  </si>
  <si>
    <r>
      <rPr>
        <b/>
        <sz val="10"/>
        <rFont val="Palatino Linotype"/>
        <family val="1"/>
      </rPr>
      <t>EVALUACIÓN I LÍNEA DE DEFENSA:</t>
    </r>
    <r>
      <rPr>
        <sz val="10"/>
        <rFont val="Palatino Linotype"/>
        <family val="1"/>
      </rPr>
      <t xml:space="preserve"> De acuerdo con el monitoreo y evidencias presentadas por el proceso en el II cuatrimestre del 2020, se observa que, el proceso aportó como evidencias 15 registros de inscripciones a capacitaciones del personal de la Subdirección Financiera realizadas en los meses de julio y agosto de 2020 asi: 
* Devolución de deducciones y reintegros presupuestales y no presupuestales  
* Gestión Viáticos  
* Pagos Masivos 
* Reportes consultas macroprocesos Contables    
* Caja menor
Sin embargo, la SCI recomienda al proceso adjuntar copia de las certificaciones de estas capacitaciones y listado de asistencia, acorde con los soportes planificados.
</t>
    </r>
    <r>
      <rPr>
        <b/>
        <sz val="10"/>
        <rFont val="Palatino Linotype"/>
        <family val="1"/>
      </rPr>
      <t>Se alerta al proceso sobre el fortalecimiento de los controles, estableciendo la acción de los mismos, asi mismo determinar controles de mitigación, toda vez que el riesgo residual es Alto.</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esta describe en forma breve el analisis del monitoreo y las evidencias aportadas  por el proceso, generando recomendación sobre estudiar la posibilidad de definir el plan de acción como control existente, por cuanto los dos están orientados a capacitaciones en requerimientos del SIIF Nación y con ello brindando aseguramiento de la información reportada por el proceso para la  evaluación de la III linea de defensa.</t>
    </r>
  </si>
  <si>
    <r>
      <rPr>
        <b/>
        <sz val="10"/>
        <rFont val="Palatino Linotype"/>
        <family val="1"/>
      </rPr>
      <t xml:space="preserve">EVALUACIÓN I LÍNEA DE DEFENSA: </t>
    </r>
    <r>
      <rPr>
        <sz val="10"/>
        <rFont val="Palatino Linotype"/>
        <family val="1"/>
      </rPr>
      <t xml:space="preserve">Dado que la periodicidad de la actividad propuesta en el plan de acción es anual, la evaluación por parte de la SCI no aplica. Sin embargo, el proceso aportó, las siguientes evidencias:
* Para los meses de mayo y junio no se realizaron capacitaciones sobre SIIF Nación acorde con el correo remitido por el Administrador del Sistema "Circular Externa 012", en el cual informan la suspensión de la atención al público, los acompañamientos y capacitaciones hasta nueva orden debido a la emergencia sanitaria del COVID-19.
* Correo de solicitud de asistencia a capacitaciones (1) - Gestión Caja Menor el 2 de julio de 2020
* Correo de solicitud de asistencia a capacitaciones (1) -  Pagos Masivos el 10 de julio de 2020
* Correo de solicitud de asistencia a capacitaciones  (1) - Reportes consultas y procesos del macroproceso contable el 31 de julio de 2020
* Correo de solicitud de asistencia a capacitaciones (1) -  Devoluciones de deducciones y reducciones presupuestales y no presupuestales el 11 de agosto de 2020
* Correo de solicitud de asistencia a capacitaciones (1) - Viaticos el 20 de agosto de 2020
Sin embargo, se recomienda al proceso dar cumplimiento con el entregable propuesto, consistente en el certificado de asistencia a las capacitaciones.
</t>
    </r>
    <r>
      <rPr>
        <b/>
        <sz val="10"/>
        <rFont val="Palatino Linotype"/>
        <family val="1"/>
      </rPr>
      <t xml:space="preserve">
EVALUACIÓN II LÍNEA DE DEFENSA: </t>
    </r>
    <r>
      <rPr>
        <sz val="10"/>
        <rFont val="Palatino Linotype"/>
        <family val="1"/>
      </rPr>
      <t>Respecto del seguimiento realizado por la II línea de defensa, esta describe en forma breve el analisis del monitoreo y las evidencias aportadas  por el proceso, y con ello brindando aseguramiento de la información reportada por el proceso para la  evaluación de la III linea de defensa..</t>
    </r>
  </si>
  <si>
    <t xml:space="preserve">El presente control se ha efectuado mediante las siguientes capacitaciones:                                                 *Durante el mes de septiembre se realizaron 16 capacitaciones a 8 de los funcionarios de la subdirección financiera, las cuales se pueden evidenciar en la carpeta " Capacitación continua del personal 1" y subcarpeta III trimestre. </t>
  </si>
  <si>
    <t xml:space="preserve">Esta evidencia se ubica en carpeta  " Capacitación continua del personal 1" y subcarpeta III trimestre. Con los siguientes soportes :                                                                                                                                           *Andrea Silva - Gestión Ingresos - Septiembre                                                                                                         * Sebastián Ochoa - Gestión Ingresos - Septiembre                                                                                                *Isis Franco - Gestión Ingresos - Septiembre                                                                                                         *Isis Franco - Gestión Ingresos - Septiembre                                                                                                          *Isis Franco - Normativa Factura Electrónica - Septiembre                                                                              *Pedro Genes - Normativa Factura Electrónica - Septiembre                                                                            *Juan D. Olarte - Aspectos Grales SIIF - Septiembre                                                                                   * Maritza Cardozo - Aspectos Grales. SIIF - Septiembre                                                                        *Certificado Carolina capacitación factura electrónica                                                                *Certificado Adriana capacitación factura electrónica                                                                               *Certificado Contabilidad Presupuestal -CGR Andrea Silva                                                                   *Certificado contabilidad presupuestal-CGR-Adriana Guzmán Molano                                                       *Certificado contabilidad presupuestal-CGR-Octavio Guerrero                                                           *Certificado contabilidad presupuestal-CGR-Pedro Genes                                                                              *Certificado Isis capacitación factura electrónica                                                                                           *Certificado Maritza Cardozo Contabilidad Presupuestal CGR                    </t>
  </si>
  <si>
    <t xml:space="preserve">Conforme al monitoreo realizado por el proceso y las evidencias cargadas en el one drive, se denota la ejecución del control existente a partir de las siguientes capacitaciones: en el mes de septiembre se realizaron 16 capacitaciones a 8 de los funcionarios de la subdirección financiera, las cuales se pueden evidenciar en la carpeta " Capacitación continua del personal 1" y subcarpeta III trimestre. </t>
  </si>
  <si>
    <t xml:space="preserve">Conforme al monitoreo realizado por el proceso se evidencian acciones tendientes al cumplimiento del plan de acción propuesto, soportado en  capacitaciones  continuas a servidoras y servidores, tales como::                                                                                                                       *Andrea Silva - Gestión Ingresos - Septiembre  
*Sebastián Ochoa - Gestión Ingresos - Septiembre                                                                                                
*Isis Franco - Gestión Ingresos - Septiembre                                                                                                         
*Isis Franco - Gestión Ingresos - Septiembre                                                                                                         
*Isis Franco - Normativa Factura Electrónica - Septiembre                                                                              
*Pedro Genes - Normativa Factura Electrónica - Septiembre                                                                            
*Juan D. Olarte - Aspectos Grales SIIF - Septiembre                                                                                  
* Maritza Cardozo - Aspectos Grales. SIIF - Septiembre                                                                        
*Certificado Carolina capacitación factura electrónica                                                                
*Certificado Adriana capacitación factura electrónica                                                                              
*Certificado Contabilidad Presupuestal -CGR Andrea Silva                                                                   
*Certificado contabilidad presupuestal-CGR-Adriana Guzmán Molano                                                       
*Certificado contabilidad presupuestal-CGR-Octavio Guerrero                                                           
*Certificado contabilidad presupuestal-CGR-Pedro Genes                                                                              
*Certificado Isis capacitación factura electrónica                                                                                     
*Certificado Maritza Cardozo Contabilidad Presupuestal CGR                    </t>
  </si>
  <si>
    <t>Desconocimiento de los hitos del proceso de control</t>
  </si>
  <si>
    <t>Capacitación continua del personal</t>
  </si>
  <si>
    <t>Acta de reunión de comité primario para la socialización de puntos de controle de procedimientos del proceso de Gestión financiera</t>
  </si>
  <si>
    <t xml:space="preserve">En el marco del Grupo Primario de la Subdirección Financiera se realiza unas presentaciones respecto de los puntos de control que se aplican en cada uno de los procedimientos de la Subdirección Financiera. Se anexan las Presentaciones: 1. Presentación puntos de control procedimientos contabilidad 2. Procedimiento-Gestión presupuestal puntos de control  3. Puntos de control procedimientos Tesoreria  4. Acta comité primario ampliado                </t>
  </si>
  <si>
    <t xml:space="preserve">Conforme al monitoreo realizado por el proceso y las evidencias cargadas en el one drive se denota que se ha ejecutado el control existente, toda vez que  en comité primario del 28 de agosto el equipo de la Subdirección Financiera ha realizado  presentaciones respecto de los puntos de control que se aplican en cada uno de los procedimientos del proceso de Gestión Financiera. La información en mención es soportada por medio de  presentaciones en las temáticas  de : i) puntos de control procedimientos contabilidad,  ii) procedimiento-gestión presupuestal puntos de control, iii) puntos de control procedimientos tesorería  y  Acta comité primario ampliado.  </t>
  </si>
  <si>
    <t>Controles existentes: se recomienda al proceso continuar con las acciones tendientes para la ejecución del control existente</t>
  </si>
  <si>
    <r>
      <rPr>
        <b/>
        <sz val="10"/>
        <rFont val="Palatino Linotype"/>
        <family val="1"/>
      </rPr>
      <t>EVALUACIÓN I LÍNEA DE DEFENSA:</t>
    </r>
    <r>
      <rPr>
        <sz val="10"/>
        <rFont val="Palatino Linotype"/>
        <family val="1"/>
      </rPr>
      <t xml:space="preserve"> De acuerdo con el monitoreo y evidencias presentadas por el proceso en el II cuatrimestre del 2020, se observa que, el proceso aportó como evidencias  el Acta de reunión de comité primario del dia 28 de agosto de 2020 para la socialización de puntos de control de los procedimientos del proceso de Gestión financiera (Contabilidad, Tesoreria y Presupuesto); de igual forma, adjuntan tres (3) presentaciones relacionadas con estos procedimientos.
</t>
    </r>
    <r>
      <rPr>
        <b/>
        <sz val="10"/>
        <rFont val="Palatino Linotype"/>
        <family val="1"/>
      </rPr>
      <t>Se alerta al proceso sobre el fortalecimiento de los controles, estableciendo la acción de los mismos, asi mismo determinar controles de mitigación, toda vez que el riesgo residual es Alto.</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esta describe en forma breve el analisis del monitoreo y las evidencias aportadas  por el proceso, y con ello brindando aseguramiento de la información reportada por el proceso para la  evaluación de la III linea de defensa.</t>
    </r>
  </si>
  <si>
    <t xml:space="preserve">El presente contrrol se ha efectuado mediante las siguientes capacitaciones: Durante el mes de noviembre, se realizaron 3 capcaitaciones de capcaitacion electronica, las cuales se ubican en la carpeta " Capacitación continua del personal -puntos de control", y subcarpeta IV trimestre. </t>
  </si>
  <si>
    <t>Esta evidencia se ubica en carpeta "Capacitación continua del personal -puntos de control" y subcarpeta IV trimestre con las siguientes capacitaciones:                                                                                    * Nov -20 - 4 Capacitaciones noviembre todo financiera                                                                                     *Oct 28 - Capacitació facturación electrónica SIIF - 1a semana nov Tesoreria                                                 *Oct 28 - Capacitación facturación electrónica SIIF - 1a semana nov Contabilidad</t>
  </si>
  <si>
    <t xml:space="preserve">Conforme al monitoreo realizado por el proceso y las evidencias cargadas en el one drive, se denota la ejecución del control existente a partir de las capacitaciones realizadas en el mes de noviembre, soportadas en la carpeta " Capacitación continua del personal -puntos de control", y subcarpeta IV trimestre. </t>
  </si>
  <si>
    <t>*Control existente: se recomienda de forma metodológica al proceso, relacionar los soportes y realizar el monitoreo, solo, en el espacio destinado para evidencias de "controles", lo anterior con el fin de facilitar el seguimiento y evaluación, y no generar confusiones con "planes de acción</t>
  </si>
  <si>
    <t>Debilidad en la descripción de las necesidades a adquirir o  contratar de las áreas técnicas</t>
  </si>
  <si>
    <t>Aplicación de formatos establecidos</t>
  </si>
  <si>
    <t>*Formato "Solicitud de CDP" 
*Formato "Declaración juramentada"
*Formato "Usos presupuestales"
*Formato "Constancia de cumplimiento persona jurídica"
*Formato Constancia de cumplimiento persona natural"</t>
  </si>
  <si>
    <t>Formatos:                                                                                                                                                                                                       1. Solicitud de CDP V.4.0                                                                                                                                                                   2. Declaración juramenteda.                                                                                                                                                           3. Formato usos presupuestales                                                                                                                                                         4. Constancia de cumplimiento personas jurídicas V.0.0                                                                                             5. Constancia de cumplimiento personas naturales V.0.0</t>
  </si>
  <si>
    <t xml:space="preserve">Conforme al monitoreo realizado por el proceso y las evidencias cargadas en el one drive, se denota que para la ejecución del control existente el proceso de gestión financiera cuenta con los formatos formalizados en el Sistema de Gestión de Calidad (SGC) de:                                                                                                                                                                                                  
1. Solicitud de CDP V.4.0
2. Declaración juramentada.                                                                                                                                                          
3. Formato usos presupuestales                                                                                                                                                         
4. Constancia de cumplimiento personas jurídicas V.0.0                                                                                             
5. Constancia de cumplimiento personas naturales V.0.0
Sin embargo, se hace necesario evidenciar su uso en los diferentes procesos de la entidad, toda vez que el control hace referencia a la aplicación de los formatos en mención, no solo a su elaboración. </t>
  </si>
  <si>
    <t>Controles existentes: se recomienda al proceso aportar los soportes que permitan  evidenciar el uso de los formatos definidos para en el control existente</t>
  </si>
  <si>
    <r>
      <rPr>
        <b/>
        <sz val="10"/>
        <rFont val="Palatino Linotype"/>
        <family val="1"/>
      </rPr>
      <t>EVALUACIÓN I LÍNEA DE DEFENSA:</t>
    </r>
    <r>
      <rPr>
        <sz val="10"/>
        <rFont val="Palatino Linotype"/>
        <family val="1"/>
      </rPr>
      <t xml:space="preserve"> De acuerdo con el monitoreo y evidencias presentadas por el proceso en el II cuatrimestre del 2020, se observa que, el proceso aportó como evidencias los formatos establecidos en el SGC para uso de la Subdirección Financiera, asi: 
* Solicitud de CDP V.4.0  
* Declaración juramentada
* Formato usos presupuestales
* Constancia de cumplimiento personas jurídicas V.0.0
* Constancia de cumplimiento personas naturales V.0.0
Sin embargo, la SCI recomienda al proceso adjuntar soportes que evidencien la aplicabilidad de los formatos en la Entidad; de igual forma, no es claro en la planificación y en el monitoreo cómo se debe ejecutar la acción del control.
</t>
    </r>
    <r>
      <rPr>
        <b/>
        <sz val="10"/>
        <rFont val="Palatino Linotype"/>
        <family val="1"/>
      </rPr>
      <t xml:space="preserve">Se alerta al proceso sobre el fortalecimiento de los controles, estableciendo la acción de los mismos, asi mismo determinar controles de mitigación, toda vez que el riesgo residual es Alto.
</t>
    </r>
    <r>
      <rPr>
        <sz val="10"/>
        <rFont val="Palatino Linotype"/>
        <family val="1"/>
      </rPr>
      <t xml:space="preserve">
</t>
    </r>
    <r>
      <rPr>
        <b/>
        <sz val="10"/>
        <rFont val="Palatino Linotype"/>
        <family val="1"/>
      </rPr>
      <t>EVALUACIÓN II LÍNEA DE DEFENSA:</t>
    </r>
    <r>
      <rPr>
        <sz val="10"/>
        <rFont val="Palatino Linotype"/>
        <family val="1"/>
      </rPr>
      <t xml:space="preserve"> Respecto del seguimiento realizado por la II línea de defensa, esta describe en forma breve el analisis del monitoreo y las evidencias aportadas por el proceso, generando recomendación al proceso sobre el cargue de las evidencias del uso de los formatos por la entidad y con ello brindando aseguramiento de la información reportada por el proceso para la  evaluación de la III linea de defensa.</t>
    </r>
  </si>
  <si>
    <t>El pressente control se ha efctuado mediante la socializacion de los formatos en excel como , solicitud CDP, declaración juramentada, formato usos presupuestales , constancia de cumplimiento persona juridica y natural, los cuales se pueden evidenciar en la carpeta "aplicacion de formatos establecidos</t>
  </si>
  <si>
    <t>Conforme al monitoreo realizado por el proceso y las evidencias cargadas en el one drive se denota la ejecución del control existente soportado en la estructuración de formatos en Excel como , solicitud CDP, declaración juramentada, formato usos presupuestales , constancia de cumplimiento persona jurídica y natural, soportes que se pueden verificar en la carpeta "aplicación de formatos establecidos"</t>
  </si>
  <si>
    <t xml:space="preserve">Baja calidad de la información 
</t>
  </si>
  <si>
    <t>Cruce de información entre las áreas presupuestales, contables y tesorales</t>
  </si>
  <si>
    <t xml:space="preserve">Trimestral </t>
  </si>
  <si>
    <t xml:space="preserve">Conciliaciones contables </t>
  </si>
  <si>
    <t xml:space="preserve">Conciliaciones Almacen:                                                                                                                                                                                    1. Conciliación enero-2020.                                                                                                                                                       2.Conciliación febrero-2020.                                                                                                                         3.Conciliación marzo-2020.                                                                                                                           4.Conciliación abril-2020.                                                                                                                                5.Conciliación mayo-2020.                                                                                                                            6.Conciliación  junio-2020.                                                                                                                            7.Conciliación julio-2020.                                                                                                                                               Conciliaciones Bancos:                                                                                                                                                                        1. Conciliación mayo-2020.                                                                                                                                                               2. Conciliación junio-2020.                                                                                                                                              3.Conciliación julio-2020.                                                                                                                                                                        Conciliaciones Caja Menor:                                                                                                                                                              1. Conciliación caja menor mayo-2020                                                                                                                               2.Conciliación caja menor junio-2020                                                                                                                3.Conciliación caja menor julio-2020   </t>
  </si>
  <si>
    <t xml:space="preserve">Conforme al monitoreo realizado por el proceso y las evidencias cargadas en el one drive, se denota que el proceso ha ejecutado el control existente por medio de cruce de información entre las áreas presupuestales, contables y tesorales, evidenciadas en las conciliaciones de : 1. Conciliación bancos  de mayo-2020,  2. Conciliación bancos de junio-2020, 3.Conciliación bancos julio-2020,                                                                                                                                                                     1. Conciliación caja menor de mayo-2020,  2.Conciliación caja menor junio-2020 y 3.Conciliación caja menor julio-2020   </t>
  </si>
  <si>
    <t xml:space="preserve">Controles existentes: se recomienda al proceso incluir solo los soportes específicos para el reporte del cuatrimestre (mayo, junio, julio y agosto), lo anterior con el fin de facilitar la identificación de evidencias en el  seguimiento. En el presente monitoreo se hace referencia a conciliaciones de meses de enero, febrero y marzo, y no se explica el porque de su inclusión en el presente reporte. </t>
  </si>
  <si>
    <r>
      <rPr>
        <b/>
        <sz val="10"/>
        <rFont val="Palatino Linotype"/>
        <family val="1"/>
      </rPr>
      <t>EVALUACIÓN I LÍNEA DE DEFENSA:</t>
    </r>
    <r>
      <rPr>
        <sz val="10"/>
        <rFont val="Palatino Linotype"/>
        <family val="1"/>
      </rPr>
      <t xml:space="preserve"> De acuerdo con el monitoreo y evidencias presentadas por el proceso en el II cuatrimestre del 2020, se observa que, el proceso aportó como evidencias 13 conciliaciones contables asi: 
* Conciliaciones de almacen de los meses de enero a julio de 2020 
* Conciliaciones de Bancos de mayo a julio de 2020 
* Conciliaciones de Caja Menor de mayo a junio de 2020
Sin embargo, la SCI recomienda al proceso incluir sólo las evidencias correspondientes al periodo que se está repotando, en este caso II cuatrimestre de 2020, por cuanto se aportaron las conciliaciones de los meses de enero a abril de 2020, las cuales corresponden al I cuatrimestre. 
</t>
    </r>
    <r>
      <rPr>
        <b/>
        <sz val="10"/>
        <rFont val="Palatino Linotype"/>
        <family val="1"/>
      </rPr>
      <t xml:space="preserve">Se alerta al proceso sobre el fortalecimiento de los controles, estableciendo la acción de los mismos, asi mismo determinar controles de mitigación, toda vez que el riesgo residual es Alto.
</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esta describe en forma breve el analisis del monitoreo y las evidencias aportadas  por el proceso, generando recomendación al proceso sobre el cargue de evidencias conforme al periodo que se está reportando y con ello brindando aseguramiento de la información reportada por el proceso para la  evaluación de la III linea de defensa.</t>
    </r>
  </si>
  <si>
    <t xml:space="preserve">El presente control se ha efectuado mediante el seguimiento durante los meses septiembre, octubre y noviembre, a traves de conciliacion de almacen, conciliacion caja menor y conciliacion bancos en septiembre, en los meses octubre y noviembre se efectuo a traves de conciliacion almacen, conciliacion bancos, conciliacion caja menor del mes de octubre y para el mes de noviembre banco gastos y caja menor. Estas evidencias pueden ser encontradas en la carpeta "Cruce de información entre las areas presupuestasles" y enn las subcarpetas III trimestres y IV trimestre. </t>
  </si>
  <si>
    <t>Las evidencias del mes de septiembre se ubican en carpeta  "Cruce de información entre las areas presupuestasles" y en subcarpetas III trimestre, de la siguiente manera:                                                 *Conciliación almacén septiembre 2020                                                                                                             *Conciliación Bancos sep 2020                                                                                                                          *Conciliación Caja menor sep 2020</t>
  </si>
  <si>
    <t>Las evidencias del mes de octubre se ubican en carpeta  "Cruce de información entre las areas presupuestasles" y en subcarpeta IV trimestre, de la siguiente manera:                                                           * Conciliación almacén octubre 2020                                                                                                            *Conciliación Bancos oct 2020                                                                                                                      *Conciliación Caja menor oct 2020</t>
  </si>
  <si>
    <t>Las evidencias del mes de noviembre se ubican en carpeta  "Cruce de información entre las areas presupuestasles" y en subcarpeta IV trimestre, de la siguiente manera:                                                           * Bancos Gastos nov 2020                                                                                                                                     *Caja menor nov 2020</t>
  </si>
  <si>
    <t xml:space="preserve">Conforme al monitoreo realizado por el proceso y las evidencias cargadas en el one drive se denota la ejecución del control existente soportado en el seguimiento durante los meses septiembre, octubre y noviembre, a través de conciliación de almacén, conciliación caja menor y conciliación bancos en septiembre, en los meses octubre y noviembre a través de conciliación almacén, conciliación bancos, conciliación caja menor del mes de octubre y para el mes de noviembre banco gastos y caja menor. Estas evidencias pueden ser consultadas en la carpeta "Cruce de información entre las áreas presupuestales" y en las subcarpetas III trimestres y IV trimestre. </t>
  </si>
  <si>
    <t>Direccionamiento estratégico y planeación</t>
  </si>
  <si>
    <t>Definir y formular los lineamientos estratégicos institucionales; así como evaluar y hacer seguimiento a los planes, programas y proyectos orientados al logro de los objetivos de la Jurisdicción Especial para la Paz (JEP).</t>
  </si>
  <si>
    <t>Subdirector (a) de Planeación</t>
  </si>
  <si>
    <t xml:space="preserve">Posible divergencia de visión institucional entre las unidades de la JEP </t>
  </si>
  <si>
    <t>Cultura organizacional en proceso de consolidación</t>
  </si>
  <si>
    <t>1. Planeación incompleta que no refleja un desarrollo homogéneo de la entidad.
2. Baja apropiación y reconocimiento del plan estratégico e instrumentos de planeación
3. Mayor tiempo en la construcción e implementación de los instrumentos. 
4. Desarticulación en la construcción e implementación del direccionamiento estratégico en la entidad.  
5. Planeación de la entidad enfocada principalmente en actividades operativas / funcionales.
6. Incumplimiento en los términos legales para la planeación institucional.</t>
  </si>
  <si>
    <t>Desarrollo de actividades que fortalecen la cultura organizacional en materia de direccionamiento y planeación</t>
  </si>
  <si>
    <t>Convocatoria, listado de asistencia a las actividades de fortalecimiento  en materia de direccionamiento y planeación e insumos  socializados cuando sea el caso (por demanda de manera virtual o presencial)</t>
  </si>
  <si>
    <t>Realizar capacitaciones para estandarizar conceptos y reducir brechas entre las unidades de la JEP, en materia de formulación de políticas, planes y proyectos.</t>
  </si>
  <si>
    <t xml:space="preserve">Listados de asistencia de capacitación </t>
  </si>
  <si>
    <t>* Direccionamiento estratégico y planeación
* Gestión del Conocimiento e Innovación</t>
  </si>
  <si>
    <t>"En implementación y actualización del Plan Estadístico Institucional, en enero de  2020, se realizaron dos  (2) reuniones de revisión de conceptos estadísticos de manera presencial (adjunto en carpetas compartidas la lista de asistencia) orientadas a la estandarización de rutinas y conceptos estadísticos.
Avance del seguimiento anual acumulado, reportado en abril ( columna AO ).  "</t>
  </si>
  <si>
    <t>"En implementación y actualización del Plan Estadístico Institucional, en febrero de  2020, se realizó una (1) reuniones de revisión de conceptos estadísticos de manera presencial (adjunto en carpetas compartidas la lista de asistencia) orientadas a la estandarización de rutinas y conceptos estadísticos.
Avance del seguimiento anual acumulado, reportado en abril ( columna AO ).  "</t>
  </si>
  <si>
    <t>"En implementación y actualización del Plan Estadístico Institucional, en marzo  de  2020, se realizó una (1) reuniones de revisión de conceptos estadísticos de manera presencial (adjunto en carpetas compartidas la lista de asistencia) orientadas a la estandarización de rutinas y conceptos estadísticos.
Avance del seguimiento anual acumulado, reportado en abril ( columna AO ).  "</t>
  </si>
  <si>
    <t>"Se realizó la propuesta de las pautas para el monitoreo y seguimiento trimestral del POA 2020 y se socializó a nivel Sub. de Planeación (reunión virtual 2 de abril de 2020), logrando desarrollar lineamientos estándar  para consolidar los reportes cualitativos en los cortes de seguimiento (evidencia carpetas compartidas Word); fueron  parte de la solicitud a los jefes de las dependencias mediante  correo electrónico.
Se programó y adelantó el 28 de abril reunión de acompañamiento con la SDSJ, para el reporte POA I TRIM (evidencia carpetas compartidas), lo anterior como parte de proceso de acompañamiento por demanda en la preparación del seguimiento a los POA de la Magistratura.
En revisión de las actividades adelantadas relacionadas con la implementación y actualización del Plan Estadístico Institucional, relacionadas con temas de capacitación o estandarización se concentraron a finales de 2019. En 2020, se han realizado 4 reuniones de revisión de conceptos estadísticos de manera presencial (adjunto listas de asistencia) orientadas a la estandarización de rutinas y conceptos estadísticos y 7 de manera virtual.
Links de las reuniones virtuales que disponen de grabación en las otras la evidencia están en el calendario.
https://web.microsoftstream.com/video/2918cc11-465b-44a7-a65a-1470ff49e050
https://web.microsoftstream.com/video/98ed31db-c291-4828-9b03-05b65b13f5ef
https://web.microsoftstream.com/video/5ce99045-d2d0-4e05-b66d-d0a49ca150f7
https://web.microsoftstream.com/video/bda08b1f-eb75-4b55-864b-e97f34cc7a7a
https://web.microsoftstream.com/video/9bf51e98-4368-4479-978e-f888cced1a5e"</t>
  </si>
  <si>
    <t>1. Se recomienda en el monitoreo, relacionar de forma específica las personas o las dependencias que participan en las reuniones o capacitaciones.
2. Se recomienda tomar pantallazo de los participantes a las reuniones virtuales, no solo el pantallazo de la invitación</t>
  </si>
  <si>
    <t>El control definido se actualizó durante el mes de agosto con acompañamiento de la Sub. Dirección de Fortalecimiento Institucional (como soporte imagen de e-mail del 15 de agosto con la confirmación de la SFI).  Principalmente se realizó la ampliación y precisión  en la descripción del control de acuerdo a la naturaleza del proceso, quedando:  "Desarrollo de actividades que fortalecen la cultura organizacional en materia de direccionamiento y planeación". En cuanto a soporte de los controles: i)Convocatoria, listado de asistencia a las actividades de fortalecimiento  en materia de direccionamiento y planeación e insumos  socializados cuando sea el caso (por demanda de manera virtual o presencial). Lo anterior, como mejora y atención de recomendación al proceso.  
En carpeta de monitoreo de controles  las pautas de monitoreo y seguimiento al POA socializadas el 23 de junio a nivel de la SE  (imagen reunión Teams, presentación realizada y las pautas socializadas versión 2 en carpeta compartida  -Soporte No. 15). 
La periodicidad de seguimiento se mantine anual, luego aplicará reporte de monitoreo al cierre del periodo, no obstante existe coherencia con el plan de acción luego se puede apreciar en el monitoreo del mismo, los avances de las actividades que se implementan en la vigencia.</t>
  </si>
  <si>
    <t xml:space="preserve">Se realizó  capacitación en "Introducción a las tablas y bases de datos" el  7 de mayo de 2020, como soportes en disco compartido (presentación utilizada y lista de asistencia - soporte 19).   En el siguiente link encuentra la sesión: https://web.microsoftstream.com/video/6798dff3-dd2d-49e2-990e-323264171d67.
Asimismo durante el mes de mayo se realizaron cinco acompañamientos a la Magistratura, en cuanto a modificación y seguimiento del POA, con el siguiente detalle: i) SRVR (4 de mayo - soporte reunión y chat en carpetas compatidas No. 6), ii) Sección de Revisión (11 de mayo- soportes reunión y chat  No. 7), iii)Sección de Reconocimiento (15 de mayo - soporte reunión y chat No. 8), iv) Sala de Revisión (15 de mayo - soporte reunión y chat No. 9 de la segunda sesión) y SAI (26 de mayo - soporte reunión y chat No. 10). No obstante La periodicidad de la acción en el Plan esta prevista para Seguimiento Anual. </t>
  </si>
  <si>
    <t xml:space="preserve">El 12 de junio de 2020 se adelantó reunión (virtual)  para presentación de propuesta de actualización de proyectos de inversión ante equipo técnico del DNP, con los enlaces asociados de los proyectos de inversión en pro de atender prioridades en TI conexas con los proyectos y requeridas en condición de aislamiento (imagen del E-mail  en carpeta compartida que incluye invitados y los temas tratados -Soporte No. 5). 
El 23 de junio se adelantó reunión de socialización de las pautas de monitoreo y seguimiento al POA a nivel de la SE  (imagen reunión Teams, presentación realizada y las pautas socializadas versión 2 en carpeta compartida  -Soporte No. 15). 
Durante el mes de junio se adelantó un acompañamiento a la Magistratura, en cuanto a observaciones a la modificación  del POA, con el siguiente detalle: Sección de Reconocimiento (24 de junio  - soporte reunión y chat No. 11).
No obstante, la periodicidad de la acción en el Plan esta prevista para Seguimiento Anual. 
</t>
  </si>
  <si>
    <t xml:space="preserve">Durante el mes de julio se adelantó un acompañamiento a la Magistratura, en cuanto  al  POA, con el siguiente detalle: SAI (1 de julio  - soporte reunión y chat No. 12). A nivel SE se realizó revisión del PEC  en preparatoría  a la presentación al Órgano de Gobierno  (30 de julio - imagen de soporte reunión  No. 13). No obstante, la periodicidad de la acción en el Plan esta prevista para Seguimiento Anual. </t>
  </si>
  <si>
    <t xml:space="preserve">Durante el mes de agosto se realizó acompañamiento en la preparación y presentación del PEC al  Órgano de Gobierno  (11 de agosto  - imagen de soporte reuniónen carpetas compatidas No. 14). 
Se realizó jornada de sensibilización con la Subsecretaría para la inclusión de las dimensiones y categorías en enfoques diferenciales en procesos estadísticos (18 de agosto de 2020), en carpetas compartidas las evidencias (presentación "Estadísticas con desagregación por enfoques diferenciales", asistencia mediante dos pantallazos del chat , foto teams de la convocatoria y los invitados - soporte No. 20). 
La sensibilización en Enfoques Diferenciales tienen desarrollo mediante Mesas Técnicas, de las cuales se cuenta con grabación (link) con el detalle que se refiere a continuación:
-Mesa técnica con Departamento SAAD Comparecientes (20 de agosto de 2020): https://web.microsoftstream.com/video/98d9f3b2-7a0f-4313-8e2d-5b5c4d17b1e9
-Mesa técnica con Departamento SAAD Víctimas (20 de agosto de 2020):
https://web.microsoftstream.com/video/98d9f3b2-7a0f-4313-8e2d-5b5c4d17b1e9
-Mesa técnica con Departamento de Atención a Víctimas (26 de agosto de 2020):
https://web.microsoftstream.com/video/eb8823e6-c135-4d75-bacb-4397193eb258
-Mesa técnica con Departamento de Gestión Territorial (26 de agosto de 2020):
https://web.microsoftstream.com/video/b965e903-6d70-4bd7-8b5c-0e458912aade
-Mesa técnica con Departamento de Enfoques Diferenciales (28 de agosto de 2020):
https://web.microsoftstream.com/video/a8708d59-f7a7-4da8-a28e-4e28f85567c5  
Finalmente, el 27 de agosto se desarrollo Mesa Técnica con Atención al Ciudadano,  la cual esta programada para continuar el  1 de septiembre (imagen de asistentes a las mesas - soporte No. 21). No obstante, la periodicidad de la acción en el Plan esta prevista para Seguimiento Anual. </t>
  </si>
  <si>
    <t xml:space="preserve">Conforme al monitoreo realizado por el proceso y las evidencias cargadas en el One Drive "(imagen reunión Teams, presentación realizada y las pautas socializadas versión 2 en carpeta compartida  -Soporte No. 15)", se denota que se ha ejecutado el control durante el mes de junio, momento el cual el proceso socializó las pautas de monitoreo y seguimiento al Plan Operativo de Acción Anual (POA).
De otra parte y tal como lo enuncia el proceso en su monitoreo,  durante el mes de agosto se realizaron ajustes en el control definido en compañía de la Subdirección de Fortalecimiento Institucional (SFI), soporte de lo anterior se encuentra imagen de e-mail del 15 de agosto. Los principales ajustes fueron: i) con relación al control se amplió y precisó en la descripción del control, quedando como "Desarrollo de actividades que fortalecen la cultura organizacional en materia de direccionamiento y planeación",  y ii) en cuanto a soportes del control se definieron   como convocatoria, listado de asistencia a las actividades de fortalecimiento  en materia de direccionamiento y planeación e insumos  socializados cuando sea el caso (por demanda de manera virtual o presencial). 
</t>
  </si>
  <si>
    <t>Conforme al monitoreo realizado por el proceso y las evidencias cargadas en el one drive se observa que se han realizado  actividades relacionadas al cumplimiento de la acción propuesta.
Mayo: capacitación en "Introducción a las tablas y bases de datos" el  7 de mayo de 2020, como soportes en disco compartido (presentación utilizada y lista de asistencia - soporte 19), cinco (5) cinco acompañamientos a la Magistratura, en cuanto a modificación y seguimiento del POA: i) SRVR (4 de mayo - soporte reunión y chat en carpetas compartidas No. 6), ii) Sección de Revisión (11 de mayo- soportes reunión y chat  No. 7), iii)Sección de Reconocimiento (15 de mayo - soporte reunión y chat No. 8), iv) Sala de Revisión (15 de mayo - soporte reunión y chat No. 9 de la segunda sesión) y SAI (26 de mayo - soporte reunión y chat No. 10). 
Junio:  12 de junio de 2020 el proceso  realizó reunión  para presentación de propuesta de actualización de proyectos de inversión ante equipo técnico del DNP, con los enlaces asociados de los proyectos de inversión  (imagen del E-mail  en carpeta compartida que incluye invitados y los temas tratados - Soporte No. 5). El 23 de junio realizó reunión de socialización de las pautas de monitoreo y seguimiento al POA a nivel de la SE  (imagen reunión Teams, presentación realizada y las pautas socializadas versión 2 en carpeta compartida  - Soporte No. 15). Durante el mes de junio el proceso realizó acompañamiento a la Magistratura, en cuanto a observaciones a la modificación  del POA, con el siguiente detalle: Sección de Reconocimiento (24 de junio  - soporte reunión y chat No. 11).
Julio: durante el mes de julio el proceso  realizó  un acompañamiento a la Magistratura en ajustes del POA, con el siguiente detalle: SAI (1 de julio  - soporte reunión y chat No. 12). A nivel SE  realizó revisión del PEC  en preparatoria  a la presentación al Órgano de Gobierno  (30 de julio - imagen de soporte reunión  No. 13).
Agosto: el proceso realizó acompañamiento en la preparación y presentación del PEC  al  Órgano de Gobierno  (11 de agosto  - imagen de soporte reunión en carpetas compartidas No. 14). Realizó jornada de sensibilización con la Subsecretaría para la inclusión de las dimensiones y categorías en enfoques diferenciales en procesos estadísticos (18 de agosto de 2020). El proceso realizó sensibilización en Enfoques Diferenciales mediante mesas técnicas, de las cuales se cuenta con grabación (link disponibles en el monitoreo del proceso) y el 27 de agosto desarrolló mesa técnica con el Departamento de Atención al Ciudadano,  la cual esta programada para continuar el  1 de septiembre (imagen de asistentes a las mesas - soporte No. 21).</t>
  </si>
  <si>
    <t>Plan de acción: se recomienda al proceso continuar con las acciones tendientes para el cumplimiento de la acción, la cual se encuentra con fecha de finalización 31 de diciembre de 2020</t>
  </si>
  <si>
    <r>
      <rPr>
        <b/>
        <sz val="10"/>
        <rFont val="Palatino Linotype"/>
        <family val="1"/>
      </rPr>
      <t>EVALUACIÓN I LÍNEA DE DEFENSA:</t>
    </r>
    <r>
      <rPr>
        <sz val="10"/>
        <rFont val="Palatino Linotype"/>
        <family val="1"/>
      </rPr>
      <t xml:space="preserve"> Conforme al monitoreo y cargue de evidencias por parte del proceso de direccionamiento estratégico y planeación, se observan tres (3) documentos denominados así:
1. 15. 2019_06_23 Mesa de trabajo SE -SP.   2.  15. 2020_06_11 Pautas para el monitoreo y seguimiento trimestral del POA 2020 v2.1.   3.  15. Imagen Socializacion Pautas monitoreo y seguimiento del POA 2020 II Trim_SE (1)
Los  documentos mencionados consisten en: (i) una presentación en formato power point "Mesa de trabajo: Monitoreo y seguimiento al POA" de junio de 2020, la cual incluye el monitoreo y seguimiento al POA, (ii) un archivo en pdf que contiene las ¨Pautas para el monitoreo y seguimiento trimestral del POA 2020" y (iii) una imagen con pantallazo de programación (agenda) de reunión en microsoft teams "Mesa de Trabajo Pautas POA II Trim" del 23-jun-2020.
Sin embargo, se recomienda al proceso aportar el listado de asistencia de la reunión acorde con los soportes planificados. De otra parte, se requiere que el proceso realice el cargue de las evidencias en el Drive, organizadas por cada control; esto con el fin de facilitar la verificación de estas y no incurrir en imprecisiones en la evaluación por parte de la SCI.
</t>
    </r>
    <r>
      <rPr>
        <b/>
        <sz val="10"/>
        <rFont val="Palatino Linotype"/>
        <family val="1"/>
      </rPr>
      <t>Se alerta al proceso sobre el fortalecimiento de los controles, estableciendo la acción de los mismos, asi mismo determinar controles de mitigación, toda vez que el riesgo residual permaneces en Extremo.  se hace necesario revisar las calificaciones de los controles existentes.</t>
    </r>
    <r>
      <rPr>
        <sz val="10"/>
        <rFont val="Palatino Linotype"/>
        <family val="1"/>
      </rPr>
      <t xml:space="preserve">
</t>
    </r>
    <r>
      <rPr>
        <b/>
        <sz val="10"/>
        <rFont val="Palatino Linotype"/>
        <family val="1"/>
      </rPr>
      <t xml:space="preserve">EVALUACIÓN II LÍNEA DE DEFENSA: </t>
    </r>
    <r>
      <rPr>
        <sz val="10"/>
        <rFont val="Palatino Linotype"/>
        <family val="1"/>
      </rPr>
      <t xml:space="preserve">Respecto del seguimiento realizado por la II línea de defensa, este describe en forma breve el análisis del monitoreo y las evidencias aportadas por el proceso y con ello brindando aseguramiento de la información reportada por el proceso para la  evaluación de la III linea de defensa.
</t>
    </r>
  </si>
  <si>
    <r>
      <rPr>
        <b/>
        <sz val="10"/>
        <rFont val="Palatino Linotype"/>
        <family val="1"/>
      </rPr>
      <t>EVALUACIÓN I LÍNEA DE DEFENSA:</t>
    </r>
    <r>
      <rPr>
        <sz val="10"/>
        <rFont val="Palatino Linotype"/>
        <family val="1"/>
      </rPr>
      <t xml:space="preserve"> Conforme al monitoreo realizado por el proceso y las evidencias suministradas en el II cuatrimestre de 2020, se observan los siguientes soportes:
i) Listado de asistencia a la "Capacitación introductoria Bases de Datos" del 7 de mayo de 2020.
ii) Presentaciones (PowerPoint), capturas de pantalla de chats y programación (agendas) de diferentes reuniones y/o capacitaciones en microsoft teams de los meses de mayo, junio, julio y agosto, en los siguientes temas: acompañamientos, modificaciones, pautas monitoreo y seguimiento al POA, propuesta actualización de proyectos, preparatoria Órgano de Gobierno, jornada de sensibilización de Enfoques Diferenciales en procesos, entre otros.
Sin embargo, se recomienda al proceso aportar los listados de asistencia de las diferentes reuniones y/o capacitaciones acorde con el entregable planificado, de igual forma, asi mismo, continuar con las acciones tendientes al cumplimiento de la acción propuesta, teniendo en cuenta que, la fecha de finalización de esta es el 31 de diciembre de 2020. De otra parte, se requiere que el proceso realice el cargue de las evidencias en el Drive, organizadas por cada acción; esto con el fin de facilitar la verificación de estas y no incurrir en imprecisiones en la evaluación por parte de la SCI.
</t>
    </r>
    <r>
      <rPr>
        <b/>
        <sz val="10"/>
        <rFont val="Palatino Linotype"/>
        <family val="1"/>
      </rPr>
      <t xml:space="preserve">
EVALUACIÓN II LÍNEA DE DEFENSA:</t>
    </r>
    <r>
      <rPr>
        <sz val="10"/>
        <rFont val="Palatino Linotype"/>
        <family val="1"/>
      </rPr>
      <t xml:space="preserve"> Respecto del seguimiento realizado por la II línea de defensa, este describe en forma breve el análisis del monitoreo y las evidencias aportadas por el proceso y con ello brindando aseguramiento de la información reportada por el proceso para la  evaluación de la III linea de defensa.</t>
    </r>
  </si>
  <si>
    <t xml:space="preserve">Durante el tercer cuatrimestre de 2020 se la Subdirección de Planeación ejerce el control definido, mediante actividades que fortalecen la cultura organizacional en materia de direccionamiento y planeación, entre las cuales se destacan:
 i) Pautas para la formulación y seguimiento del plan operativo de acción anual 2021– POA de la Jurisdicción Especial para la Paz, mediante Circulares de la SE No. 041 y 042 (alcance)- socializadas en diciembre de 2020 (Soporte 1 y 2)  y ii)Modificación y actualización de la Resolución No.596 para producción y calidad de información estadística (15 de septiembre de 2020 -Soporte No. 3). Los soportes compartidos dan cuenta de los documentos, la convocatoria (Anexo 2. cronograma parte final Circular 041), insumos como la presentación (Soporte No. 7) y la guia para la formulación del POA 2021(Soporte No. 8) socializados durante el lapso de monitoreo. Finalmente en Subcarpeta 11 invitaciones a espacios de formulación POA 2021 y socialización actividades virtuales (Soporte 9).
El presente reporte corresponde al tercer cuatrimestre, no obstante la periodicidad de seguimiento es  anual, en los dos primeros cuatrimestres de 2020 se han reportado avances parciales  en la vigencia 2020. 
</t>
  </si>
  <si>
    <t xml:space="preserve">Durante el mes de septiembre de 2020, se realizaron:
-Reunión con el equipo de Inventario de Beneficios de la Subsecretaría y la SAI y el equipo de Inventario de Beneficios y la SDSJ para alinear criterios y buscar mecanismos de validación de información con miras a establecer el número de comparecientes de las FARC-EP (Soporte No.10 -pantallazo convocatoria reunión SAI el 04/09/2020)
-Mesas técnicas sobre dimensiones y categorías poblacionales con dependencias: Equipo inventario (Soporte No. 12- pantallazo convocatoria mesa técnica 07/09/2020), equipo seguimiento medidas reparadoras-TOAR (Soporte No. 13 - pantallazo convocatoria mesa técnica 08/09/2020),
-Seguimiento a la consolidación del Inventario de Beneficios de la Subsecretaría, como insumo estadístico. (Soporte No. 14 pantallazo convocatoria reunión 23/09/2020).
El presente reporte corresponde al tercer cuatrimestre, no obstante la periodicidad de seguimiento es  anual, en los dos primeros cuatrimestres de 2020 se han reportado avances parciales  en la vigencia 2020. 
</t>
  </si>
  <si>
    <t xml:space="preserve">Durante el mes de octubre de 2020, se realizaron:
-Inducción a la nueva designada estadística de la Subdirección de Control Interno, Dra. Amparo Prada, para garantizar el adecuado reporte de información.  (Soporte No. 18 - pantallazo convocatoria reunión 05/10/2020).
-Reunión con el equipo de Inventario de Beneficios de la Subsecretaría y la SAI y el equipo de Inventario de Beneficios y la SDSJ para alinear criterios y buscar mecanismos de validación de información con miras a establecer el número de comparecientes de las FARC-EP (Soporte No. 11 - pantallazo convocatoria reunión SDSJ el 14/10/2020)
El presente reporte corresponde al tercer cuatrimestre, no obstante la periodicidad de seguimiento es  anual, en los dos primeros cuatrimestres de 2020 se han reportado avances parciales  en la vigencia 2020.
-Primer Taller implementación del Sistema de Gestión y Planeación Institucional - SGPI Grupo A: Subsecretaría (19/10/2020 - Soporte No.15 )
-Segundo Taller implementación del Sistema de Gestión y Planeación Institucional - SGPI Grupo B (UIA,  Planeación, SFI y otros SE (23/10/2020 - Soporte No. 16)
-Tercer Taller implementación del Sistema de Gestión y Planeación Institucional - SGPI Grupo C: Sub. CI, otras Sub direcciones de la SE (28/10/2020 - Soporte No.17 )
El presente reporte corresponde al tercer cuatrimestre, no obstante la periodicidad de seguimiento es  anual, en los dos primeros cuatrimestres de 2020 se han reportado avances parciales  en la vigencia 2020. 
 </t>
  </si>
  <si>
    <t xml:space="preserve">Durante el mes de noviembre de 2020, se realizaron:
-Taller implementación del Sistema de Gestión y Planeación Institucional - SGPI a nivel Magistratura(5/11/2020 - Soporte No.19)
-Reunión de aclaración de dudas y verificación al conteo de decisiones judiciales de la SAI.  (Soporte No. 20- pantallazo convocatoria 10/11/2020).
-Taller de cargue PAAC 2020- SGP (25/11/2020 - dos espacios  Soporte No. 21)
El presente reporte corresponde al tercer cuatrimestre, no obstante la periodicidad de seguimiento es  anual, en los dos primeros cuatrimestres de 2020 se han reportado avances parciales  en la vigencia 2020. </t>
  </si>
  <si>
    <t xml:space="preserve">Durante el mes de diciembre de 2020, se realizaron:
-11sesiones virtuales de socialización y formulación POA 2021 (Soportes No. 9).
-Tercera sesión Taller de cargue reporte PAAC 2020- SGP (1/12/2020- Soporte No.22 )
-Sesión Taller de cargue de reportes -modificaciones POA 2020 SGP (17/12/2020 - Soporte No.23 )
-Sesión Taller de cargue de reportes -modificaciones POA 2020 SGP (22/12/2020- Soporte No.24 )
El presente reporte corresponde al tercer cuatrimestre, no obstante la periodicidad de seguimiento es  anual, en los dos primeros cuatrimestres de 2020 se han reportado avances parciales  en la vigencia 2020. </t>
  </si>
  <si>
    <t>Conforme al monitoreo realizado por el proceso y las evidencias cargadas en el One Drive " i) Pautas para la formulación y seguimiento del plan operativo de acción anual 2021– POA de la Jurisdicción Especial para la Paz, mediante Circulares de la SE No. 041 y 042 (alcance)- socializadas en diciembre de 2020 (Soporte 1 y 2)  y ii)Modificación y actualización de la Resolución No.596 para producción y calidad de información estadística (15 de septiembre de 2020 -Soporte No. 3). Los soportes compartidos dan cuenta de los documentos, la convocatoria (Anexo 2. cronograma parte final Circular 041), insumos como la presentación (Soporte No. 7) y la guía para la formulación del POA 2021(Soporte No. 8) socializados durante el lapso de monitoreo. Finalmente en Subcarpeta 11 invitaciones a espacios de formulación POA 2021 y socialización actividades virtuales (Soporte 9).", se denota que el proceso ha ejecutado el control durante  el tercer cuatrimestre de la vigencia 2020  mediante actividades que fortalecen la cultura organizacional en materia de direccionamiento y planeación.</t>
  </si>
  <si>
    <t>Conforme al monitoreo realizado por el proceso y las evidencias cargadas en el one drive se observa que se han realizado actividades relacionadas al cumplimiento de la acción propuesta, así: 
*Septiembre: i) reunión con el equipo de Inventario de Beneficios de la Subsecretaría y la SAI y el equipo de Inventario de Beneficios y la SDSJ para alinear criterios y buscar mecanismos de validación de información con miras a establecer el número de comparecientes de las FARC-EP (Soporte No.10 -pantallazo convocatoria reunión SAI el 04/09/2020, ii)mesas técnicas sobre dimensiones y categorías poblacionales con dependencias: Equipo inventario (Soporte No. 12- pantallazo convocatoria mesa técnica 07/09/2020), equipo seguimiento medidas reparadoras-TOAR (Soporte No. 13 - pantallazo convocatoria mesa técnica 08/09/2020) y iii) seguimiento a la consolidación del Inventario de Beneficios de la Subsecretaría, como insumo estadístico. (Soporte No. 14 pantallazo convocatoria reunión 23/09/2020).
*Octubre: i) inducción a la nueva designada estadística de la Subdirección de Control Interno, Dra. Amparo Prada, para garantizar el adecuado reporte de información.  (Soporte No. 18 - pantallazo convocatoria reunión 05/10/2020), ii)reunión con el equipo de Inventario de Beneficios de la Subsecretaría y la SAI y el equipo de Inventario de Beneficios y la SDSJ para alinear criterios y buscar mecanismos de validación de información con miras a establecer el número de comparecientes de las FARC-EP (Soporte No. 11 - pantallazo convocatoria reunión SDSJ el 14/10/2020), iii) primer Taller implementación del Sistema de Gestión y Planeación Institucional - SGPI Grupo A: Subsecretaría (19/10/2020 - Soporte No.15), iv) segundo Taller implementación del Sistema de Gestión y Planeación Institucional - SGPI Grupo B (UIA,  Planeación, SFI y otros SE (23/10/2020 - Soporte No. 16)
y v)Tercer Taller implementación del Sistema de Gestión y Planeación Institucional - SGPI Grupo C: Sub. CI, otras Sub direcciones de la SE (28/10/2020 - Soporte No.17 )
*Noviembre: i)Taller implementación del Sistema de Gestión y Planeación Institucional - SGPI a nivel Magistratura(5/11/2020 - Soporte No.19), ii) reunión de aclaración de dudas y verificación al conteo de decisiones judiciales de la SAI.  (Soporte No. 20- pantallazo convocatoria 10/11/2020) y iii) Taller de cargue PAAC 2020- SGP (25/11/2020 - dos espacios  Soporte No. 21)
*Diciembre: i) 11sesiones virtuales de socialización y formulación POA 2021 (Soportes No. 9), ii)tercera sesión Taller de cargue reporte PAAC 2020- SGP (1/12/2020- Soporte No.22 ), iii) sesión Taller de cargue de reportes -modificaciones POA 2020 SGP (17/12/2020 - Soporte No.23 ) y iv) Sesión Taller de cargue de reportes -modificaciones POA 2020 SGP (22/12/2020- Soporte No.24 )</t>
  </si>
  <si>
    <t>Toma de decisiones en múltiples niveles y actores de la Entidad</t>
  </si>
  <si>
    <t>Normatividad interna que define instancias y competencias de la Estrategia de la JEP en el Órgano de Gobierno y de administración de recursos de la entidad y elaboración de documentos de política a someter al OG en la Secretaria Ejecutiva</t>
  </si>
  <si>
    <t>Normatividad externa e interna (Ley estatutaría de la JEP y Reglamento General de la JEP ASP 01 de 2020)</t>
  </si>
  <si>
    <t>En cuanto a la normatividad externa e interna,  se tiene la Ley estatutaría de la JEP ( Ley 1957 de 2019) y el Reglamento General de la JEP ASP 01 de 2020 ( en especial los   capitulos:  IV y XIV ), donde se definen competencias en materia de la estrategia de la JEP  e instancias como el Órgano de Gobierno y SE, en carpetas compartidas (soportes No. 23). El monitoreo es permanente.</t>
  </si>
  <si>
    <t>Conforme al monitoreo realizado por el proceso y las evidencias cargadas en el One Drive: "Ley estatutaria de la JEP ( Ley 1957 de 2019) y el Reglamento General de la JEP ASP 01 de 2020 ( en especial los   capítulos:  IV y XIV ), donde se definen competencias en materia de la estrategia de la JEP  e instancias como el Órgano de Gobierno y SE, en carpetas compartidas (soportes No. 23)", se denota que el proceso ha ejecutado el control existente.</t>
  </si>
  <si>
    <r>
      <rPr>
        <b/>
        <sz val="10"/>
        <rFont val="Palatino Linotype"/>
        <family val="1"/>
      </rPr>
      <t>EVALUACIÓN I LÍNEA DE DEFENSA:</t>
    </r>
    <r>
      <rPr>
        <sz val="10"/>
        <rFont val="Palatino Linotype"/>
        <family val="1"/>
      </rPr>
      <t xml:space="preserve"> Conforme al monitoreo y evidencias suministradas por el proceso, para la acción de control, cuya periodicidad está definida como "Permanente", se informa sobre la existencia de legislación interna como la Ley Estatutaria de la JEP (Ley 1957 de 2019) y el Reglamento General de la JEP (Acuerdo ASP No. 001 de 2020), el cual adjuntan como evidencia. 
Sin embargo, en la planificación y en el monitoreo no es claro cómo se debe ejecutar la acción de control; por lo que, se recomienda al proceso revisar la planificación y establecer de qué forma la aplicación de la norma o ley controla y mitiga la materialización del riesgo.
</t>
    </r>
    <r>
      <rPr>
        <b/>
        <sz val="10"/>
        <rFont val="Palatino Linotype"/>
        <family val="1"/>
      </rPr>
      <t>Se alerta al proceso sobre el fortalecimiento de los controles, estableciendo la acción de los mismos, asi mismo determinar controles de mitigación, toda vez que el riesgo residual permaneces en Extremo.  se hace necesario revisar las calificaciones de los controles existentes</t>
    </r>
    <r>
      <rPr>
        <sz val="10"/>
        <rFont val="Palatino Linotype"/>
        <family val="1"/>
      </rPr>
      <t xml:space="preserve">
</t>
    </r>
    <r>
      <rPr>
        <b/>
        <sz val="10"/>
        <rFont val="Palatino Linotype"/>
        <family val="1"/>
      </rPr>
      <t>EVALUACIÓN II LÍNEA DE DEFENSA:</t>
    </r>
    <r>
      <rPr>
        <sz val="10"/>
        <rFont val="Palatino Linotype"/>
        <family val="1"/>
      </rPr>
      <t xml:space="preserve"> Respecto del seguimiento realizado por la II línea de defensa, este describe en forma breve el análisis del monitoreo y las evidencias aportadas por el proceso; sin embargo, se recomienda fortalecer el análisis respecto de la operatividad del control, toda vez que, en la planificación y en el monitoreo no es claro y con ello brindar aseguramiento de la información reportada por el proceso para la  evaluación de la III linea de defensa.</t>
    </r>
  </si>
  <si>
    <t>En cuanto a la normatividad externa e interna,  se mantiene sin cambios la Ley Estatutaría de la JEP ( Ley 1957 de 2019 - soporte 5) y el Reglamento General de la JEP ASP 01 de 2020 (en especial los   capitulos:  IV y XIV - soporte 6), donde se definen competencias en materia de la estrategia de la JEP  e instancias como el Órgano de Gobierno y la SE. El monitoreo es permanente.</t>
  </si>
  <si>
    <t>Conforme al monitoreo realizado por el proceso y las evidencias cargadas en el One Drive: "Ley estatutaria de la JEP ( Ley 1957 de 2019) y el Reglamento General de la JEP ASP 01 de 2020 ( en especial los  capítulos:  IV y XIV ), donde se definen competencias en materia de la estrategia de la JEP  e instancias como el Órgano de Gobierno y SE, se denota que el proceso ha ejecutado el control existente y no se han realizado modificaciones en materia normativa durante el presente reporte.</t>
  </si>
  <si>
    <t>Control existente: se recomienda al proceso, de cara a una nueva planificación del control, revisar y aclarar la forma en  la cual se da la aplicación de la norma o ley, y el como mediante la misma se previene la materialización del riesgo.</t>
  </si>
  <si>
    <t>Problemas de articulación entre las unidades de la JEP</t>
  </si>
  <si>
    <t xml:space="preserve">1, Existen instancias colegiadas de coordinación para la toma de decisiones
2, Directrices internas de la Secretaria Ejecutiva sobre la planeación operativa y pautas de la Subdirección de Planeación </t>
  </si>
  <si>
    <t>1, Acuerdos del Órgano de Gobierno en materia de direccionamiento estratégico y planeación 
2, Directrices mediante circulares o comunicaciones de la Secretaria Ejecutiva y pautas documentadas de la Subdirectora de Planeación para la planeación operativa en la JEP</t>
  </si>
  <si>
    <t>No obstate, la periodicidad del monitoreo del control es cuando se requiera,  en el mes de junio se adelantó:
i)reunión de socialización de las pautas de monitoreo y seguimiento al POA a nivel de la SE  (imagen reunión Teams, presentación realizada y las pautas socializadas versión 2 en carpeta compartida  -Soporte No. 15) y ii) se avanza  en la preparación de Acuerdo del Órgano de Gobierno del PEC.  En tal sentido,  durante el mes de agosto se realizó acompañamiento en la preparación y presentación del PEC al  Órgano de Gobierno  (11 de agosto  - imagen de soporte presentación y convocatoria a la reunión en carpetas compatidas No. 14).</t>
  </si>
  <si>
    <t xml:space="preserve">Conforme al monitoreo realizado por el proceso y las evidencias cargadas en el one drive"
i)reunión de socialización de las pautas de monitoreo y seguimiento al POA a nivel de la SE  (imagen reunión Teams, presentación realizada y las pautas socializadas versión 2 en carpeta compartida  -Soporte No. 15) y ii) se avanza  en la preparación de Acuerdo del Órgano de Gobierno del PEC.  En tal sentido,  durante el mes de agosto el proceso realizó acompañamiento en la preparación y presentación del PEC al  Órgano de Gobierno  (11 de agosto  - imagen de soporte presentación y convocatoria a la reunión en carpetas compartidas No. 14)", se denota que el proceso ha ejecutado el control existente. </t>
  </si>
  <si>
    <r>
      <rPr>
        <b/>
        <sz val="10"/>
        <rFont val="Palatino Linotype"/>
        <family val="1"/>
      </rPr>
      <t xml:space="preserve">EVALUACIÓN I LÍNEA DE DEFENSA: </t>
    </r>
    <r>
      <rPr>
        <sz val="10"/>
        <rFont val="Palatino Linotype"/>
        <family val="1"/>
      </rPr>
      <t xml:space="preserve">Conforme al monitoreo y evidencias suministradas por el proceso, para la acción de control, cuya periodicidad es "Cuando se requiera", se observan los siguientes soportes:
(i) Presentación en formato power point "Mesa de trabajo: Monitoreo y seguimiento al POA" de junio de 2020.  (ii) Documento PDF ¨Pautas para el monitoreo y seguimiento trimestral del POA 2020" de junio de 2020.  (iii) Captura de pantalla de programación (agenda) de reunión en microsoft teams "Mesa de Trabajo Pautas POA II Trim" del 23-jun-2020.
De igual manera, el proceso informó: </t>
    </r>
    <r>
      <rPr>
        <i/>
        <sz val="10"/>
        <rFont val="Palatino Linotype"/>
        <family val="1"/>
      </rPr>
      <t>"se avanza en la preparación de Acuerdo del Órgano de Gobierno del PEC. En tal sentido, durante el mes de agosto se realizó acompañamiento en la preparación y presentación del PEC al  Órgano de Gobierno"</t>
    </r>
    <r>
      <rPr>
        <sz val="10"/>
        <rFont val="Palatino Linotype"/>
        <family val="1"/>
      </rPr>
      <t xml:space="preserve">.  Como evidencia aportaron una presentación en power point "Plan Estratégico Cuatrienal PEC" del 11 de agosto de 2020 y la programación de la reunión en microsoft teams (agenda).
Sin embargo, en la planificación y en el monitoreo no es claro cómo se debe ejecutar la acción de control; por lo que, se recomienda al proceso revisar la planificación y establecer de qué forma la aplicación de los acuerdos y/o directrices controla y mitiga la materialización del riesgo.
</t>
    </r>
    <r>
      <rPr>
        <b/>
        <sz val="10"/>
        <rFont val="Palatino Linotype"/>
        <family val="1"/>
      </rPr>
      <t>Se alerta al proceso sobre el fortalecimiento de los controles, estableciendo la acción de los mismos, asi mismo determinar controles de mitigación, toda vez que el riesgo residual permaneces en Extremo.  se hace necesario revisar las calificaciones de los controles existentes</t>
    </r>
    <r>
      <rPr>
        <sz val="10"/>
        <rFont val="Palatino Linotype"/>
        <family val="1"/>
      </rPr>
      <t xml:space="preserve">
</t>
    </r>
    <r>
      <rPr>
        <b/>
        <sz val="10"/>
        <rFont val="Palatino Linotype"/>
        <family val="1"/>
      </rPr>
      <t xml:space="preserve">
EVALUACIÓN II LÍNEA DE DEFENSA:</t>
    </r>
    <r>
      <rPr>
        <sz val="10"/>
        <rFont val="Palatino Linotype"/>
        <family val="1"/>
      </rPr>
      <t xml:space="preserve"> Respecto del seguimiento realizado por la II línea de defensa, este describe en forma breve el análisis del monitoreo y las evidencias aportadas por el proceso; sin embargo, se recomienda fortalecer el análisis respecto de la operatividad del control, toda vez que, en la planificación y en el monitoreo no es claro y con ello brindar aseguramiento de la información reportada por el proceso para la  evaluación de la III linea de defensa.</t>
    </r>
  </si>
  <si>
    <t xml:space="preserve">La periodicidad del monitoreo del control es cuando se requiera,  en el tercer cuatrimestre se adoptó y emitieron:
i) el Plan Estrategico Cuatrieneal -PEC mediante AOG No. 043 de Octubre de 2020 (Soporte No. 4) y ii)las Circulares de la SE No. 041 y 042 que tratan de las  "Pautas para la formulación y seguimiento del plan operativo de acción anual 2021– POA de la Jurisdicción Especial para la Paz" (Soporte 1 y 2). </t>
  </si>
  <si>
    <t xml:space="preserve">Conforme al monitoreo realizado por el proceso y las evidencias cargadas en el One Drive " i) el Plan Estratégico Cuatrianual -PEC aprobado mediante AOG No. 043 de Octubre de 2020 (Soporte No. 4) y ii)las Circulares de la SE No. 041 y 042 que tratan de las  "Pautas para la formulación y seguimiento del plan operativo de acción anual 2021– POA de la Jurisdicción Especial para la Paz" (Soporte 1 y 2)", se denota que el proceso ha ejecutado el control existente durante el periodo del presente monitoreo. </t>
  </si>
  <si>
    <t>Demora e incumplimiento en la formulación y seguimiento a los proyectos de inversión</t>
  </si>
  <si>
    <t xml:space="preserve">Limitado conocimiento de los lineamientos técnicos y metodológicos del SUIFP-SPI.
</t>
  </si>
  <si>
    <t>1. Reprocesos en la formulación y seguimiento
2. Inadecuada formulación de proyectos (MGA)
3. Pérdida de credibilidad ante las autoridades técnicas.
4. Limitado acceso a recursos públicos de inversión.
5. Retardo en el cumplimiento de las metas establecidas.
6. Hallazgos por parte de los organismos de control.</t>
  </si>
  <si>
    <t xml:space="preserve">Seguimiento a SPI </t>
  </si>
  <si>
    <t xml:space="preserve">Mensual </t>
  </si>
  <si>
    <t>Solicitud mensual mediante correo eléctronico de la Subdirectora de Planeación de reporte de seguimiento en SPI a los gerentes de proyecto, con herramientas para facilitar el mismo y registro de seguimiento al SPI</t>
  </si>
  <si>
    <t xml:space="preserve">Fortalecer a través de capacitaciones las competencias y conocimientos de los servidores en formulación y seguimiento a los proyectos de inversión pública. </t>
  </si>
  <si>
    <t>Listados de asistencia de capacitaciones</t>
  </si>
  <si>
    <t>* Direccionamiento estratégico y planeación
* Gestión del conocimiento e Innovación</t>
  </si>
  <si>
    <t xml:space="preserve">N/A reporte del avance anual </t>
  </si>
  <si>
    <t>"Se ha logrado preparar y realizar capacitaciones en materia de formulación y seguimiento de proyectos, realizada por Teams en dos sesiones el 2 y 3 de abril (PDF).
Asimismo, se adjunta evidencias de la capacitación realizada a través de tutorial para seguimiento, enviado el 30 de abril. El tutorial fue elaborado por un miembro del equipo de la Subdirección y lo pueden descargar en el siguiente link: video tutorial para cargue de SPI realizado por esta Subdirección: https://jepcolombia-my.sharepoint.com/:v:/g/personal/laura_hernandez_jep_gov_co/EU9kXzYUdA1Enp9k1VWApb8BFg6thy4WvndoxQhQMn-Fgg?e=YuGJNk. Como soporte se adjunta en carpetas compartidas, como avance del seguimiento anual.  "</t>
  </si>
  <si>
    <t>Luego de revisión de los controles durante el mes de agosto con acompañamiento de la Sub. Dirección de Fortalecimiento Institucional (como soporte e-mail de conformación) se mantiene el control y los soportes se precisaron en la descripción:  "Solicitud mensual mediante correo eléctronico de la Subdirectora de Planeación de reporte de seguimiento en SPI a los gerentes de proyecto, con herramientas para facilitar el mismo y Registro de seguimiento al SPI ".  En tal sentido, se adjuntan 4 imagenes de las solicitudes realizadas por la Subdirectora de Planeación para mayo, junio, julio y agosto (en carpeta compartida de controles del riesgo 13 -soporte No. 16),  corresponden con el monitoreo mensual para el lapso del segundo cuatrimestre de 2020.
Finalmente y considerando que existe coherencia con el plan de acción luego se puede apreciar en el monitoreo del mismo, los avances de las actividades que se implementan mes a mes en la vigencia.</t>
  </si>
  <si>
    <t xml:space="preserve">El 13 de mayo en coordinación con el Departamento Nacional de Planeación se realizó una jornada de "Proyectos de inversión JEP" con participación de 13 servidores de la JEP y la facilitación de Diana Peréz Burgos de la Dirección de Justicia Seguridad y Gobierno -DJSG (formato de asistencia - lista virtual DNP adjunta como anexo 3). No obstante, la periodicidad de la acción en el Plan esta prevista para Seguimiento anual. </t>
  </si>
  <si>
    <t xml:space="preserve">N/A. La periodicidad de la acción en el Plan esta prevista para Seguimiento anual. </t>
  </si>
  <si>
    <t xml:space="preserve">Conforme al monitoreo realizado por el proceso y las evidencias cargadas en el One Drive "4 imágenes de las solicitudes realizadas por la Subdirectora de Planeación para mayo, junio, julio y agosto (en carpeta compartida de controles del riesgo 13 - soporte No. 16)",  se denota que se ha ejecutado el control existente por parte del proceso quien durante el presente cuatrimestre ha realizado solicitudes a los lideres de proyecto, con el fin de gestionar el seguimiento al SPI.
</t>
  </si>
  <si>
    <t xml:space="preserve">Conforme al monitoreo realizado por el proceso y las evidencias cargadas en el one drive se observa que el proceso  ha realizado  actividades relacionadas con el cumplimiento de la acción propuesta, como evidencia de ello se tiene  el 13 de mayo en coordinación con el Departamento Nacional de Planeación una jornada de "Proyectos de inversión JEP" en la cual  participaron 13 servidores de la JEP  (formato de asistencia - lista virtual DNP adjunta como anexo 3). </t>
  </si>
  <si>
    <r>
      <rPr>
        <b/>
        <sz val="10"/>
        <rFont val="Palatino Linotype"/>
        <family val="1"/>
      </rPr>
      <t>EVALUACIÓN I LÍNEA DE DEFENSA:</t>
    </r>
    <r>
      <rPr>
        <sz val="10"/>
        <rFont val="Palatino Linotype"/>
        <family val="1"/>
      </rPr>
      <t xml:space="preserve"> Conforme al monitoreo y cargue de evidencias por parte del proceso de  direccionamiento estratégico y planeación, se observan los siguientes documentos cargados en el Drive, así:
i)  16. 2020_29_05 Seguimiento SPI mayo.   ii)  16. 2020_30_06 Seguimiento SPI junio.   iii)  16. 2020_31_07 Seguimiento SPI julio.  iv) 16. 2020_31_08 Seguimiento SPI agosto
Los doumentos mencionados corresponden a los correos electrónicos de fechas: 29-may, 30-jun, 31-jul y 31-ago de 2020, donde se observan los requerimientos mensuales generados por la Subdirección de Planeación en el II cuatrimestre de 2020 a los respectivos gerentes de proyectos sobre los indicadores, valores, entre otros, de los proyectos de inversión para el seguimiento en SPI. Lo anterior, conforme a los soportes y periodicidad planificados.
</t>
    </r>
    <r>
      <rPr>
        <b/>
        <sz val="10"/>
        <rFont val="Palatino Linotype"/>
        <family val="1"/>
      </rPr>
      <t>Se alerta al proceso sobre el fortalecimiento de los controles, estableciendo la acción de los mismos, asi mismo determinar controles de mitigación, toda vez que el riesgo residual permaneces en Extremo.  se hace necesario revisar las calificaciones de los controles existentes</t>
    </r>
    <r>
      <rPr>
        <sz val="10"/>
        <rFont val="Palatino Linotype"/>
        <family val="1"/>
      </rPr>
      <t xml:space="preserve">
</t>
    </r>
    <r>
      <rPr>
        <b/>
        <sz val="10"/>
        <rFont val="Palatino Linotype"/>
        <family val="1"/>
      </rPr>
      <t xml:space="preserve">
EVALUACIÓN II LÍNEA DE DEFENSA:</t>
    </r>
    <r>
      <rPr>
        <sz val="10"/>
        <rFont val="Palatino Linotype"/>
        <family val="1"/>
      </rPr>
      <t xml:space="preserve"> Respecto del seguimiento realizado por la II línea de defensa, este describe en forma breve el análisis del monitoreo y las evidencias aportadas por el proceso y con ello brindando aseguramiento de la información reportada por el proceso para la  evaluación de la III linea de defensa.</t>
    </r>
  </si>
  <si>
    <r>
      <rPr>
        <b/>
        <sz val="10"/>
        <rFont val="Palatino Linotype"/>
        <family val="1"/>
      </rPr>
      <t xml:space="preserve">EVALUACIÓN I LÍNEA DE DEFENSA: </t>
    </r>
    <r>
      <rPr>
        <sz val="10"/>
        <rFont val="Palatino Linotype"/>
        <family val="1"/>
      </rPr>
      <t xml:space="preserve">Conforme al monitoreo realizado por el proceso en el mes de mayo y las evidencias suministradas, se observa que, el 13 de mayo de 2020 en coordinación con el Departamento Nacional de Planeación se realizó una jornada de capacitación sobre "Proyectos de inversión JEP" con participación de 13 servidores de la JEP y una contratista de la Dirección de Justicia Seguridad y Gobierno -DJSG (formato de asistencia - lista virtual DNP adjunta como anexo 3). Lo anterior, conforme a la acción y el entregable planificados.
</t>
    </r>
    <r>
      <rPr>
        <b/>
        <sz val="10"/>
        <rFont val="Palatino Linotype"/>
        <family val="1"/>
      </rPr>
      <t xml:space="preserve">EVALUACIÓN II LÍNEA DE DEFENSA: </t>
    </r>
    <r>
      <rPr>
        <sz val="10"/>
        <rFont val="Palatino Linotype"/>
        <family val="1"/>
      </rPr>
      <t>Respecto del seguimiento realizado por la II línea de defensa, este describe  el análisis del monitoreo y las evidencias aportadas por el proceso, convirtiendose en un adecuado insumo para  brindar el aseguramiento de la evaluación por parte de la III línea de defensa (SCI).</t>
    </r>
  </si>
  <si>
    <t>Considerando la descripción del control:  "Solicitud mensual mediante correo eléctronico de la Subdirectora de Planeación de reporte de seguimiento en SPI a los gerentes de proyecto, con herramientas para facilitar el mismo y Registro de seguimiento al SPI ".  En tal sentido, se adjuntan 3 correos- imagenes de las solicitudes realizadas por la Subdirectora de Planeación para septiembre, octubre y noviembre  (en carpeta compartida de controles del riesgo 13 -Soportes No. 25),  corresponden con el monitoreo mensual para el lapso del tercer cuatrimestre de 2020. El reporte de diciembre se realiza en el mes de enero, luego de cierre financiero, razón por la cual no se ha remitido correo de solicitud.
Finalmente y considerando que existe coherencia con el plan de acción luego se puede apreciar en el monitoreo del mismo, los avances de las actividades que se implementan mes a mes en la vigencia de acuerdo a lo reportado en cuatrimestres anteriores.</t>
  </si>
  <si>
    <t xml:space="preserve">N/A. La periodicidad de la acción en el Plan esta prevista para Seguimiento anual y las actividades cumplidas se reportaron y evaluaron en los reportes de cuatrimestres anteriores en 2020. </t>
  </si>
  <si>
    <t>Conforme al monitoreo realizado por el proceso y las evidencias cargadas en el One Drive "correos de solicitud de reporte al SPI, septiembre octubre y noviembre",  se denota que se ha ejecutado el control existente por parte del proceso durante los meses de septiembre, octubre y noviembre, correspondiente al presente cuatrimestre, mediante solicitudes a los lideres de proyecto  para gestionar el seguimiento al SPI; para el reporte del mes de diciembre el proceso  informa que se realizará en el mes de enero, luego del cierre financiero de la entidad.</t>
  </si>
  <si>
    <t xml:space="preserve">Conforme a lo reportado por el proceso en pasados monitoreos se denotan acciones tendientes al cumplimiento de la acción propuesta "Fortalecer a través de capacitaciones las competencias y conocimientos de los servidores en formulación y seguimiento a los proyectos de inversión pública", durante meses como abril, mayo, junio, julio y agosto. </t>
  </si>
  <si>
    <t xml:space="preserve">*Control existente: se recomienda al proceso, una vez se tenga el último reporte del SPI correspondiente al mes de diciembre, hacer llegar la información a la Subdirección de Control Interno para completar la respectiva evaluación.
</t>
  </si>
  <si>
    <t>Gestión - Financiero</t>
  </si>
  <si>
    <t xml:space="preserve">Dificultades en la ejecución presupuestal de los recursos apropiados para la vigencia por parte de las diferentes áreas de la JEP  </t>
  </si>
  <si>
    <t>Inadecuada planeación financiera y contractual en las dependencias (origen de la necesidad)</t>
  </si>
  <si>
    <t>1. Impacto reputacional y financiero
2. Disminución, recorte o aplazamientos en la apropiación o  asignación presupuestal por parte del Gobierno Nacional
3. Disminución de los recursos de cooperación internacional
4. Incumplimiento de los objetivos institucionales y compromisos con los titulares de derechos.</t>
  </si>
  <si>
    <t>Mejoramiento periódico en la formulación y control al Plan Anual de Adquisiciones</t>
  </si>
  <si>
    <t>Reportes mensuales de DNP sobre el SPI, Archivo Excel con reporte SIIF mensual de ejecución de los proyectos de inversión,  consolidando insumos fuente de inversión para la formulación del Plan Anual de Adquisicones (PAA)</t>
  </si>
  <si>
    <t>Realizar reuniones de seguimiento con las áreas, en especial con aquellas que no están acordes con la ejecución debida.</t>
  </si>
  <si>
    <t xml:space="preserve">Listado de asistencia con ayuda de memoria física o en reuniones no presenciales digital (imagen virtual) con los temas agendados o desarrollados. </t>
  </si>
  <si>
    <t>* Direccionamiento estratégico y planeación
* Gestión financiera</t>
  </si>
  <si>
    <t xml:space="preserve">N/A reporte del avance trimestral </t>
  </si>
  <si>
    <t xml:space="preserve">Se adelantó reunión virtual  de coordinación con la Subsecretaría Ejecutiva, incluyendo temas de avance en los proyectos,  como soporte  se registrará en carpetas compartidas la evidencia (convocatoria 26 de marzo).  </t>
  </si>
  <si>
    <t xml:space="preserve">Se adelantó reunión virtual de coordinación con la Subsecretaría Ejecutiva, en la que se vio la destinación de recursos por cuanto no se hizo traslado,  como soporte  se registrará en carpetas compartidas la evidencia (convocatoria).  </t>
  </si>
  <si>
    <t>El proceso ha realizado actividades relacionadas al cumplimiento de la acción. Se recomienda tomar pantallazo de los participantes a las reuniones virtuales, no solo el pantallazo de la convocatoria</t>
  </si>
  <si>
    <t>El control definido se actualizó durante el mes de agosto con acompañamiento de la Sub. Dirección de Fortalecimiento Institucional (como soporte imagen de e-mail del 15 de agosto con la confirmación de la SFI).  Principalmente se realizó la ampliación y precisión  en la descripción de  soporte de los controles, quedando: "Reportes mensuales de DNP sobre el SPI, Archivo Excel con reporte SIIF mensual de ejecución de los proyectos de inversión,  consolidado insumos fuente de inversión para la formulación del Plan Anual de Adquisiciones (PAA)". Asimismo, se precisó y actualizó:  i) Entregable - Listado de asistencia con ayuda de memoria física o en reuniones no presenciales digital (imagen virtual) con los temas agendados o desarrollados, ii) Plan de Acción - Desarrollar informe mediante tablero de seguimiento a la ejecución presupuestal de la sección que corresponde a inversión, a partir de los reportes mensuales del SIIF, identificando alertas para las dependencias con baja ejecución presupuestal y iii) Entregable - Informe mediante tablero de seguimiento a la ejecución presupuestal de la sección que corresponde a inversión e Informes del estado de ejecución presupuestal en los Comités Directivos (cuando se programen). Pendiente ajustar los items ii) y iii) en la Matriz de acuerdo a lo revisado y confirmado. Lo anterior, como mejora y atención de recomendación al proceso. 
En carpetas compartidas de monitoreo de controles en el cuatrimestre, 4 informes de ejecución presupuestal (Soporte No. 22 en Excel de cada uno de los mes del lapso del segundo cuatrimestre -SIIF), dos  (2) informes presentados en Comite Directivo (correspondientes a junio y agosto -soporte 17).  Finalmente, adjuntamos para el lapso de monitoreo del segundo cuatrimestre en carpetas compartidas los cuatro (4) reportes del tablero de seguimiento a la ejecución presupuestal ( soporte 18). 
La periodicidad de seguimiento se mantine anual, luego aplicará reporte de monitoreo al cierre del periodo, no obstante existe coherencia con el plan de acción luego se puede apreciar en el monitoreo del mismo, los avances de las actividades que se implementan en la vigencia.</t>
  </si>
  <si>
    <t xml:space="preserve">N/A. La periodicidad de la acción en el Plan esta prevista para Seguimiento trimestral. </t>
  </si>
  <si>
    <t xml:space="preserve">El 4 de junio de 2020 se adelantó reunión (virtual) con la Subdirección de Fortalecimiento Institucional para revisar disponibilidad de recursos en el proyecto (acta en carpeta compartida que incluye temas tratados -Soporte No. 2). 
No obstante, la periodicidad de la acción en el Plan esta prevista para Seguimiento trimestral. </t>
  </si>
  <si>
    <t xml:space="preserve">
El 21 de julio de 2020 se adelantó reunión (virtual) con la Subsecretaría dirección de Fortalecimiento Institucional en el punto 2 se abordó los Proyectos de inversón y programacón presupuestal (imagen del E-mail  en carpeta compartida que incluye temas tratados -Soporte No. 4). No obstante, la periodicidad de la acción en el Plan esta prevista para Seguimiento trimestral. 
Los temas propuestos  en la agenda: Temas propuestos: 1. Compromisos pendientes, 2. Proyectos de inversón y programacón presupuestal, 3. POA: mensajes clave, 4. Informe SE (a. Equipos territoriales), 5. Rendición de cuentas (a. Propuesta de la Estrategia de rendición de cuentas 2020), 6. Estadísticas, 7. Instrumentos del Modelo de gestión y 8. Balance preparación Contraloría.</t>
  </si>
  <si>
    <t xml:space="preserve">Conforme al monitoreo realizado por el proceso se denota que se ha ejecutado el control existente  a partir de los soportes relacionados  en el One Drive  " 4 informes de ejecución presupuestal (Soporte No. 22 en Excel de cada uno de los mes del lapso del segundo cuatrimestre -SIIF), dos  (2) informes presentados en Comité Directivo (correspondientes a junio y agosto -soporte 17)".  </t>
  </si>
  <si>
    <t xml:space="preserve">Conforme al monitoreo realizado por el proceso y las evidencias cargadas en el one drive se observa que el proceso  ha realizado  actividades relacionadas con el cumplimiento de la acción propuesta así: el 4 de junio de 2020 el proceso adelantó reunión con la Subdirección de Fortalecimiento Institucional para revisar disponibilidad de recursos en el proyecto (acta en carpeta compartida que incluye temas tratados -Soporte No. 2) y el 21 de julio de 2020 realizó reunión (virtual) con la Subsecretaría dirección de Fortalecimiento Institucional en la cual y como punto 2 abordaron los Proyectos de inversión y programación presupuestal (imagen del E-mail  en carpeta compartida que incluye temas tratados -Soporte No. 4). Los temas propuestos  en la agenda: Temas propuestos: 1. Compromisos pendientes, 2. Proyectos de inversión y programación presupuestal, 3. POA: mensajes clave, 4. Informe SE (a. Equipos territoriales), 5. Rendición de cuentas (a. Propuesta de la Estrategia de rendición de cuentas 2020), 6. Estadísticas, 7. Instrumentos del Modelo de gestión y 8. Balance preparación Contraloría.
</t>
  </si>
  <si>
    <r>
      <rPr>
        <b/>
        <sz val="10"/>
        <rFont val="Palatino Linotype"/>
        <family val="1"/>
      </rPr>
      <t xml:space="preserve">EVALUACIÓN I LÍNEA DE DEFENSA: </t>
    </r>
    <r>
      <rPr>
        <sz val="10"/>
        <rFont val="Palatino Linotype"/>
        <family val="1"/>
      </rPr>
      <t xml:space="preserve">Conforme al monitoreo y cargue de evidencias por parte del proceso, se observan cuatro (4) documentos en Excel, correspondientes a los informes de ejecución presupuestal de los meses de mayo a agosto de 2020.
Sin embargo, se recomienda al proceso aportar la evidencia de los </t>
    </r>
    <r>
      <rPr>
        <i/>
        <sz val="10"/>
        <rFont val="Palatino Linotype"/>
        <family val="1"/>
      </rPr>
      <t>"Reportes mensuales de DNP sobre el SPI (...) consolidando insumos fuente de inversión para la formulación del Plan Anual de Adquisicones (PAA)"</t>
    </r>
    <r>
      <rPr>
        <sz val="10"/>
        <rFont val="Palatino Linotype"/>
        <family val="1"/>
      </rPr>
      <t xml:space="preserve">,  lo anterior, conforme a los soportes planificados. 
De otra parte, se observa que el proceso en el monitoreo señala: </t>
    </r>
    <r>
      <rPr>
        <i/>
        <sz val="10"/>
        <rFont val="Palatino Linotype"/>
        <family val="1"/>
      </rPr>
      <t>"En carpetas compartidas de monitoreo de controles en el cuatrimestre dos  (2) informes presentados en Comite Directivo (correspondientes a junio y agosto -soporte 17).  Finalmente, adjuntamos para el lapso de monitoreo del segundo cuatrimestre (...) reportes del tablero de seguimiento a la ejecución presupuestal ( soporte 18)"</t>
    </r>
    <r>
      <rPr>
        <sz val="10"/>
        <rFont val="Palatino Linotype"/>
        <family val="1"/>
      </rPr>
      <t xml:space="preserve">;  sin embargo, no se observaron estos soportes en el Drive.
</t>
    </r>
    <r>
      <rPr>
        <b/>
        <sz val="10"/>
        <rFont val="Palatino Linotype"/>
        <family val="1"/>
      </rPr>
      <t xml:space="preserve">
Se alerta al proceso sobre el fortalecimiento de los controles, estableciendo la acción de los mismos, asi mismo determinar controles de mitigación, toda vez que el riesgo residual permaneces en Extremo.  se hace necesario revisar las calificaciones de los controles existentes.
</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este describe en forma breve el análisis del monitoreo y las evidencias aportadas por el proceso; sin embargo, se recomienda fortalecer la verificación de la completitud de las evidencias según los soportes planificados y con ello brindar aseguramiento de la información reportada por el proceso para la  evaluación de la III linea de defensa.</t>
    </r>
  </si>
  <si>
    <r>
      <rPr>
        <b/>
        <sz val="10"/>
        <rFont val="Palatino Linotype"/>
        <family val="1"/>
      </rPr>
      <t>EVALUACIÓN I LÍNEA DE DEFENSA</t>
    </r>
    <r>
      <rPr>
        <sz val="10"/>
        <rFont val="Palatino Linotype"/>
        <family val="1"/>
      </rPr>
      <t xml:space="preserve">: Conforme al monitoreo realizado por el proceso en los meses de junio y julio de 2020 y las evidencias suministradas, se observaron  los siguientes soportes:
Junio: Acta de reunión del 4 de junio de 2020 convocada por la Subdirección de Planeación, cuyo objetivo es "Revisar disponibilidad de recursos en el proyecto" la cual cuenta con el registro de asistencia.
Julio: Registro de la programación de agenda a una reunión el día 21 de julio de 2020 para tratar el tema de proyectos de inversión y programación presupuestal, entre otros temas.
</t>
    </r>
    <r>
      <rPr>
        <b/>
        <sz val="10"/>
        <rFont val="Palatino Linotype"/>
        <family val="1"/>
      </rPr>
      <t>EVALUACIÓN II LÍNEA DE DEFENSA</t>
    </r>
    <r>
      <rPr>
        <sz val="10"/>
        <rFont val="Palatino Linotype"/>
        <family val="1"/>
      </rPr>
      <t>: Respecto del seguimiento realizado por la II línea de defensa, este describe en forma breve el análisis del monitoreo y las evidencias aportadas por el proceso; sin embargo, se recomienda fortalecer la verificación del contenido de los documentos que el proceso aporta como evidencia y describir su relación con el entregable planificado y con ello brindar aseguramiento de la información reportada por el proceso para la  evaluación de la III linea de defensa.</t>
    </r>
  </si>
  <si>
    <t xml:space="preserve">Considerando la descripción del control en carpetas compartidas de monitoreo: i)cuatro (4) correos electronicos del reporte mensual de DNP sobre el SPI para el lapso de reporte septiembre a diciembre- Soporte No. 30, ii)el consolidado de insumos fuente de inversión para la formulación del Plan Anual de Adquisiciones 2020- Soporte No. 31 y iii) tres (3) informes tablero de seguimiento a la ejecución presupuestal (correspondientes a octubre, noviembre y diciembre  -Soportes No. 27, 28 y 29).  Importante considerar que el 23 de diciembre de 2020 se logró avanzar con el insumo denominado: "fuente de inversión para la formulación del Plan Anual de Adquisiciones del 2021", el cual se soportará en el primer seguimiento a los riesgos en l vigencia 2021.
El presente reporte corresponde al tercer cuatrimestre, no obstante la periodicidad de seguimiento es  anual, en los dos primeros cuatrimestres se han reportado avances parciales  en la vigencia 2020. </t>
  </si>
  <si>
    <t xml:space="preserve">
El 3 de noviembre se enviaron dos correos electrónicos a: la Dirección Administrativa y Financiera y la Dirección Nacional de TI de la SE, con detalle del estado de ejecución de inversión y lo pendiente para el cierre de la vigencia comuncación equivalente a reunión no presencial - Soportes No. 32 (incluye reporte con corte al 30 de octubre generado el 3 de noviembre).
</t>
  </si>
  <si>
    <t>Conforme al monitoreo realizado por el proceso y las evidencias cargadas en el One Drive: i) cuatro (4) correos electrónicos del reporte mensual de DNP sobre el SPI para el lapso de reporte septiembre a diciembre- Soporte No. 30, ii) el consolidado de insumos fuente de inversión para la formulación del Plan Anual de Adquisiciones 2020- Soporte No. 31 y iii) tres (3) informes tablero de seguimiento a la ejecución presupuestal (correspondientes a octubre, noviembre y diciembre  -Soportes No. 27, 28 y 29), se denota que se ha ejecutado el control existente. Adicional a lo anterior, el proceso reporta que el 23 de diciembre de 2020 se logró avanzar con el insumo denominado: "fuente de inversión para la formulación del Plan Anual de Adquisiciones del 2021", el cual se soportará en el primer seguimiento a los riesgos en la vigencia 2021.</t>
  </si>
  <si>
    <t>Conforme al monitoreo realizado por el proceso y las evidencias cargadas en el one drive se observa que el proceso  ha realizado  actividades relacionadas con el cumplimiento de la acción propuesta, es así como el día 03 de noviembre remitieron dos (2) correos electrónicos a la Dirección Administrativa y Financiera y la Dirección Nacional de TI de la SE, con el detalle del estado de ejecución de inversión y lo pendiente para el cierre de la vigencia ( Soportes No. 32 que incluye reporte con corte al 30 de octubre generado el 3 de noviembre).</t>
  </si>
  <si>
    <t>Debilidades en el seguimiento a la ejecución de los proyectos de inversión</t>
  </si>
  <si>
    <t xml:space="preserve">Desarrollar informe mediante tablero de seguimiento a la ejecución presupuestal de la sección que corresponde a inversión, a partir de los reportes mensuales del SIIF, identificando alertas para las dependencias con baja ejecución presupuestal. </t>
  </si>
  <si>
    <t>Informe mediante tablero de seguimiento a la ejecución presupuestal de la sección que corresponde a inversión o  
Informes del estado de ejecución presupuestal en los Comités Directivos (cuando se programen)</t>
  </si>
  <si>
    <t>"Se generan reportes semanales en los tableros de seguimiento  a la ejecución presupuestal,  soporte adjunto en carpetas compartidas en  PDF el reporte de la última semana del mes de enero.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Ejecución 31 de Enero del 2020""   "</t>
  </si>
  <si>
    <t>"Se generan reportes semanales en los tableros de seguimiento  a la ejecución presupuestal,  soporte adjunto en carpetas compartidas en  PDF el reporte de la última semana del mes de febrero.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Ejecución de Febrero del 2020""   "</t>
  </si>
  <si>
    <t>"Se generan reportes semanales en los tableros de seguimiento  a la ejecución presupuestal,  soporte adjunto en carpetas compartidas en  PDF el reporte de la última semana del mes de marzo.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Ejecución 27  de Marzo del 2020""   "</t>
  </si>
  <si>
    <t>"Se generan reportes semanales en los tableros de seguimiento  a la ejecución presupuestal,  soporte adjunto en carpetas compartidas en  PDF el reporte de la última semana del mes de abril.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Ejecución 30 de Abril  del 2020""   "</t>
  </si>
  <si>
    <t xml:space="preserve">No aplica - No existe control actual (prevención). No obstante, durante el durante la revisión de controles en el mes de agosto con acompañamiento de la Sub. Dirección de Fortalecimiento Institucional (como soporte imagen de e-mail del 15 de agosto con la confirmación de la SFI).  
Principalmente se realizó la ampliación y precisión  en la descripción de la actividad y el entregable de la acción (celda AA34 ) , quedando:. Asimismo, se precisó y actualizó:  i) Plan de Acción (celda X34 ) - Desarrollar informe mediante tablero de seguimiento a la ejecución presupuestal de la sección que corresponde a inversión, a partir de los reportes mensuales del SIIF, identificando alertas para las dependencias con baja ejecución presupuestal y ii) Entregable - Informe mediante tablero de seguimiento a la ejecución presupuestal de la sección que corresponde a inversión e Informes del estado de ejecución presupuestal en los Comités Directivos (cuando se programen). Lo anterior, de acuerdo a lo revisado y confirmado. Así mismo, como mejora y atención de recomendación al proceso. </t>
  </si>
  <si>
    <t>Se realizó  informe mediante los tableros de seguimiento  a la ejecución presupuestal,  soporte adjunto en carpetas compartidas en  PDF el reporte de la última semana del mes de mayo (en carpeta compartida soporte mayo No.18A).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Ejecución Mayo -Soporte 22A"</t>
  </si>
  <si>
    <t>Informes presentados en Comite Directivo por convocatoria el 26 de junio  (correspondientes a junio -soporte 17A).
Se realizó  informe mediante los tableros de seguimiento  a la ejecución presupuestal,  soporte adjunto en carpetas compartidas en  PDF el reporte de la última semana del mes de junio (en carpeta compartida soporte junio No.18B).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Ejecución junio -Soporte 22B"</t>
  </si>
  <si>
    <t>Se realizó  informe mediante los tableros de seguimiento  a la ejecución presupuestal,  soporte adjunto en carpetas compartidas en  PDF el reporte de la última semana del mes de julio ( en carpeta compartida soporte mayo No.18C).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Ejecución julio -Soporte 22C"</t>
  </si>
  <si>
    <t xml:space="preserve">Informes presentados en Comite Directivo por convocatoria el 31 de agosto (correspondiente  al mes de agosto  -soporte 17B)
Se realizó  informe mediante los tableros de seguimiento  a la ejecución presupuestal,  soporte adjunto en carpetas compartidas en  PDF el reporte de la última semana del mes de agosto (en carpeta compartida soporte agosto No.18D).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Ejecución agosto -Soporte 22D"
</t>
  </si>
  <si>
    <t>No se cuenta con control de prevención tal y como lo relaciona el proceso en el monitoreo y las evidencias que adjunta asociadas a la labor de asesoría, por parte de esta Subdirección, enfocadas en la actualización de los controles existentes y planes de acción del proceso de "Direccionamiento estratégico y planeación".</t>
  </si>
  <si>
    <t>Conforme al monitoreo realizado por el proceso y las evidencias cargadas en el one drive se observa que se han realizado las actividades relacionadas al cumplimiento de la acción propuesta, toda vez que en los meses de mayo, junio, julio y agosto el proceso realizó  informes  mediante los tableros de seguimiento  a la ejecución presupuestal</t>
  </si>
  <si>
    <r>
      <rPr>
        <b/>
        <sz val="10"/>
        <rFont val="Palatino Linotype"/>
        <family val="1"/>
      </rPr>
      <t xml:space="preserve">EVALUACIÓN I LÍNEA DE DEFENSA: </t>
    </r>
    <r>
      <rPr>
        <sz val="10"/>
        <rFont val="Palatino Linotype"/>
        <family val="1"/>
      </rPr>
      <t xml:space="preserve">Conforme al monitoreo realizado por el proceso en los meses de mayo a agosto de 2020 y las evidencias suministradas, se observaron  los siguientes soportes:
</t>
    </r>
    <r>
      <rPr>
        <b/>
        <sz val="10"/>
        <rFont val="Palatino Linotype"/>
        <family val="1"/>
      </rPr>
      <t>Mayo:</t>
    </r>
    <r>
      <rPr>
        <sz val="10"/>
        <rFont val="Palatino Linotype"/>
        <family val="1"/>
      </rPr>
      <t xml:space="preserve"> 1 documento en PDF de los "Tableros de seguimiento ejecución presupuestal" y 1 archivo Excel con el reporte de la ejecución presupuestal, correspondientes al mes de mayo de 2020.
</t>
    </r>
    <r>
      <rPr>
        <b/>
        <sz val="10"/>
        <rFont val="Palatino Linotype"/>
        <family val="1"/>
      </rPr>
      <t xml:space="preserve">Junio: </t>
    </r>
    <r>
      <rPr>
        <sz val="10"/>
        <rFont val="Palatino Linotype"/>
        <family val="1"/>
      </rPr>
      <t xml:space="preserve">1 documento en PDF de los "Tableros de seguimiento ejecución presupuestal" y 1 archivo Excel con el reporte de la ejecución presupuestal, correspondientes al mes de junio de 2020. 
ii) Presentación en PowerPoint del 26 de junio de 2020 con el seguimiento a la ejecución presupuestal.
</t>
    </r>
    <r>
      <rPr>
        <b/>
        <sz val="10"/>
        <rFont val="Palatino Linotype"/>
        <family val="1"/>
      </rPr>
      <t>Julio:</t>
    </r>
    <r>
      <rPr>
        <sz val="10"/>
        <rFont val="Palatino Linotype"/>
        <family val="1"/>
      </rPr>
      <t xml:space="preserve"> 1 documento en PDF de los "Tableros de seguimiento ejecución presupuestal" y 1 archivo Excel con el reporte de la ejecución presupuestal, correspondientes al mes de julio de 2020.
</t>
    </r>
    <r>
      <rPr>
        <b/>
        <sz val="10"/>
        <rFont val="Palatino Linotype"/>
        <family val="1"/>
      </rPr>
      <t xml:space="preserve">Agosto: </t>
    </r>
    <r>
      <rPr>
        <sz val="10"/>
        <rFont val="Palatino Linotype"/>
        <family val="1"/>
      </rPr>
      <t xml:space="preserve">1 documento en PDF de los "Tableros de seguimiento ejecución presupuestal" y 1 archivo Excel con el reporte de la ejecución presupuestal, correspondientes al mes de agosto de 2020. 
ii) Presentación en PowerPoint del 31 de agosto de 2020 con el seguimiento a la ejecución presupuestal.
</t>
    </r>
    <r>
      <rPr>
        <b/>
        <sz val="10"/>
        <rFont val="Palatino Linotype"/>
        <family val="1"/>
      </rPr>
      <t xml:space="preserve">EVALUACIÓN II LÍNEA DE DEFENSA: </t>
    </r>
    <r>
      <rPr>
        <sz val="10"/>
        <rFont val="Palatino Linotype"/>
        <family val="1"/>
      </rPr>
      <t>Respecto del seguimiento realizado por la II línea de defensa, este describe en forma breve el análisis del monitoreo y las evidencias aportadas por el proceso; sin embargo, se recomienda fortalecer la verificación del contenido de los documentos que el proceso aporta como evidencia y describir su relación con el entregable planificado y con ello brindar aseguramiento de la información reportada por el proceso para la  evaluación de la III linea de defensa.</t>
    </r>
  </si>
  <si>
    <t>N/A. Para este mes no se programaron.</t>
  </si>
  <si>
    <t xml:space="preserve">Se realizó  informe mediante los tableros de seguimiento a la ejecución presupuestal de inversión el 27 de Octubre de 2020 (Soporte No. 27 adjunto en carpetas compartidas). </t>
  </si>
  <si>
    <t xml:space="preserve">Se realizó  informe mediante los tableros de seguimiento a la ejecución presupuestal de inversión el 10 de Noviembre de 2020 (Soporte No. 28 adjunto en carpetas compartidas). </t>
  </si>
  <si>
    <t xml:space="preserve">Se realizó  informe mediante los tableros de seguimiento a la ejecución presupuestal de inversión el 2 de Diciembre de 2020 (Soporte No. 29 adjunto en carpetas compartidas). </t>
  </si>
  <si>
    <t>Conforme al monitoreo realizado por el proceso y las evidencias cargadas en el one drive se observa que el proceso  ha realizado  actividades relacionadas con el cumplimiento de la acción propuesta, es así como en el mes de octubre, noviembre y diciembre  el proceso realizó  informes mediante los tableros de seguimiento a la ejecución presupuestal de inversión ( ver soportes No. 27, 28 y 29).</t>
  </si>
  <si>
    <t>Gestión de talento humano</t>
  </si>
  <si>
    <t>Seleccionar y vincular el talento humano idóneo para cumplir con la misión de la JEP, propiciando el bienestar y desarrollo de sus servidores y cumpliendo con los trámites administrativos y de compensación correspondientes.</t>
  </si>
  <si>
    <t>Subdirector (a) de Talento Humano</t>
  </si>
  <si>
    <t>Inexactitud en la liquidación de salarios, prestaciones sociales,  vacaciones y demás beneficios legales</t>
  </si>
  <si>
    <t>Inoportunidad en el reporte de novedades</t>
  </si>
  <si>
    <t>1. Pagos erróneos
2. Multas o sanción
3. Reprocesos
4. Incumplimiento del calendario de nómina</t>
  </si>
  <si>
    <t>Cumplimiento del calendario de cierre de  novedades en nómina en el cual se establece la fecha máxima por cada mes para que no afectan la liquidación de la misma.</t>
  </si>
  <si>
    <t>Correos eléctronicos masivos
Matriz de novedades (excel)</t>
  </si>
  <si>
    <t>Sensibilizar a los servidores y servidoras de la JEP con respecto a la importancia de reportar novedades a nómina de manera oportuna</t>
  </si>
  <si>
    <t>Calendario de novedades socializado entre las áreas de la JEP</t>
  </si>
  <si>
    <t>* Gestión del Talento Humano</t>
  </si>
  <si>
    <t>Se remite pieza de comunicación a todos los servidores y servidoras informando la fecha límite de las novedades para el mes. (Anexo No. 1 Correo electrónico diciembre 2019)</t>
  </si>
  <si>
    <t>Se remite pieza de comunicación a todos los servidores y servidoras informando la fecha límite de las novedades para el mes. (Anexo No. 06 Correo electrónico marzo 2020)</t>
  </si>
  <si>
    <t>Se remite pieza de comunicación a todos los servidores y servidoras informando la fecha límite de las novedades para el mes. (Anexo No. 10 Correo electrónico abril 2020)</t>
  </si>
  <si>
    <t xml:space="preserve">El proceso ha realizado las actividades relacionadas al cumplimiento de la acción propuesta
</t>
  </si>
  <si>
    <t>El control establecido a permitido mitigar y reducir los reprocesos en la nómina, sin embargo siguen presentandose casos particulares que retrasan la ejecucion de la misma._x000D_
Anexos:_x000D_
*RG 16 - Anexo No. 01- Plazo novedades nomina mayo_x000D_
*RG 16 - Anexo No. 04- Plazo novedades nomina junio_x000D_
*RG 16 - Anexo No. 05- Plazo novedades nomina julio_x000D_
*RG 16 - Anexo No. 06- Plazo novedades nomina julio_x000D_
*RG 16 - Anexo No. 07- Plazo novedades nomina agosto_x000D_
*RG 16 - Anexo No. 03- Matriz de novedades</t>
  </si>
  <si>
    <t xml:space="preserve">Se remite pieza de comunicación a todos los servidores y servidoras informando la fecha límite de las novedades para el mes. (RG 16 - Anexo No. 01- Plazo novedades nomina mayo)
</t>
  </si>
  <si>
    <t xml:space="preserve">Se remite pieza de comunicación a todos los servidores y servidoras informando la fecha límite de las novedades para el mes. (RG 16 - Anexo No. 04- Plazo novedades nomina junio)_x000D_
</t>
  </si>
  <si>
    <t xml:space="preserve">Se remite pieza de comunicación a todos los servidores y servidoras informando la fecha límite de las novedades para el mes. (RG 16 - Anexo No. 05- Plazo novedades nomina julio) y (RG 16 - Anexo No. 06- Plazo novedades nomina julio)_x000D_
</t>
  </si>
  <si>
    <t xml:space="preserve">Se remite pieza de comunicación a todos los servidores y servidoras informando la fecha límite de las novedades para el mes. (RG 16 - Anexo No. 07- Plazo novedades nomina agosto)_x000D_
</t>
  </si>
  <si>
    <t>Conforme al monitoreo realizado por el proceso y las evidencias cargadas en el one drive, se denota que se ha ejecutado el control existente  evidenciando correos electrónicos a los servidores y servidoras  del calendario de cierre de  novedades en nómina en el cual se establece la fecha máxima por cada mes para que no afectan la liquidación de la misma. se evidencia en el drive los correos  de los meses de mayo, junio, julio y agosto.</t>
  </si>
  <si>
    <t>Conforme al monitoreo realizado por el proceso y las evidencia registradas en el one drive, se evidencia que la acción "Sensibilizar a los servidores y servidoras de la JEP con respecto a la importancia de reportar novedades a nómina de manera oportuna " no se esta cumpliendo en su totalidad pues se observa correos electrónicos a los servidores y servidoras informando las fechas de cierre de las novedades de nomina  de los meses de mayo, junio, julio y agosto.
Se recomienda al proceso realizar piezas de comunicación a los servidores  frente a la importancia de realizar las novedades de nomina de manera oportuna.</t>
  </si>
  <si>
    <r>
      <rPr>
        <b/>
        <sz val="10"/>
        <rFont val="Palatino Linotype"/>
        <family val="1"/>
      </rPr>
      <t xml:space="preserve">EVALUACIÓN I LÍNEA DE DEFENSA: </t>
    </r>
    <r>
      <rPr>
        <sz val="10"/>
        <rFont val="Palatino Linotype"/>
        <family val="1"/>
      </rPr>
      <t xml:space="preserve">Conforme con el monitoreo y las evidencias suministradas por el proceso, se observa para el II cuatrimestre del 2020 correos electrónicos masivos emitidos los días 5 de mayo de 2020 (nómina de mayo), 27 de mayo de 2020 (nómina de junio), 23 de junio y 3 de julio de 2020 (nómina de julio) y 29 de julio de 2020 (nómina de agosto) con la notificación a los servidores y servidoras de la entidad informando la fecha final para la presentación de novedades nomina a la Subdirección de Talento Humano. 
Así mismo, se encontró una matriz en formato Excel que contiene una relación detallada mensual de los servidores de la JEP que presentaron novedades en los diferentes periodos. 
</t>
    </r>
    <r>
      <rPr>
        <b/>
        <sz val="10"/>
        <rFont val="Palatino Linotype"/>
        <family val="1"/>
      </rPr>
      <t xml:space="preserve">
Se alerta al proceso sobre el fortalecimiento de los controles, estableciendo la acción de los mismos, asi mismo determinar controles de mitigación, toda vez que el riesgo residual permaneces en Alto.</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</si>
  <si>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con el monitoreo y las evidencias suministradas por el proceso, se observa correos electrónicos masivos emitidos mensualmente con la notificación a los servidores y servidoras de la entidad informando la fecha final para la presentación de novedades nomina a la Subdirección de Talento Humano y una matriz en formato Excel que contiene una relación detallada mensual de los servidores de la JEP que presentaron novedades en los diferentes periodos. 
Sin embargo, se presentó duplicidad de información respecto al control 1 planificado, el monitoreo reportado y las evidencias remitidas. Es preciso mencionar que, si bien el avance realizado por el proceso está relacionado con el reporte de novedades de nómina, se requiere la ejecución de actividades y el cargue de soportes en el marco de la implementación del plan de acción establecido asociado a la sensibilización y socialización entre las áreas de la JEP del calendario de novedades cuya periodicidad es semestral.
Se da  alcance a la evaluación realizada para el II cuatrimestre de 2020 al plan de acción</t>
    </r>
    <r>
      <rPr>
        <i/>
        <sz val="10"/>
        <rFont val="Palatino Linotype"/>
        <family val="1"/>
      </rPr>
      <t xml:space="preserve"> "Sensibilizar a los servidores y servidoras de la JEP con respecto a la importancia de reportar novedades a nómina de manera oportuna "</t>
    </r>
    <r>
      <rPr>
        <sz val="10"/>
        <rFont val="Palatino Linotype"/>
        <family val="1"/>
      </rPr>
      <t xml:space="preserve">, de acuerdo con el compromiso adquirido en mesa de trabajo con el proceso y la Subdirección de Fortalecimiento Institucional el dia 8 de octubre, mediante la revisión de las evidencias se observó correos electrónicos correspondiente a las fechas 27 de mayo del 2020, 23 de junio del 2020, 03 y 29 de julio del 2020, que contienen adjunta la circular  No 031 del 2019 </t>
    </r>
    <r>
      <rPr>
        <i/>
        <sz val="10"/>
        <rFont val="Palatino Linotype"/>
        <family val="1"/>
      </rPr>
      <t>“calendario tramite de nomina vigencia 2020”</t>
    </r>
    <r>
      <rPr>
        <sz val="10"/>
        <rFont val="Palatino Linotype"/>
        <family val="1"/>
      </rPr>
      <t xml:space="preserve">, en el cual se informa la fecha final de presentación de novedades de nómina a la Subdirección de Talento Humano.
Sin embargo, es preciso menciocar que, no se remitió adjunta en el correo electrónico del 05 de mayo del 2020 la circular precitada correspondiente a la nomina del mes de mayo de 2020. 
</t>
    </r>
    <r>
      <rPr>
        <b/>
        <sz val="10"/>
        <rFont val="Palatino Linotype"/>
        <family val="1"/>
      </rPr>
      <t>EVALUACIÓN II LÍNEA DE DEFENSA:</t>
    </r>
    <r>
      <rPr>
        <sz val="10"/>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</si>
  <si>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Durante el III cuatrimestre se dio cumplimiento al calendario de nómina documentado con el envío de correos electrónicos mensualmente, socializando así el calendario de nómina.
Es importante precisar que los meses julio y agosto se reportaron en el II Cuatrimestre.
Se adjuntan en el drive los siguientes anexos:
RG 16 - Anexo No. 01- Plazo novedades nomina septiembre
RG 16 - Anexo No. 02- Plazo novedades nomina octubre (1-2)
RG 16 - Anexo No. 03- Plazo novedades nomina noviembre (1-2)
RG 16 - Anexo No. 04- Plazo novedades nomina diciembre (1-2)
(En cada correo se encuentra adjunto Circular Interna 031 de 2019 calendario de nómina)</t>
  </si>
  <si>
    <t>Durante el último cuatrimestre se cumplió con la actividad de sensibilización la cual está documentada con el envío de correos electrónicos mensualmente, socializando así el calendario de nómina.
Es importante precisar que los meses julio y agosto se reportaron en el II Cuatrimestre.
Se adjuntan en el drive los siguientes anexos:
RG 16 - Anexo No. 01- Plazo novedades nomina septiembre
RG 16 - Anexo No. 02- Plazo novedades nomina octubre (1-2)
RG 16 - Anexo No. 03- Plazo novedades nomina noviembre (1-2)
RG 16 - Anexo No. 04- Plazo novedades nomina diciembre (1-2)
(En cada correo se encuentra adjunto Circular Interna 031 de 2019 calendario de nómina)</t>
  </si>
  <si>
    <t xml:space="preserve"> Conforme con el monitoreo y las evidencias suministradas por el proceso, se verifican cuatro correos electrónicos masivos y piezas de comunicación  (9 de septiembre, 8 de octubre, 3 de noviembre y 4 de diciembre )emitidos mensualmente con la notificación a los servidores de la entidad informando la fecha final para la presentación de novedades nomina a la Subdirección de Talento Humano
</t>
  </si>
  <si>
    <t xml:space="preserve">Conforme con el monitoreo y las evidencias suministradas por el proceso, se verifican cuatro correos electrónicos masivos y piezas de comunicación  (9 de septiembre, 8 de octubre, 3 de noviembre y 4 de diciembre )emitidos mensualmente con la notificación a los servidores de la entidad informando la fecha final para la presentación de novedades nomina a la Subdirección de Talento Humano, de esta manera se da cumplimiento a la acción planificada.
</t>
  </si>
  <si>
    <t>Inobservancia de la norma</t>
  </si>
  <si>
    <t>Sensibilización y capacitación frente a los cambios normativos</t>
  </si>
  <si>
    <t>Listado de asistencia capacitaciones
Correo informativo al equipo de nómina</t>
  </si>
  <si>
    <t>Realizar capacitaciones permanentes relacionadas con la actualización en normatividad de liquidación de prestaciones sociales</t>
  </si>
  <si>
    <t>Listas de asistencia</t>
  </si>
  <si>
    <t>Gestión del Talento Humano</t>
  </si>
  <si>
    <t>Se realizó capacitación interna frente al cambio de la Retención en la fuente para el 2020, Ley 2010 del 27 de diciembre de 2019, artículo 32, inciso 7,  consideró exentos el Cincuenta  por ciento (50%) al emolumento denominado “gastos de representación” como beneficio en la depuración de la renta aplicable mensualmente. (Anexo No. 02. Listado de asistencia. se encuentran en las instalaciones de la JEP)</t>
  </si>
  <si>
    <t>Remitir a los servidores y servidoras del certificado de las cesantías consolidadas año 2019. (Anexo No. 04 Correo Electrónico febrero 2020 y Anexo No. 05. Correo Electrónico febrero 2020- Ejemplo)</t>
  </si>
  <si>
    <t>*Publicación memorando a todos los servidores y servidoras de los beneficios tributarios para que remitan los soportes de los deducibles a aplicar. (Anexo No. 07 y Anexo No. 08 Correos electrónicos marzo 2020)
*Capacitación de los procesos internos a las contratistas apoyo para el proceso de nómina (Anexo No. 09 Listado de asistencia. se encuentran en las instalaciones de la JEP)</t>
  </si>
  <si>
    <t>Ingreso en el sistema de nómina las novedades para el mes correspondiente. (Anexo No. 03. Reporte novedades)</t>
  </si>
  <si>
    <t xml:space="preserve">"El control establecido permite filtrar, conocer y adaptar el conocimiento de los cambios 
normativos aplicados en la liquidacion de nómina y prestaciones sociales, sin reparar 
en retrazos ni reprocesos.
En el mes de mayo se realizó capacitación de los decretos 558 y 568 de 2020 a las contratistas apoyo para el proceso de nómina (RG 16 - Anexo No. 02-Capacitación Subdirección Financiera)
"
</t>
  </si>
  <si>
    <t xml:space="preserve">*Capacitación de los decretos 558 y 568 de 2020 a las contratistas apoyo para el proceso de nómina (RG 16 - Anexo No. 02-Capacitación Subdirección Financiera)_x000D_
</t>
  </si>
  <si>
    <t xml:space="preserve">Durante este periodo no hubieron actualizaciones en la normatividad, por lo tanto no se realizó capacitaciones._x000D_
</t>
  </si>
  <si>
    <t xml:space="preserve">Conforme al monitoreo realizado por el proceso y las evidencias cargadas en el one drive, se evidencia que no se  ha ejecutado el control existente para este cuatrimestre  "Sensibilización y capacitación frente a los cambios normativos " se evidencia capacitación realizada en el mes de abril  de los decretos 558 y 568 de 2020 a las contratistas que apoyan  el proceso de nómina, frente a cambios normativos aplicados en la liquidación de nómina y prestaciones sociales; sin embargo esta evidencia no aplica para este seguimiento. </t>
  </si>
  <si>
    <t>Conforme al monitoreo realizado por el proceso y las evidencias cargadas en el one drive, no se realizaron capacitaciones permanentes durante los meses de mayo, junio, julio y agosto tendientes al cumplimiento del plan de acción enfocadas.
En el monitoreo el proceso informa que realizo capacitaciones normativas frente a las prestaciones sociales en el mes de mayo, pero las evidencias cargadas en el drive son del mes de abril.</t>
  </si>
  <si>
    <t xml:space="preserve">Controles existentes: se recomienda al proceso realizar continuamente  actualización normativa en referencia a las prestaciones sociales, teniendo en cuenta la emergencia sanitaria presentada en nuestro país.
</t>
  </si>
  <si>
    <r>
      <rPr>
        <b/>
        <sz val="10"/>
        <rFont val="Palatino Linotype"/>
        <family val="1"/>
      </rPr>
      <t xml:space="preserve">EVALUACIÓN I LÍNEA DE DEFENSA: </t>
    </r>
    <r>
      <rPr>
        <sz val="10"/>
        <rFont val="Palatino Linotype"/>
        <family val="1"/>
      </rPr>
      <t xml:space="preserve">Conforme al monitoreo y las evidencias suministradas por el proceso se observó correo electrónico emitido por la subdirección financiera informando la programación de una capacitación para presentar los decretos 558 y 568 de 2020; sin embargo, la actividad fue ejecutada el 29 de abril de 2020 y no corresponde al periodo evaluado (II cuatrimestre).
</t>
    </r>
    <r>
      <rPr>
        <b/>
        <sz val="10"/>
        <rFont val="Palatino Linotype"/>
        <family val="1"/>
      </rPr>
      <t>Se alerta al proceso sobre el fortalecimiento de los controles, estableciendo la acción de los mismos, asi mismo determinar controles de mitigación, toda vez que el riesgo residual permaneces en Alto.</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</si>
  <si>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0"/>
        <rFont val="Palatino Linotype"/>
        <family val="1"/>
      </rPr>
      <t xml:space="preserve">EVALUACIÓN I LÍNEA DE DEFENSA: </t>
    </r>
    <r>
      <rPr>
        <sz val="10"/>
        <rFont val="Palatino Linotype"/>
        <family val="1"/>
      </rPr>
      <t xml:space="preserve">Conforme al monitoreo y las evidencias suministradas por el proceso se observó reporte en el mes de mayo de 2020 de un correo electrónico emitido por la subdirección financiera informando la programación de una capacitación para presentar los decretos 558 y 568 de 2020; sin embargo, la actividad fue ejecutada el 29 de abril de 2020 y no corresponde al periodo evaluado (II cuatrimestre). 
De otra parte, se recomienda tener en cuenta que la acción determina </t>
    </r>
    <r>
      <rPr>
        <i/>
        <sz val="10"/>
        <rFont val="Palatino Linotype"/>
        <family val="1"/>
      </rPr>
      <t xml:space="preserve">"Realizar capacitaciones </t>
    </r>
    <r>
      <rPr>
        <b/>
        <i/>
        <u/>
        <sz val="10"/>
        <rFont val="Palatino Linotype"/>
        <family val="1"/>
      </rPr>
      <t>permanentes</t>
    </r>
    <r>
      <rPr>
        <i/>
        <sz val="10"/>
        <rFont val="Palatino Linotype"/>
        <family val="1"/>
      </rPr>
      <t xml:space="preserve"> (...)", </t>
    </r>
    <r>
      <rPr>
        <sz val="10"/>
        <rFont val="Palatino Linotype"/>
        <family val="1"/>
      </rPr>
      <t xml:space="preserve">criterio que señala mayor operatividad de la misma. Es preciso mencionar que, se presentó duplicidad de información respecto al control 2 planificado, el monitoreo reportado y las evidencias remitidas. 
Se da alcance a la evaluación realizada para el II cuatrimestre de 2020 al plan de acción </t>
    </r>
    <r>
      <rPr>
        <i/>
        <sz val="10"/>
        <rFont val="Palatino Linotype"/>
        <family val="1"/>
      </rPr>
      <t>"realizar capacitaciones permanentes relacionadas con la actualización en normatividad de liquidación de prestaciones sociales",</t>
    </r>
    <r>
      <rPr>
        <sz val="10"/>
        <rFont val="Palatino Linotype"/>
        <family val="1"/>
      </rPr>
      <t xml:space="preserve"> de acuerdo con el compromiso adquirido en mesa de trabajo con el proceso y la Subdirección de Fortalecimiento Institucional el dia 8 de octubre, mediante la revisión de las evidencias se observó un documento en pdf con la captura de pantalla correspondiente a la ejecución de la capacitación dirigada por la Subdirección Financiera el día 29 de abril de 2020, sin embargo, se recomienda que en los pantallazos a remitir se pueda evidenciar el registro de los servidores que asistan a las capacitaciones programadas.
-Captura de pantalla del correo electrónico del 27 de abril del 2020 mediante el cual Talento Humano le socializó a la Subdirectora Administrativa y Financiera un informe sobre la nómina del mes de abril y de los cambios del Decreto 558 de 2020.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</si>
  <si>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Durante el III Cuatrimestre no se realizaron actualizaciones normativas.</t>
  </si>
  <si>
    <t>El proceso informa que no se realizaron actualizaciones normativas en el tercer cuatrimestre.</t>
  </si>
  <si>
    <t>El proceso informa que no se realizaron actuaciones normativas en el tercer trimestre.</t>
  </si>
  <si>
    <t>Falla del sistema operativo de liquidación de nómina</t>
  </si>
  <si>
    <t>Comparativo de liquidaciones manuales con respecto a las liquidaciones del software</t>
  </si>
  <si>
    <t>Matriz guia de nómina (excel)
Matriz de novedades (excel)</t>
  </si>
  <si>
    <t>Registrar oportunamente las novedades en el software correspondiente a cada proceso con menor margen de error</t>
  </si>
  <si>
    <t>Novedades incluidas en el software oportunamente</t>
  </si>
  <si>
    <t xml:space="preserve">"El control definido Guia de nómina y novedades, permite garantizar la completa inclusion de 
las novedades que tienen incidencia o afectacion en la nómina del mes correspondiente, 
velando por no omitir ninguna de ellas, lo que puede generar reprocesos y retrazos en la 
liquidación, adicionalmente, brinda una perspectiva comparativa entre una liquidación
manual y la liquidada por el aplicativo de nómina.
Anexo:
RG 16 - Anexo No. 03- Matriz de novedades"
</t>
  </si>
  <si>
    <t xml:space="preserve">Ingreso en el sistema de nómina las novedades para el mes correspondiente. (RG 16 - Anexo No. 03- Matriz de novedades)_x000D_
</t>
  </si>
  <si>
    <t xml:space="preserve">Conforme al monitoreo realizado por el proceso y las evidencias cargadas en el one drive, se denota que se ha ejecutado el control existente " comparativo de liquidaciones manuales con respecto a las liquidaciones del software"
 permite garantizar la completa inclusión de las novedades que tienen incidencia o afectación en la nómina del mes correspondiente brindando una perspectiva comparativa entre una liquidación manual y la liquidada por el aplicativo de nómina. se evidencia la matriz novedades de los meses de mayo, junio, julio y agosto.
</t>
  </si>
  <si>
    <t xml:space="preserve">Conforme al monitoreo realizado por el proceso y las evidencias cargadas en el one drive, se denota que se han realizado acciones durante los meses de mayo, junio, julio y agosto tendientes al cumplimiento del plan de acción enfocadas en "registrar oportunamente las novedades en el software correspondiente a cada proceso con menor margen de error".
Se recomienda al proceso.
Se evidencio en el drive la matriz de novedades de los meses de mayo, junio, julio y agosto.
</t>
  </si>
  <si>
    <t>EVALUACIÓN I LÍNEA DE DEFENSA: Conforme con el monitoreo y las evidencias suministradas por el proceso se evidencia la matriz de novedades correspondiente a los meses de mayo, junio, julio y agosto que contiene una relación detallada de los servidores de la JEP que presentaron novedades de nómina; sin embargo, no se remitió el soporte correspondiente a "Matriz guía de nómina", de acuerdo con el soporte definido en la columna (p).
Se recomienda al proceso establecer en el reporte del monitoreo cómo a través de las evidencias se desarrolla el control asociado al comparativo de liquidaciones manuales con respecto a las liquidaciones del software.
Se alerta al proceso sobre el fortalecimiento de los controles, estableciendo la acción de los mismos, asi mismo determinar controles de mitigación, toda vez que el riesgo residual permaneces en Alto.
EVALUACIÓN II LÍNEA DE DEFENSA: Respecto al seguimiento realizado por la II línea de defensa, este describe en forma breve el análisis del monitoreo y las evidencias aportadas por el proceso, sin embargo, pese a la falta de evidencias a suministrar por el proceso el seguimiento indica que se denota se ha ejecutado el control existente.</t>
  </si>
  <si>
    <t xml:space="preserve">
EVALUACIÓN I LÍNEA DE DEFENSA: Conforme con el monitoreo y las evidencias suministradas por el proceso, se evidencia la matriz de novedades correspondiente a los meses de mayo, junio, julio y agosto de 2020 que contiene una relación detallada de los servidores de la JEP que presentaron novedades de nómina; sin embargo, el soporte definido en la columna (AA) corresponde a "Novedades incluidas en el software oportunamente".
De otra parte, se presentó duplicidad de información asociada al monitoreo reportado y las evidencias remitidas en comparación con el control 3 planificado. Así mismo, es preciso mencionar que, si bien el avance realizado por el proceso está relacionado con el reporte de novedades de nómina, se requiere la ejecución de actividades y el cargue de soportes en el marco de la implementación del plan de acción establecido asociado al registro oportuno de las novedades en el software correspondiente cuya periodicidad es semestral.
Se da alcance a la evaluación realizada para el II cuatrimestre de 2020 al plan de acción " registrar oportunamente las novedades en el software correspondiente a cada proceso con menor margen de error", de acuerdo con el compromiso adquirido en mesa de trabajo con el proceso y la Subdirección de Fortalecimiento Institucional el dia 8 de octubre, mediante la revisión de las evidencias se observó documento en pdf  “Soporte cargue de novedades SIGEP”, el cual permite evidenciar una muestra de cinco (5) novedades por cada mes para mayo, junio, julio y agosto de 2020 asociadas a  incapacidades, vacaciones, licencias, ingreso, retiro, encargo, movimientos de cargo, entre otros que fueron cargadas en el software de nomina. 
De otra parte, se recomienda revisar la pertinencia de la actividad planificada, en relación con la verificación y cumplimiento a la descripción "(...) menor margen de error".
EVALUACIÓN II LÍNEA DE DEFENSA: Respecto al seguimiento realizado por la II línea de defensa, este describe en forma breve el análisis del monitoreo y las evidencias aportadas por el proceso, sin embargo, no es claro por qué el seguimiento indica que se denota se han realizado acciones planificadas. 
En concordancia con el alcance mencionado anteriormente a la evaluación del II cuatrimestre, respecto a los ajustes al seguimiento de la II línea se observó que este describe en forma breve el análisis del monitoreo y las evidencias aportadas por el proceso y con ello brindando aseguramiento de la información reportada por el proceso.</t>
  </si>
  <si>
    <t>Se tiene una matriz de excel denominada "Matriz Guia de Nómina" donde se realiza el cruce de la información de la nómina que se encuentra resgitrada en el software (SIGEP) y en la nómina manual, generando unas alertas en las columnas AG, AH, AI y AJ como se evidencia en el pantallazo adjunto, de esta manera dando cumplimiento al control.
Se adjuntan en el drive los siguientes anexos:
RG 16 - Anexo No. 05- Matriz de novedades (SIGEP)
RG 16 - Anexo No. 06- Captura de pantalla de la matriz guia de nómina por cada uno de los meses conformados para el III Cuatrimestre.
Nota: Por información sensible de la matriz guia de nómina se remite captura de pantalla como soporte, de requerirse profundizar información estaremos atentos a suinistrarla.</t>
  </si>
  <si>
    <t>Se adjunta matriz de novedades y captura de pantalla en el aplicativo SIGEP (Muestra de 5 novedades por cada mes)  del III cuatrimestre del 2020.
Se adjuntan en el drive los siguientes anexos:
RG 16 - Anexo No. 05- Matriz de novedades
RG 16 - Anexo No. 06- Soportes cargue novedades SIGEP</t>
  </si>
  <si>
    <t xml:space="preserve">Conforme al monitoreo realizado por el proceso y la información subida al drive, se evidencia un Excel denominado"  "matriz guía de nómina" que  genera  alertas ( diferencia de información de la nomina realizada manualmente y la nomina registrada en el aplicativo SIGEP )  en las columnas AG, AH, AI y AJ de esta manera se da  cumplimiento a la acción definida " comparativos de liquidaciones manuales con respecto a  las liquidaciones del software. 
</t>
  </si>
  <si>
    <t xml:space="preserve">
Conforme al monitoreo y las información cargada en drive por el proceso, se evidencia la matriz de novedades correspondiente a los meses de septiembre, octubre, noviembre y diciembre de 2020  detallando los servidores de la JEP que presentaron novedades de nómina.
Se videncia por parte del proceso una muestra de cinco (5) novedades por cada mes del cuatrimestre con imágenes de pantallazos que fueron cargadas en el software de nomina, de esta manera se da cumplimiento a la acción planificada.
</t>
  </si>
  <si>
    <t>Gestión de calidad</t>
  </si>
  <si>
    <t>Liderar la administración del sistema de gestión de la calidad, la administración de riesgos y la gestión de indicadores que propicie en la Jurisdicción Especial para la Paz (JEP) la mejora continua; en aras del cumplimiento de la misión institucional.</t>
  </si>
  <si>
    <t>Subdirector (a) de Fortalecimiento Institucional</t>
  </si>
  <si>
    <t xml:space="preserve">Falta de apropiación del sistema de gestión de calidad en cuanto a su alcance, sus componentes y beneficios por parte de los servidores de la JEP </t>
  </si>
  <si>
    <t>Desconocimiento de los servidores públicos de los beneficios de la implementación de un SGC</t>
  </si>
  <si>
    <t xml:space="preserve">1. Utilización de documentos y formatos desactualizados o no oficializados.
2. Hallazgos administrativos por parte de la Oficina de control interno y Órganos de control </t>
  </si>
  <si>
    <t>Sensibilización al personal de la JEP sobre la importancia y beneficios del  SGC (inducción)</t>
  </si>
  <si>
    <t>1. Piezas de difusión del Sistema de Gestión de Calidad (SGC)
2. Actividades de inducción (listado de participantes)</t>
  </si>
  <si>
    <t>Difundir entre el personal de la JEP, por lo menos una vez en el semestre, los avances y resultados concretos resultantes del sistema (mesas de trabajo, boletines, entre otros).</t>
  </si>
  <si>
    <t>Evidencia de difusión y apropiación</t>
  </si>
  <si>
    <t>* Gestión de calidad
*Gestión de comunicaciones</t>
  </si>
  <si>
    <t xml:space="preserve">Se logró la aprobación por parte del Órgano de Gobierno de la Política de Administración del riesgo Acuerdo No.1 del 14 de enero de 2020 (Anexo Acuerdo No.1) - anexo #5 </t>
  </si>
  <si>
    <t>Se realiza reunión por parte del personal de la Subdirección de Fortalecimiento Institucional donde se indica que se deben realizar estrategias de sensibilización y difusión para el tema de calidad y se tendrá como apoyo un contratista (anexo No..2)</t>
  </si>
  <si>
    <t>No se realizaron actividades relacionadas durante este mes</t>
  </si>
  <si>
    <t>Se anexan piezas de sensibilización sobre el sistema de gestión de calidad con relación a "apropiación del sistema"  (anexo N.3) y "Guía de diligenciamiento del formato de Informe de actividades desarrollada por el contratista" (Anexo No.4)</t>
  </si>
  <si>
    <t>Conforme al monitoreo realizado por el proceso y las enviadas, se observa que se han realizado actividades preparativas relacionadas al cumplimiento de la acción propuesta, la cual se encuentra dentro de los términos  de cumplimiento y se espera para el siguiente cuatrimestre evidenciar las actividades propias de la acción propuesta</t>
  </si>
  <si>
    <t>Conforme al seguimiento de la acción, aun no se realiza la primera difusión al personal de la JEP sobre el estado concreto del SGC, pero se encuentran avances de la acción.</t>
  </si>
  <si>
    <t>Difusión de piezas para socializar el SGC de la JEP en correos masivos dirigidos a los servidores y servidoras de la JEP. En el DRIVE seguimiento riesgos II cuatrimestre, riesgo 19, monitoreo controles, se encuentran las siguientes evidencias: _x000D_
* Piezas de calidad diseñadas y difundidas para el personal de la JEP</t>
  </si>
  <si>
    <t>Como la medición de la acción es semestral, a continuación se relaciona lo gestionado :
* Piezas sobre el estado del SGC a junio del 2020
* Sensibilización sobre el sistema de gestión de calidad con las piezas de  "Guia de informe de supervisión", "Guía constancia de cumplimiento persona natural", "Guía constancia de cumplimiento persona jurídica", "Guía solicitud modificación, elaboración o eliminación de documentos" (19-1 mes de mayo)
* Sensibilización sobre el sistema de gestión de calidad con las piezas "Sistema de Gestión de Calidad de la JEP", "mapa de procesos de la JEP" las evidencia se encuentra en el  DRIVE seguimiento riesgos II cuatrimestre, monitoreo a planes de acción (anexo 19.1 mes de junio)
* Presentación taller a Controles para administración de riesgos en la JEP, con la participación de los lideres de procesos y enlaces de calidad, las evidencia se encuentra en el  DRIVE seguimiento riesgos II cuatrimestre, monitoreo a planes de acción, riesgo 19  (anexo 19.1 mes de julio)
Las evidencia se encuentra en el  DRIVE seguimiento riesgos II cuatrimestre, monitoreo a planes de acción, riesgo 19 mes de julio.</t>
  </si>
  <si>
    <t>Conforme al monitoreo realizado se evidencian difusión de documentos propios del SGC, a través de piezas que orientan sobre el diligenciamiento de formatos que pertenecen al Sistema.
Por lo anterior se observa la ejecución del control establecido</t>
  </si>
  <si>
    <t xml:space="preserve">Conforme al monitoreo realizado y evidencias presentadas por el proceso, se observa el cumplimiento del compromiso de socializar masivamente, el estado semestral (2020-1) del sistema de Gestión de Calidad. También, sensibilización de formatos como "Guía de informe de supervisión", "Guía constancia de cumplimiento persona natural", "Guía constancia de cumplimiento persona jurídica", "Guía solicitud modificación, elaboración o eliminación de documentos" , "mapa de procesos de la JEP". Así mismo, desarrollo de talleres en temas de calidad, a los que asistieron personal de los diferentes procesos.
Por lo anterior y conforme con la periodicidad de la acción definida, se observa el cumplimiento de las actividades tendientes al cumplimiento de la acción propuesta
</t>
  </si>
  <si>
    <t>Continuar recogiendo información que permita al finalizar la vigencia, dar un reposte del estado del SGC a los diferentes procesos de la JEP</t>
  </si>
  <si>
    <r>
      <rPr>
        <b/>
        <sz val="10"/>
        <rFont val="Palatino Linotype"/>
        <family val="1"/>
      </rPr>
      <t>EVALUACIÓN I LÍNEA DE DEFENSA:</t>
    </r>
    <r>
      <rPr>
        <sz val="10"/>
        <rFont val="Palatino Linotype"/>
        <family val="1"/>
      </rPr>
      <t xml:space="preserve"> De acuerdo con el reporte de monitoreo realizado por el proceso, se observa avance la actividad de control referente a Sensibilización al personal de la JEP sobre la importancia y beneficios del  SGC (inducción), teniendo en cuenta la periodicidad “cuando se requiera”.
Dentro de las evidencias suministradas por la Subdirección de Fortalecimiento Institucional, se observan cuatro (4) piezas comunicativas sobre documentos del SGC, así: 
i) Guía de diligenciamiento de la constancia de cumplimiento persona jurídica
ii) Guía de diligenciamiento del informe supervisión de contratos
iii) Guía de solicitud de elaboración, modificación o eliminación de documentos. 
iv) Guía de diligenciamiento de la constancia de cumplimiento persona natural, donde se evidencia que, en el encabezado del formato, se referencia “Formato constancia de cumplimiento persona jurídica”. 
Lo anterior, es aportado por el proceso en relación con los soportes planificados:</t>
    </r>
    <r>
      <rPr>
        <i/>
        <sz val="10"/>
        <rFont val="Palatino Linotype"/>
        <family val="1"/>
      </rPr>
      <t>“Difusión de piezas para socializar el SGC de la JEP en correos masivos dirigidos a los servidores y servidoras de la JEP”;</t>
    </r>
    <r>
      <rPr>
        <sz val="10"/>
        <rFont val="Palatino Linotype"/>
        <family val="1"/>
      </rPr>
      <t xml:space="preserve"> sin embargo, únicamente anexaron como evidencias en el OneDrive, las piezas diseñadas; por lo que, se recomienda al proceso aportar las evidencias de los correos electrónicos de difusión. 
</t>
    </r>
    <r>
      <rPr>
        <b/>
        <sz val="10"/>
        <rFont val="Palatino Linotype"/>
        <family val="1"/>
      </rPr>
      <t>Se alerta al proceso sobre el fortalecimiento de los controles, estableciendo la acción de los mismos, asi mismo determinar controles de mitigación, toda vez que el riesgo residual permaneces en Alto.</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este describe en forma breve el análisis del monitoreo y las evidencias aportadas por el proceso y con ello brindando aseguramiento de la información reportada por el proceso para la  evaluación de la III linea de defensa.</t>
    </r>
  </si>
  <si>
    <r>
      <rPr>
        <b/>
        <sz val="10"/>
        <rFont val="Palatino Linotype"/>
        <family val="1"/>
      </rPr>
      <t>EVALUACIÓN I LÍNEA DE DEFENSA:</t>
    </r>
    <r>
      <rPr>
        <sz val="10"/>
        <rFont val="Palatino Linotype"/>
        <family val="1"/>
      </rPr>
      <t xml:space="preserve"> De acuerdo con el monitoreo realizado por el proceso en el mes de julio de 2020 y el cargue de evidencias, se observan los siguientes soportes:
1. Mayo de 2020, piezas de difusión sobre: i) Guía de diligenciamiento de la constancia de cumplimiento persona jurídica. ii) Guía de diligenciamiento del informe supervisión de contratos. iii) Guía de solicitud de elaboración, modificación o eliminación de documentos. iv) Guía de diligenciamiento de la constancia de cumplimiento persona natural, donde se evidencia que, en el encabezado del formato, se referencia “Formato constancia de cumplimiento persona jurídica”. 
2. Junio de 2020, piezas de difusión sobre el estado del SGC, Mapa de procesos y balance de procesos.
3. Julio de 2020, presentación en PowerPoint "Gestión de Riesgos - Tratamiento a controles existentes" y soportes de reunión a través de la herramienta Teams.
4. Agosto de 2020, correo electrónico del 27 de agosto en el cual la SFI invita a  una reunión con el fin de explicar una modificación a la matriz de riesgos.
</t>
    </r>
    <r>
      <rPr>
        <b/>
        <sz val="10"/>
        <rFont val="Palatino Linotype"/>
        <family val="1"/>
      </rPr>
      <t>EVALUACIÓN II LÍNEA DE DEFENSA:</t>
    </r>
    <r>
      <rPr>
        <sz val="10"/>
        <rFont val="Palatino Linotype"/>
        <family val="1"/>
      </rPr>
      <t xml:space="preserve"> Respecto del seguimiento realizado por la II línea de defensa, este describe en forma breve el análisis del monitoreo y las evidencias aportadas por el proceso y con ello brindando aseguramiento de la información reportada por el proceso para la  evaluación de la III linea de defensa.</t>
    </r>
  </si>
  <si>
    <t>* Durante el ultimo cuatrimestre del año 2020, se llevó a cabo un taller para la difusión de información sobre el Sistema de Gestión de calidad como lo fue "Un viaje por los documentos comunes del SGC" (monitoreo a controles, Presentación anexo 19.1, citación a taller anexo 19.2, asistencia 19.3)</t>
  </si>
  <si>
    <t>* Diseño del dashboard para presentación de información referente al SGC (riesgos, indicadores, planes de acción) ante el Comité de Gestión. ("monitoreo planes de acción" Anexo 19.4)</t>
  </si>
  <si>
    <t>* Se difundió en reunión del Comité de Gestión del mes de diciembre (12 de diciembre)  el estado de los riesgos, indicadores y planes de mejoramiento de los procesos del SGC. (monitoreo planes de acción acta y presentación Anexo 19.5). Adicionalmente durante este semestre, se llevó a cabo un taller para la difusión de información sobre el Sistema de Gestión de calidad como lo fue "Un viaje por los documentos comunes del SGC" (monitoreo a controles, Presentación anexo 19.1, citación a taller anexo 19.2, asistencia 19.3)</t>
  </si>
  <si>
    <t>Conforme al monitoreo y evidencias aportadas por el proceso se observa la ejecución de un taller denominado "Un viaje por los documentos comunes del SGC" el día 17 de septiembre de 2020 con el propósito de socializar y divulgar el estado de la documentación del Sistema de Gestión de Calidad. A este taller se convocaron los líderes de procesos y se logró la participación de 75 servidores.
Por lo anterior se observa el cumplimiento del control establecido</t>
  </si>
  <si>
    <t>Conforme al monitoreo y evidencias aportadas por el proceso se observa que en el mes de noviembre se realizó el diseño de un dashboard para la presentación de información relacionada con riesgos; así mismo para el mes de diciembre se realizó un informe que se presentó al  Comité de Gestión el día 12 de diciembre respecto al estado de riesgos e indicadores.
De otra parte, el taller denominado "Un viaje por los documentos comunes del SGC" ejecutado el día 17 de septiembre de 2020 socializó y divulgó el estado de la documentación del Sistema de Gestión de Calidad, en el cual participaron de 75 servidores
Por lo anterior se observa el cumplimiento de la acción establecida</t>
  </si>
  <si>
    <t xml:space="preserve">Inexistencia de estrategias de difusión, socialización y apropiación </t>
  </si>
  <si>
    <t xml:space="preserve">Definir estrategias de difusión, socialización y apropiación </t>
  </si>
  <si>
    <t xml:space="preserve">Actas de reunión </t>
  </si>
  <si>
    <t>Elaboración y aprobación de estrategias o lineamientos</t>
  </si>
  <si>
    <t>Se realiza reunión por parte del personal de la Subdirección de Fortalecimiento Institucional donde se indica que se deben realizar estrategias de sensibilización y difusión para el tema de calidad y se tendrá como apoyo un contratista (Anexo No.2)</t>
  </si>
  <si>
    <t xml:space="preserve">Se realizaron reuniones virtuales entre el personal de la Subdirección de Fortalecimiento Institucional para definir la estrategia de divulgación y socialización de documentos de calidad (Anexo No 5 reunión virtual 24 de marzo) </t>
  </si>
  <si>
    <t xml:space="preserve">Como la medición de la acción es semestral, a continuación se relaciona lo gestionado:
* Reuniones con el equipo de la Subdirectora de Fortalecimiento Institucional en las cuales se daban lineamientos para continuar con la estrategia de difusión y retroalimentación del Sistema de Gestión de Calidad (anexo 19-2 mes de mayo)
* Reuniones del personal de  la Subdirectora de Fortalecimiento Institucional el 19 y 24 de junio , en las cuales se  trataron temas relacionados con la estrategia de difusión del SGC en la JEP, las evidencia se encuentra en el  DRIVE seguimiento riesgos II cuatrimestre, monitoreo a planes de acción, riesgo 19  (anexo 19-2 mes de junio)
* Solicitud desde la Subdirección de Fortalecimiento Institucional sobre reporte de periodicidad y soportes para los controles existentes en la matriz de administración de los riesgos, se anexa correo de invitación a charla de controles. 
* Solicitud actualización de matriz normativa a los diferentes procesos del SGC 
Las evidencia se encuentra en el  DRIVE seguimiento riesgos II cuatrimestre, monitoreo a planes de acción, riesgo 19-2  
</t>
  </si>
  <si>
    <t xml:space="preserve">Conforme al monitoreo realizado y evidencias presentadas por el proceso, se observa que el proceso de calidad realiza reuniones y gestión para mantener al personal de la JEP documentado y socializado sobre el SGC. Como cumplimiento, se encuentran en el DRIVE evidencias de reuniones, solicitud de reportes de periodicidad y soportes a controles y solicitud de actualización de matriz normativa a los diferentes procesos 
Por lo anterior y conforme con la periodicidad de la acción definida, se observa el cumplimiento de las actividades tendientes al cumplimiento de la acción propuesta
</t>
  </si>
  <si>
    <t xml:space="preserve">Continuar desarrollando estrategias de socialización de documentos propios del SGC y que sean transversales para los procesos del Sistema. </t>
  </si>
  <si>
    <r>
      <rPr>
        <b/>
        <sz val="10"/>
        <rFont val="Palatino Linotype"/>
        <family val="1"/>
      </rPr>
      <t xml:space="preserve">
EVALUACIÓN I LÍNEA DE DEFENSA: </t>
    </r>
    <r>
      <rPr>
        <sz val="10"/>
        <rFont val="Palatino Linotype"/>
        <family val="1"/>
      </rPr>
      <t xml:space="preserve">Dado que el proceso no formuló actividades de control, la evaluación por parte de la III línea de defensa, no aplica.
</t>
    </r>
    <r>
      <rPr>
        <b/>
        <sz val="10"/>
        <rFont val="Palatino Linotype"/>
        <family val="1"/>
      </rPr>
      <t xml:space="preserve">
EVALUACIÓN II LÍNEA DE DEFENSA: </t>
    </r>
    <r>
      <rPr>
        <sz val="10"/>
        <rFont val="Palatino Linotype"/>
        <family val="1"/>
      </rPr>
      <t xml:space="preserve">Respecto del seguimiento realizado por la II línea de defensa, se precisa: </t>
    </r>
    <r>
      <rPr>
        <i/>
        <sz val="10"/>
        <rFont val="Palatino Linotype"/>
        <family val="1"/>
      </rPr>
      <t>"Conforme al monitoreo realizado se evidencian difusión de documentos propios del SGC, a través de piezas que orientan sobre el diligenciamiento de formatos que pertenecen al Sistema. Por lo anterior se observa la ejecución del control establecido"</t>
    </r>
    <r>
      <rPr>
        <sz val="10"/>
        <rFont val="Palatino Linotype"/>
        <family val="1"/>
      </rPr>
      <t>; sin embargo, se observa que, el proceso no definió actividad de control por ende no realizó monitoreo; por lo que, se recomienda fortalecer la verificación de la planificación frente a lo que se reporta en el seguimiento y con ello brindar aseguramiento para la evaluación de la III línea de defensa.</t>
    </r>
  </si>
  <si>
    <r>
      <rPr>
        <b/>
        <sz val="10"/>
        <rFont val="Palatino Linotype"/>
        <family val="1"/>
      </rPr>
      <t xml:space="preserve">EVALUACIÓN I LÍNEA DE DEFENSA: </t>
    </r>
    <r>
      <rPr>
        <sz val="10"/>
        <rFont val="Palatino Linotype"/>
        <family val="1"/>
      </rPr>
      <t xml:space="preserve">De acuerdo con el monitoreo realizado por el proceso en el mes de julio de 2020 y cargue de evidencias, se observan los siguientes soportes:
1. Mayo de 2020, listados de asistencia a reuniones internas del 06/05/2020, 13/05/2020, 18/05/2020 y 26/05/2020, y soportes de reunión a través de la herramienta Teams, referentes a la definición de las estrategias para la elaboración de las piezas de notas calidad y la divulgación a servidores de la JEP.
 2. Junio de 2020, listados de asistencia a reuniones internas del 18/06/2020 y 24/06/2020, y soportes de reunión a través de la herramienta Teams, referentes a notas de calidad sobre el Sistema de Gestión de Calidad. En las reuniones se trataron aspectos como: definición de las piezas de divulgación, lineamientos para la construcción de las piezas para su posterior divulgación a los servidores y contratistas de la JEP, revisión y aprobación de piezas, entre otros aspectos.
3. Julio de 2020, correos electrónicos del 9 y 10 de julio con la trazabilidad de ajustes realizados a  la normatividad de procesos de SGC.
4. Agosto de 2020, correos electrónicos del 27/08/2020, autorización Drive para el normograma de procesos y del 25/08/2020, en el cual se requiere a los procesos el desarrollo del monitoreo a los planes de acción y controles existentes de los riesgos de gestión.
Sin embargo, se recomienda al proceso aportar la evidencia de las </t>
    </r>
    <r>
      <rPr>
        <i/>
        <sz val="10"/>
        <rFont val="Palatino Linotype"/>
        <family val="1"/>
      </rPr>
      <t>"Actas de reunión"</t>
    </r>
    <r>
      <rPr>
        <sz val="10"/>
        <rFont val="Palatino Linotype"/>
        <family val="1"/>
      </rPr>
      <t xml:space="preserve"> que se realicen acorde con el entregable planificado.
</t>
    </r>
    <r>
      <rPr>
        <b/>
        <sz val="10"/>
        <rFont val="Palatino Linotype"/>
        <family val="1"/>
      </rPr>
      <t>EVALUACIÓN II LÍNEA DE DEFENSA:</t>
    </r>
    <r>
      <rPr>
        <sz val="10"/>
        <rFont val="Palatino Linotype"/>
        <family val="1"/>
      </rPr>
      <t xml:space="preserve"> Respecto del seguimiento realizado por la II línea de defensa, este describe en forma breve el análisis del monitoreo y las evidencias aportadas por el proceso y con ello brindando aseguramiento de la información reportada por el proceso para la  evaluación de la III linea de defensa.</t>
    </r>
  </si>
  <si>
    <t>* Se hizo reunión con el proceso de comunicaciones y gobierno y gestión de las tecnologías con el fin de proponer un cambio en la visualización del al mapa de procesos en la página WEB de la entidad, botón de transparencia, para que quien lo consulte, pueda navegar y ubicar mas facilmente la documentación de los procesos. Ruta: JEP pagina oficial/transparencia/3.3procesos y procedimientos/mapa de procesos)</t>
  </si>
  <si>
    <t>* Se hizo reunión con el proceso de comunicaciones y gobierno y gestión de las tecnologías con el fin de proponer un cambio en la visualización del subsitio del SGC, para que quien lo consulte, pueda navegar por el mapa de procesos y ubicar mas facilmente la documentación asociada. Ruta: Nuestra JEP/Sistema de gestión de calidad/mapa de procesos</t>
  </si>
  <si>
    <t>Conforme al monitoreo y evidencias aportadas por el proceso se observa la ejecución de una estrategia para mejorar la visualización tanto de la página web como del subsitio de intranet del SGC con el fin de facilitar su navegación y apropiación de los procesos y procedimientos.
Por lo anterior se observa el cumplimiento de la acción propuesta</t>
  </si>
  <si>
    <t>Resistencia al cambio para la adopción de un enfoque por procesos asociado por parte del personal de la JEP</t>
  </si>
  <si>
    <t>Deficiencias en la gestión del riesgo en cuanto a la identificación, valoración, seguimiento y ejecución de los planes de acción.</t>
  </si>
  <si>
    <t>Falta de apropiación  de la metodología de gestión del riesgo por parte de los servidores</t>
  </si>
  <si>
    <t>1. Inadecuada gestión de los riesgos (identificación, valoración, seguimiento y control)
2. Impacto en la  reputación de la JEP</t>
  </si>
  <si>
    <t xml:space="preserve">
Asesoria permante por parte de los gestores de calidad de la SFI a  los procesos para la identificación de controles existentes y la gestión de riesgos</t>
  </si>
  <si>
    <t>Convocatoria a reuniones  de asesoria realizadas sobre la gestión del riesgo</t>
  </si>
  <si>
    <t>Realizar seguimiento al plan de acción y sensibilización a los servidores sobre la importancia de la gestión del riesgo para la entidad</t>
  </si>
  <si>
    <t>Cronograma de trabajo con los procesos y evidencias de sensibilización</t>
  </si>
  <si>
    <t>Publicación de la matriz de riesgos de Corrupción pagina WEB de la entidad/ botón de transparencia/6.Planeación y gestión/6.4metas, objetivos e indicadores/Matriz riesgos de corrupción (anexo No.1)</t>
  </si>
  <si>
    <t>Revisiones por parte de la Subdirección de Fortalecimiento Institucional con los líderes de los procesos para la identificación, valoración y planes de acción de los riesgos de gestión y así conformación de la matriz de riesgos de gestión</t>
  </si>
  <si>
    <t>* Solicitud de reporte de evidencias de autoevaluación de los riesgos de corrupción (Anexo No.2 - correo del 3/04/2020)
* Acompañamiento a la identificación de riesgos - reunión virtual Gestión contractual (anexo No.3)
* Estructuración final de la Matriz de riesgos de gestión (Anexo N.o. 4 Matriz riesgos de gestión) 
* Aprobación de los riesgos de gestión con calificación "alto" y "extremo" por parte de la Secretaría Ejecutiva (Anexo correo de solicitud firma acta - reunión 29/04/2020 / pendiente acta firmada por parte de la SE)</t>
  </si>
  <si>
    <t>Conforme a la revisión de las acciones se recomienda anexar el cronograma de seguimientos.</t>
  </si>
  <si>
    <t>Se evidencia cumplimiento a las actividades de control, dado que se llevaron a cabo reuniones permanentes entre los funcionarios de la Subdirección de Control Interno con los diferentes procesos para prestar asesoría en cuanto a como se deben ajustar los riesgos, de ser nesesario, cómo realizar monitoreo a los controles y a las acciones propuestas en el plan.</t>
  </si>
  <si>
    <t xml:space="preserve">Como la medición de la acción es semestral, a continuación se relaciona lo gestionado:_x000D_
_x000D_
*Reuniones de asesoría con los diferentes procesos que requieren ajustes a los riesgos._x000D_
* Solicitud desde la Subdirección de Fortalecimiento Institucional sobre reporte de periodicidad y soportes para los controles existentes en la matriz de administración de los riesgos, Se anexa correo de invitación a charla de controles. _x000D_
* Presentación taller a Controles para administración de riesgos en la JEP, con la participación de los lideres de procesos y enlaces de calidad._x000D_
Las evidencia se encuentra en el  DRIVE seguimiento riesgos II cuatrimestre, monitoreo a planes de acción, riesgo 20  (anexo 20) </t>
  </si>
  <si>
    <t>Conforme al monitoreo realizado se encuentran en el DRIVE correos que evidencian el cumplimiento del control. Asesorías a diferentes procesos para efectos de mantener vigente lo establecido en la política de administración del riesgo</t>
  </si>
  <si>
    <t>Conforme al monitoreo realizado y evidencias presentadas por el proceso, se observa que el proceso de calidad realiza asesoría y acompañamiento a diferentes procesos en materia de administración de riesgos, controles y planes de acción para dar cumplimiento a los compromisos establecidos por los procesos. Como cumplimiento, se encuentran en el DRIVE evidencias de reuniones, evidencias de citaciones a reuniones y desarrollo de las mismas.
Por lo anterior y conforme con la periodicidad de la acción definida, se observa el cumplimiento de las actividades tendientes al cumplimiento de la acción propuesta</t>
  </si>
  <si>
    <t xml:space="preserve">Continuar  prestando apoyo a los diferentes  procesos que permitan dar cumplimiento a la Política de Administración del riesgo. </t>
  </si>
  <si>
    <r>
      <rPr>
        <b/>
        <sz val="10"/>
        <rFont val="Palatino Linotype"/>
        <family val="1"/>
      </rPr>
      <t>EVALUACIÓN I LÍNEA DE DEFENSA:</t>
    </r>
    <r>
      <rPr>
        <sz val="10"/>
        <rFont val="Palatino Linotype"/>
        <family val="1"/>
      </rPr>
      <t xml:space="preserve"> De acuerdo con el reporte de monitoreo realizado por el proceso, para la presente actividad de control, cuya periodicidad esta definida como "Permanente" se reportan avances relacionados con </t>
    </r>
    <r>
      <rPr>
        <i/>
        <sz val="10"/>
        <rFont val="Palatino Linotype"/>
        <family val="1"/>
      </rPr>
      <t>"(...) se llevaron a cabo reuniones permanentes entre los funcionarios de la Subdirección de Control Interno con los diferentes procesos para prestar asesoría en cuanto a como se deben ajustar los riesgos"</t>
    </r>
    <r>
      <rPr>
        <sz val="10"/>
        <rFont val="Palatino Linotype"/>
        <family val="1"/>
      </rPr>
      <t xml:space="preserve">; sin embargo, no se aportaron las evidencias conforme al entregable planificado </t>
    </r>
    <r>
      <rPr>
        <i/>
        <sz val="10"/>
        <rFont val="Palatino Linotype"/>
        <family val="1"/>
      </rPr>
      <t>“Convocatoria a reuniones de asesoría realizadas sobre la gestión del riesgo”</t>
    </r>
    <r>
      <rPr>
        <sz val="10"/>
        <rFont val="Palatino Linotype"/>
        <family val="1"/>
      </rPr>
      <t xml:space="preserve">, en el Onedrive dispuesto por la Subdirección de Control Interno para tal fin. Por lo que, se recomienda al proceso suministrar las evidencias de acuerdo con lo planificado y según lo reportado en el monitoreo.
</t>
    </r>
    <r>
      <rPr>
        <b/>
        <sz val="10"/>
        <rFont val="Palatino Linotype"/>
        <family val="1"/>
      </rPr>
      <t>Se alerta al proceso sobre el fortalecimiento de los controles, estableciendo la acción de los mismos, asi mismo determinar controles de mitigación, toda vez que el riesgo residual permaneces en Moderado.</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este describe en forma breve el monitoreo realizado por el proceso y menciona documentos que soportan la ejecucón del control; sin embargo, en el Drive no se observaron estas evidencias; por lo que, se recomienda fortalecer la verificación y análisis de las evidencias frente a lo reportado por el proceso en el monitoreo y con ello brindar el aseguramiento requerido para la evaluación por parte de la III línea de defensa (SCI).</t>
    </r>
  </si>
  <si>
    <r>
      <rPr>
        <b/>
        <sz val="10"/>
        <rFont val="Palatino Linotype"/>
        <family val="1"/>
      </rPr>
      <t xml:space="preserve">EVALUACIÓN I LÍNEA DE DEFENSA: </t>
    </r>
    <r>
      <rPr>
        <sz val="10"/>
        <rFont val="Palatino Linotype"/>
        <family val="1"/>
      </rPr>
      <t xml:space="preserve">Conforme al monitoreo realizado por el proceso, se observan avances en el plan de acción cuya periodicidad está definida como "Semestral", toda vez que, se adjuntan los soportes de convocatorias a reuniones con servidoras y servidores de la JEP, para tratar temas relacionados con la gestión del riesgo. 
Dentro de las evidencias aportadas para evaluación del II cuatrimestre, se observan el cargue de idénticos documentos durante los 4 periodos de monitoreo, sin embargo, no se observa la evidencia del entregable planificado: "Cronograma de trabajo con los procesos y evidencias de sensibilización"; por lo que, se recomienda la proceso suministrar los soportes acorde con lo planificado.
</t>
    </r>
    <r>
      <rPr>
        <b/>
        <sz val="10"/>
        <rFont val="Palatino Linotype"/>
        <family val="1"/>
      </rPr>
      <t xml:space="preserve">EVALUACIÓN II LÍNEA DE DEFENSA: </t>
    </r>
    <r>
      <rPr>
        <sz val="10"/>
        <rFont val="Palatino Linotype"/>
        <family val="1"/>
      </rPr>
      <t>Respecto del seguimiento realizado por la II línea de defensa, este describe en forma breve el análisis del monitoreo y las evidencias aportadas por el proceso y con ello brindando aseguramiento de la información reportada por el proceso para la  evaluación de la III linea de defensa.</t>
    </r>
  </si>
  <si>
    <t>Se llevaron a cabo asesorías virtuales para la gestión del riesgo en cuanto a controles y planes de acción a los procesos de Gestión Jurídica, Gestión Documental, Gestión del Talento Humano, Cooperación Internacional, Administración de Bienes y Servicios, Asuntos Disciplinarios, TI. (anexo evidencias de asesorías)</t>
  </si>
  <si>
    <t>Conforme al cronograma establecido en la política de administración del riesgo, esta Subdirección realizó seguimiento al monitoreo de la gestión del riesgo (II cuatrimestre) de los diferentes procesos del SGC con recomendaciones por parte de la SFI (anexo 20.1)</t>
  </si>
  <si>
    <t>Informe presentado a la Subdirección de Control Interno sobre a la gestión desarrollada por la Subdirección de Fortalecimiento Institucional con relación al cumplimiento de la Política de Administración del Riesgo - Acuerdo AOG No.1 de 14 de enero de 2020. (Anexo 20.2)</t>
  </si>
  <si>
    <t>Difusión del estado de los riesgos en comité de gestión II cuatrimestre 2020 (anexo 20.3)</t>
  </si>
  <si>
    <t>Conforme al monitoreo y evidencias aportadas por el proceso se observa la realización de asesorías por parte de los profesionales de Calidad relacionadas con la gestión del riesgo a distintos procesos de la entidad.
Por lo anterior se observa el cumplimiento de la ejecución del control existente</t>
  </si>
  <si>
    <t>Conforme al monitoreo y evidencias aportadas por el proceso se evidencia la ejecución del seguimiento a los planes de acción (II cuatrimestre 2020) en el mes de septiembre de 2020; así mismo en el mes de noviembre un informe presentado a la Subdirección de Control Interno sobre a la gestión de riesgos desarrollada por la Subdirección de Fortalecimiento Institucional. En el mes de diciembre se presentó estado de los riesgos en comité de gestión II cuatrimestre 2020
Por lo anterior se observa el cumplimiento del plan de acción propuesto</t>
  </si>
  <si>
    <t xml:space="preserve">Deficiencias en la identificación, la formulación y el seguimiento de indicadores de gestión </t>
  </si>
  <si>
    <t>Falta de apropiación de la metodología para la gestión de indicadores</t>
  </si>
  <si>
    <t>1. Inadecuada identificación y formulación de indicadores
2. Mala toma de decisiones
3. Incumplimiento de metas
4. Impacto en la reputación de la Subdirección</t>
  </si>
  <si>
    <t>Asesoria permante por parte de los gestores de calidad de la SFI a  los procesos para la formulación y medición  de indicadores</t>
  </si>
  <si>
    <t>Convocatoria a reuniones  de asesoria realizadas sobre la gestión de indicadores</t>
  </si>
  <si>
    <t>Realizar seguimiento y acompañamiento a todos los procesos en indicadores para su adecuada medición y reporte</t>
  </si>
  <si>
    <t>Informe de seguimiento</t>
  </si>
  <si>
    <t>Subdirector (a) de fortalecimiento Institucional</t>
  </si>
  <si>
    <t>* Se realizó ajuste a las hojas de vida de los indicadores de los siguientes  procesos:  
- Soporte a la Administración de justicia  (Anexo No.1)
- Gestión documental (Anexo No.2)
* Se realizó asesoría y acompañamiento en la primera medición, en  referencia a como realizar el reporte y las evidencia según lo consignado en la hoja de vida de los indicadores (instrumento de medición)
* Se solicitó la primera medición de los indicadores de proceso por periodicidad mensual ( matriz de indicadores de proceso)</t>
  </si>
  <si>
    <t>* Se realizó ajuste a las hojas de vida de los indicadores de los siguientes  procesos:  
- Soporte a la Administración de justicia  (Anexo No.3)
- Gestión del talento humano (Anexo No.4)
* Se solicitó la segunda  medición de los indicadores de proceso por periodicidad mensual y bimestral  (matriz de indicadores de proceso)
* Se realizó presentación de los indicadores de proceso a la Subdirectora de Fortalecimiento Institucional y equipo de calidad.</t>
  </si>
  <si>
    <t xml:space="preserve">* Se solicitó la tercera medición de los indicadores de proceso por periodicidad (mensual, bimestral y trimestral)  ( matriz de indicadores de proceso).
* Se realizó los  ajuste a la presentación de los indicadores de proceso solicitados  por la Subdirectora de Fortalecimiento, en comité del día 17 de marzo del 2020. (Anexo No.8)
* Se remitió al Subsecretario, Directora Administrativa y  Directora de Asuntos Jurídicos presentación de los indicadores y hojas de vida de los procesos que tiene a cargo. (Anexo No.5, 6 y 7)
* Se solicitó por correo electrónico a las dependencias  que pertenecen al proceso de "Soporte para Administración de Justicia", el personal asignado para continuar con la formulación de indicadores de éste. </t>
  </si>
  <si>
    <t>Se recomienda al proceso establecer actividades y estrategias necesarias para el cumplimiento de la acción propuesta</t>
  </si>
  <si>
    <t xml:space="preserve">* Permanentes reuniones de asesoría con los diferentes procesos del SGC para la medición de los indicadores de los procesos. Se anexa muestra de reuniones,. En caso de requerir una en específico se proporcionrá la información._x000D_
_x000D_
* Durante el primer semestre de 2020 se estructuró la "Guia Metodologíapara la formulación, medición, monitoreo y seguimiento de indicadores de proceso de la JEP"_x000D_
</t>
  </si>
  <si>
    <t>Como la medición de la acción es semestral, a continuación se relaciona lo gestionado:
* Informe de seguimiento a los indicadores de proceso I trimestre 2020 Anexo 21
* Informe de seguimiento a indicadores II trimestre 2020 Anexo 21
* Informe de seguimiento proceso misional Soporte para la Administración de Justicia  II trimestre 2020 Anexo 21
* Elaboración y publicación de la Guia Metodología para la formulación, medición, monitoreo y seguimiento de indicadores de proceso de la JEP (Anexo 21-1 julio)
La evidencia se encuentra en el  DRIVE seguimiento riesgos II cuatrimestre, monitoreo a planes de acción, riesgo 21 (anexo 21 mes de julio)</t>
  </si>
  <si>
    <t>Conforme al monitoreo realizado se encuentran en el DRIVE evidencias de reuniones de asesoría permanente por parte de los gestores de calidad de la SFI a  los procesos para la formulación y medición  de indicadores</t>
  </si>
  <si>
    <t>Conforme al monitoreo realizado y evidencias presentadas por el proceso, se observa que el proceso de calidad realiza asesorías y acompañamientos permanentes en materia de definición de indicadores, medición de éstos e informes que consolidan el estado de los mismos.
Así mismo, la construcción y publicación (intranet) de una Guía de Metodología para la formulación, medición, monitoreo y seguimiento de indicadores de proceso de la JEP
Por lo anterior y conforme con la periodicidad de la acción definida, se observa el cumplimiento de las actividades tendientes al cumplimiento de la acción propuesta</t>
  </si>
  <si>
    <t>Continuar  prestando apoyo a los diferentes procesos que permitan dar cumplimiento a la Guía de Metodología para la formulación, medición, monitoreo y seguimiento de indicadores de proceso de la JEP</t>
  </si>
  <si>
    <r>
      <rPr>
        <b/>
        <sz val="10"/>
        <rFont val="Palatino Linotype"/>
        <family val="1"/>
      </rPr>
      <t>EVALUACIÓN I LÍNEA DE DEFENSA:</t>
    </r>
    <r>
      <rPr>
        <sz val="10"/>
        <rFont val="Palatino Linotype"/>
        <family val="1"/>
      </rPr>
      <t xml:space="preserve"> De acuerdo con el reporte de monitoreo realizado por el proceso, se observa avance de la actividad de control “Asesoría permanente por parte de los gestores de calidad de la SFI a los procesos para la formulación y medición de indicadores”, cuya periodicidad está definida como "Permanente", toda vez que, se observan 6 convocatorias a reunión, con las siguientes dependencias, aclarándose que las convocatorias efectuadas en los meses de marzo (1) y abril (1), realizadas al interior de la Subdirección de Fortalecimiento Institucional, no son tenidas en cuenta para la evaluación, por cuanto no corresponden al II Cuatrimestre de 2020:  i) Subdirección Financiera, 3 reuniones.  ii) Dirección Tecnologías de la Información, 1 reunión 
Lo anterior, conforme al entregable planificado: "Convocatoria a reuniones  de asesoria realizadas sobre la gestión de indicadores". De otra parte, durante el periodo objeto de evaluación se adoptó la Metodología para la formulación, medición, monitoreo y seguimiento de indicadores de proceso de la JEP, quedando registrada en el SGC, JEP-GU-02-01, versión 0.0 del 23/07/2020. Dado que el control es de periodicidad permanente, se recomienda al proceso continuar con las acciones tendientes a su ejecución; así mismo, se recomienda aportar como evidencia las memorias, presentaciones, actas y/o listados de asistencia de las asesorías brindadas, de tal forma que se logre verificar su realización, la temática abordada y la participación de los servidores.
</t>
    </r>
    <r>
      <rPr>
        <b/>
        <sz val="10"/>
        <rFont val="Palatino Linotype"/>
        <family val="1"/>
      </rPr>
      <t xml:space="preserve">Se alerta al proceso sobre el fortalecimiento de los controles, estableciendo la acción de los mismos, así mismo determinar controles de mitigación, toda vez que el riesgo residual permaneces en Moderado. </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se recomienda fortalecer el análisis del contenido de los documentos soportes y suministrar mayor detalle de las actividades realizadas como la cantidad de reuniones, áreas involucradas, fechas, entre otros, y con ello brindar el aseguramiento requerido para la evaluación por parte de la III línea de defensa (SCI).</t>
    </r>
  </si>
  <si>
    <r>
      <rPr>
        <b/>
        <sz val="10"/>
        <rFont val="Palatino Linotype"/>
        <family val="1"/>
      </rPr>
      <t>EVALUACIÓN I LÍNEA DE DEFENSA:</t>
    </r>
    <r>
      <rPr>
        <sz val="10"/>
        <rFont val="Palatino Linotype"/>
        <family val="1"/>
      </rPr>
      <t xml:space="preserve"> De acuerdo con el reporte de monitoreo realizado por el proceso en el mes de julio de 2020, se observan los siguientes documentos:
i) "Segundo informe trimestral de indicadores de proceso JEP 2020, (estamos en proceso de estabilización)", que comprende los meses de abril, mayo y junio, donde mayo y junio corresponden al II Cuatrimestre de 2020, presentando un análisis cuantitativo y cualitativo del avance de los indicadores de proceso en dicho periodo, para los procesos: 
-De relacionamiento: Participación efectiva, representación y defensa técnica, Gestión de Atención al Ciudadano, Gestión de comunicaciones.
-De Gestión: Administración bienes y servicios, Gestión de Talento Humano, Gestión Jurídica, Gestión Financiera, Gestión Contractual, Gobierno y Gestión de las Tecnologías, Gestión documental.
-De Evaluación y Control: Gestión de Evaluación y Control.
ii) "Segundo Informe trimestral de indicadores de procesos JEP 2020", donde se incluye los meses de abril, mayo y junio, donde mayo y junio corresponden al II Cuatrimestre, en el cual se presenta un análisis cuantitativo y cualitativo del avance de los indicadores del proceso misional Soporte para la administración de la justicia de la JEP, desarrollado por la Unidad de Investigaciones y Acusaciones, UIA. 
iii) Cargue información de hoja de vida de indicadores de proceso.
Los anteriores informes no tienen fecha de elaboración, presentación o publicación, que correspondan al periodo objeto de evaluación; por lo que, se sugiere al proceso tener en cuenta estas observaciones para los informes futuros.
El Informe trimestral de indicadores de gestión JEP 2020, por los meses de enero a abril de 2020, no se toma como evidencia, dado que no están incluidos en el periodo objeto de evaluación (II cuatrimestre de 2020) Igualmente, no se asume como evidencia para esta acción, la Metodología para la formulación, medición, monitoreo y seguimiento de indicadores de proceso de la JEP, quedando registrada en el SGC, JEP-GU-02-01, versión 0.0 del 23/07/2020, por cuanto el entregable es: "Informe de seguimiento". Por lo anterior, se recomienda al proceso presentar el monitoreo, teniendo en cuenta la periodicidad establecida. Igualmente, aportar evidencias de acuerdo con la acción planificada.
</t>
    </r>
    <r>
      <rPr>
        <b/>
        <sz val="10"/>
        <rFont val="Palatino Linotype"/>
        <family val="1"/>
      </rPr>
      <t xml:space="preserve">EVALUACIÓN II LÍNEA DE DEFENSA: </t>
    </r>
    <r>
      <rPr>
        <sz val="10"/>
        <rFont val="Palatino Linotype"/>
        <family val="1"/>
      </rPr>
      <t>Respecto del seguimiento realizado por la II línea de defensa, se recomienda fortalecer el análisis del contenido de los documentos soportes, suministrar mayor detalle de los informes de seguimiento elaborados por el proceso e indicar su relación con el entregable planificado y con ello brindar el aseguramiento requerido para la evaluación por parte de la III línea de defensa (SCI).</t>
    </r>
  </si>
  <si>
    <t>Reuniones y correos orientadores para la medición de los indicadores de gestión a los procesos de Gestión Jurídica, Gestión Documental, Gestión del Talento Humano, Cooperación Internacional, Administración de Bienes y Servicios, Asuntos Disciplinarios yTI, (Anexos correos electrónicos)</t>
  </si>
  <si>
    <t>Se realizó informe sobre el comportamiento de los indicadores de gestión de los diferentes procesos del SGC (anexo 21.2)</t>
  </si>
  <si>
    <t xml:space="preserve">Se reaizó presentación del estado de los indicadores de gestión de los diferenteas procesos ante el Comité de gestión (anexo 21.3). Se realizó archivo excel que contiene el seguimiento a los indicadores de procesos al III cuatrimestre de 2020 (anexo 21.4). </t>
  </si>
  <si>
    <t>Conforme al monitoreo y evidencias aportadas por el proceso se observa la realización de asesorías por parte de los profesionales de Calidad relacionadas con la gestión de indicadores a distintos procesos de la entidad
Por lo anterior se observa el cumplimiento de la ejecución del control existente</t>
  </si>
  <si>
    <t>Conforme al monitoreo y evidencias aportadas por el proceso se observa en el mes de octubre la realización de un informe sobre el comportamiento de los indicadores de gestión de los diferentes procesos del SGC III trimestre 2020 y un archivo Excel base para este informe, así mismo para el mes de diciembre se observa una presentación del estado de indicadores al comité de gestión, y una matriz de seguimiento a indicadores.
Por lo anterior se observa el cumplimiento de la acción propuesta</t>
  </si>
  <si>
    <t>Metodología para la formulación de indicadores confusa o inadecuada</t>
  </si>
  <si>
    <t xml:space="preserve">Desarrollar mesas de trabajo con los diferentes procesos para la formulación de indicadores,  bajo la metodología establecida para los indicadores de gestión </t>
  </si>
  <si>
    <t>Convocatoria a reuniones de asesoria realizadas sobre la gestión de indicadores</t>
  </si>
  <si>
    <t>* Permanentes reuniones de asesoría con los diferentes procesos del SGC para la medición de los indicadores de los procesos. Se anexa muestra de reuniones,. En caso de requerir una en específico se proporcionrá la información.
* Durante el primer semestre de 2020 se estructuró la "Guia Metodologíapara la formulación, medición, monitoreo y seguimiento de indicadores de proceso de la JEP"</t>
  </si>
  <si>
    <t>Conforme al monitoreo realizado se encuentran en el DRIVE evidencias de reuniones de asesoria permante por parte de los gestores de calidad de la SFI a  los procesos para la formulación y medición  de indicadores</t>
  </si>
  <si>
    <r>
      <rPr>
        <b/>
        <sz val="10"/>
        <rFont val="Palatino Linotype"/>
        <family val="1"/>
      </rPr>
      <t>EVALUACIÓN I LÍNEA DE DEFENSA:</t>
    </r>
    <r>
      <rPr>
        <sz val="10"/>
        <rFont val="Palatino Linotype"/>
        <family val="1"/>
      </rPr>
      <t xml:space="preserve"> De acuerdo con el reporte de monitoreo realizado y las evidencias suministradas, se observa que, el proceso registra el mismo monitoreo y evidencias del control del ítem anterior, correspondiente a </t>
    </r>
    <r>
      <rPr>
        <i/>
        <sz val="10"/>
        <rFont val="Palatino Linotype"/>
        <family val="1"/>
      </rPr>
      <t>"Permanentes reuniones de asesoría con los diferentes procesos del SGC para la medición de los indicadores de los procesos. Se anexa muestra de reuniones. En caso de requerir una en específico se proporcionará la información"</t>
    </r>
    <r>
      <rPr>
        <sz val="10"/>
        <rFont val="Palatino Linotype"/>
        <family val="1"/>
      </rPr>
      <t xml:space="preserve">; de igual forma, se estableció el mismo soporte: “Convocatoria a reuniones de asesoría realizadas sobre la gestión de indicadores” con periodicidad “cuando se requiera”; por lo que, se sugiere al proceso revisar la planificación y unificar los dos controles, por cuanto el producto y/o soporte es el mismo.
</t>
    </r>
    <r>
      <rPr>
        <b/>
        <sz val="10"/>
        <rFont val="Palatino Linotype"/>
        <family val="1"/>
      </rPr>
      <t xml:space="preserve">Se alerta al proceso sobre el fortalecimiento de los controles, estableciendo la acción de los mismos, así mismo determinar controles de mitigación, toda vez que el riesgo residual permaneces en Moderado. 
EVALUACIÓN II LÍNEA DE DEFENSA: </t>
    </r>
    <r>
      <rPr>
        <sz val="10"/>
        <rFont val="Palatino Linotype"/>
        <family val="1"/>
      </rPr>
      <t>Respecto del seguimiento realizado por la II línea de defensa, se recomienda fortalecer el análisis de la planificación del control, por cuanto el monitoreo y los soportes entregables son los mismos del control anterior; sin embargo, no se generaron recomendaciones al respecto y con ello brindar el aseguramiento requerido para la evaluación por parte de la III línea de defensa (SCI).</t>
    </r>
  </si>
  <si>
    <t>Gestión de comunicaciones</t>
  </si>
  <si>
    <t>Liderar el diseño, gestión, ejecución y control de la implementación de la política y el plan de comunicación de la entidad, en la perspectiva de contribuir al conocimiento y la comprensión de la misión y el quehacer de la Jurisdicción Especial para la Paz (JEP) entre sus grupos de interés y la opinión pública, como una institución confiable, independiente, transparente, que hace parte del Sistema Integral de verdad, justicia, reparación y garantías de no repetición.</t>
  </si>
  <si>
    <t>Subdirector (a) de Comunicaciones</t>
  </si>
  <si>
    <t xml:space="preserve">Debilidades en la implementación de la política de comunicaciones </t>
  </si>
  <si>
    <t>Desconocimiento de la política de comunicaciones</t>
  </si>
  <si>
    <t xml:space="preserve">1. Mensajes, acciones y productos comunicativos inadecuados
2. Divulgación de información no oficial o imprecisa </t>
  </si>
  <si>
    <t xml:space="preserve">
Campaña de difusión durante la vigencia 2020, que refuercen los contenidos estratégicos de la Política de Comunicaciones.</t>
  </si>
  <si>
    <t>Piezas de difusión</t>
  </si>
  <si>
    <t>Socializar la política de comunicación en las diferentes áreas de la JEP (órgano de gobierno , SE, UIA)</t>
  </si>
  <si>
    <t>Evaluaciones para evidenciar la comprensión de la Política de Comunicaciones de la JEP</t>
  </si>
  <si>
    <t>Subdirector (a) de comunicaciones</t>
  </si>
  <si>
    <t>La política de Comunicaciones se encuentra publicada en la pagina WEB</t>
  </si>
  <si>
    <t>Estamos diseñando una campaña interna para dar a conocer y solicitarla la política de comunicaciones</t>
  </si>
  <si>
    <t>Estamos en  la conceptualización, diseño, revisión y producción de piezas para distribuir en el público interno de la JEP</t>
  </si>
  <si>
    <t xml:space="preserve">Se hace necesario la elaboración de piezas producto de la conceptualización de la estrategia. La estrategia y las piezas deberán circular en mayo. </t>
  </si>
  <si>
    <t>Se recomienda al proceso realizar las actividades y estrategias necesarias para el cumplimiento de la acción propuesta en los términos y tiempos establecidos</t>
  </si>
  <si>
    <t>Se diseñaron 5 piezas correspondiente a la Política de Comunicaciones. Se reporta la evidencia en el one drive dispuesto II cuatrimestre-Gestión de Comunicaciones- Riesgo 22- Monitoreo controles</t>
  </si>
  <si>
    <t>Se difunde a través del correo institucional la pieza todos y todas comunicamos en la JEP. Se reporta la evidencia en el one drive dispuesto II cuatrimestre-Gestión de Comunicaciones- Riesgo 22- Plan de acción- Pieza mayo</t>
  </si>
  <si>
    <t>Se difunde a través del correo institucional las 3 piezas todos y todas comunicamos en la JEP - 1)compromisos - 2)preceptos - 3)canales de comunicación. Se reporta la evidencia en el one drive dispuesto II cuatrimestre-Gestión de Comunicaciones- Riesgo 22- Plan de acción- pieza junio</t>
  </si>
  <si>
    <t>Se difunde a traves del correo institucional la pieza todos y todas comunicamos en la JEP - imagen de uso institucional. Se reporta la evidencia en el one drive dispuesto II cuatrimestre-Gestión de Comunicaciones- Riesgo 22- Plan de acción-pieza julio</t>
  </si>
  <si>
    <t>Se difunde el artículo todos y todas comunicamos con la JEP- vocería, en la página 26 en  la revista JEP al día edición 11, publicada el 14 de agosto del 2020. Se divulga información importante de los contenidos de la Política de Comunicaciones. Se reporta la evidencia en el one drive dispuesto II cuatrimestre-Gestión de Comunicaciones- Riesgo 22- Plan de acción- revista JEP al día edición 11.</t>
  </si>
  <si>
    <t>Conforme al monitoreo realizado por el proceso y los soportes cargados en el one drive se evidencia el diseño por parte del proceso de 5 piezas correspondientes a la difusión de la política de comunicaciones, por tal motivo se denota ejecución del control existente planteado</t>
  </si>
  <si>
    <t xml:space="preserve">Conforme al monitoreo realizado por el proceso y las evidencias cargadas en el one drive, se observa que el proceso ha adelantado acciones tendientes al cumplimiento de la actividad, así: 
Mayo. El proceso difunde a través del correo institucional la pieza todos y todas comunicamos en la JEP.
Junio. El proceso difunde a través del correo institucional  3 piezas todos y todas comunicamos en la JEP - 1)compromisos - 2)preceptos - 3)canales de comunicación
Julio. El proceso difunde a través del correo institucional la pieza todos y todas comunicamos en la JEP - imagen de uso institucional. 
Agosto. El proceso difunde el artículo todos y todas comunicamos con la JEP- vocería, en la página 26 en  la revista JEP al día edición 11, publicada el 14 de agosto del 2020. </t>
  </si>
  <si>
    <t>Planes de acción: se recomienda al proceso continuar con acciones tendientes al cumplimiento de la acción propuesta, teniendo en cuenta que la fecha de finalización de la misma es el 31 de diciembre de 2020</t>
  </si>
  <si>
    <r>
      <rPr>
        <b/>
        <sz val="10"/>
        <rFont val="Palatino Linotype"/>
        <family val="1"/>
      </rPr>
      <t xml:space="preserve">EVALUACIÓN I LÍNEA DE DEFENSA: </t>
    </r>
    <r>
      <rPr>
        <sz val="10"/>
        <rFont val="Palatino Linotype"/>
        <family val="1"/>
      </rPr>
      <t xml:space="preserve">Conforme al monitoreo y cargue de evidencias por parte del proceso de gestión de comunicaciones, se observan cinco (5) piezas de difusión que esbozan la política de comunicaciones, los preceptos de las comunicaciones, técnicas de usos de imágenes, entre otras temáticas; sin embargo,  es pertinente fortalecer el reporte de monitoreo, en el sentido de informar las fechas y los medios a través de los cuales se difundieron las campañas permitiendo identificar el periodo en el cual se presentaron gestiones.
</t>
    </r>
    <r>
      <rPr>
        <b/>
        <sz val="10"/>
        <rFont val="Palatino Linotype"/>
        <family val="1"/>
      </rPr>
      <t>Se alerta al proceso sobre el fortalecimiento de los controles, estableciendo la acción de los mismos.</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este describe  el análisis del monitoreo y las evidencias aportadas por el proceso, convirtiéndose en un adecuado insumo para  brindar el aseguramiento de la evaluación por parte de la III línea de defensa (SCI).</t>
    </r>
  </si>
  <si>
    <r>
      <rPr>
        <b/>
        <sz val="10"/>
        <rFont val="Palatino Linotype"/>
        <family val="1"/>
      </rPr>
      <t xml:space="preserve">EVALUACIÓN I LÍNEA DE DEFENSA: </t>
    </r>
    <r>
      <rPr>
        <sz val="10"/>
        <rFont val="Palatino Linotype"/>
        <family val="1"/>
      </rPr>
      <t xml:space="preserve">Conforme al monitoreo realizado por el proceso y las evidencias suministradas, se presentaron soportes asociados a la ejecución de actividades durante el II cuatrimestre de 2020 en el marco de lo establecido en el plan de acción, toda vez que, se realizó la socialización de piezas comunicativas enfocadas en la Política  de comunicaciones, sin embargo, el entregable definido corresponde a las evaluaciones que permitan evidenciar la comprensión de la Política de Comunicaciones de la JEP.
</t>
    </r>
    <r>
      <rPr>
        <b/>
        <sz val="10"/>
        <rFont val="Palatino Linotype"/>
        <family val="1"/>
      </rPr>
      <t xml:space="preserve">
EVALUACIÓN II LÍNEA DE DEFENSA: </t>
    </r>
    <r>
      <rPr>
        <sz val="10"/>
        <rFont val="Palatino Linotype"/>
        <family val="1"/>
      </rPr>
      <t xml:space="preserve">Respecto del seguimiento realizado por la II línea de defensa, este describe  el análisis del monitoreo y las evidencias aportadas por el proceso, convirtiéndose en un adecuado insumo para  brindar el aseguramiento de la evaluación por parte de la III línea de defensa (SCI).
</t>
    </r>
  </si>
  <si>
    <t>Se diseñaron 5 piezas correspondiente a la Política de Comunicaciones. Se reporta la evidencia en el one drive dispuesto III cuatrimestre-Gestión de Comunicaciones- Riesgo 22- Monitoreo controles</t>
  </si>
  <si>
    <t>Se elaboran las piezas correspondiente para divulgar en el último cuatrimestre</t>
  </si>
  <si>
    <t>Se difunde a través del correo institucional la pieza todos y todas comunicamos en la JEP Tipografia institucional. Se reporta la evidencia en el one drive dispuesto IIIcuatrimestre-Gestión de Comunicaciones- Riesgo 22- Monitoreos Plan de acción-  octubre</t>
  </si>
  <si>
    <t xml:space="preserve">Se difunde a través del correo institucional tres piezas de todos y todas comunicamos en la JEP (Archivos compartidos por la JEP, Imagen institucional, Comunicación oportuna y adecuada). Se reporta la evidencia en el one drive dispuesto IIIcuatrimestre-Gestión de Comunicaciones- Riesgo 22- Monitoreos Plan de acción- noviembre </t>
  </si>
  <si>
    <t>Se difunde a través del correo institucional la pieza de todos y todas comunicamos en la JEP (La Jep comunica a traves de:). Se reporta la evidencia en el one drive dispuesto III cuatrimestre-Gestión de Comunicaciones- Riesgo 22- Monitoreos Plan de acción- diciembre</t>
  </si>
  <si>
    <t>Conforme al monitoreo realizado por el proceso y las evidencias cargadas en el one drive, se denota la ejecución del control existente a partir de la elaboración de cinco (5) piezas correspondiente a lineamientos frente a la Política de Comunicaciones</t>
  </si>
  <si>
    <t>Conforme al monitoreo realizado por el proceso y las evidencias cargadas en el one drive, se denota que el proceso ha realizado acciones tendientes al cumplimiento del plan de acción propuesto "Socializar la política de comunicación en las diferentes áreas de la JEP (órgano de gobierno , SE, UIA)" así, para el presente monitoreo:
*Septiembre: elabora las piezas correspondiente para divulgar en el último cuatrimestre
*Octubre: difunde a través del correo institucional la pieza todos y todas comunicamos en la JEP Tipografía institucional. Se reporta la evidencia en el one drive dispuesto III cuatrimestre-Gestión de Comunicaciones- Riesgo 22- Monitoreos Plan de acción-  octubre
*Noviembre: difunde a través del correo institucional tres piezas de todos y todas comunicamos en la JEP (Archivos compartidos por la JEP, Imagen institucional, Comunicación oportuna y adecuada). Se reporta la evidencia en el one drive dispuesto III cuatrimestre-Gestión de Comunicaciones- Riesgo 22- Monitoreos Plan de acción- noviembre 
*Diciembre: difunde a través del correo institucional la pieza de todos y todas comunicamos en la JEP (La JEP comunica a través de:). Se reporta la evidencia en el one drive dispuesto III cuatrimestre-Gestión de Comunicaciones- Riesgo 22- Monitoreos Plan de acción- diciembre</t>
  </si>
  <si>
    <t xml:space="preserve">
Comités primarios en los que se analiza eventuales situaciones de desconocimiento de la Politica de Comunicaciones</t>
  </si>
  <si>
    <t>Actas de reunión de comité primario</t>
  </si>
  <si>
    <t>SFI: Proceso no presentó reporte de monitoreo</t>
  </si>
  <si>
    <t>El proceso para el presente monitoreo no reporta la ejecución del control de mitigación orientado al análisis en comités primarios sobre eventuales situaciones de desconocimiento de la Política de Comunicaciones. Se recomienda para el próximo seguimiento registrar en el monitoreo si se ha presentado alguna situación de desconocimiento de la Política de Comunicaciones, de lo contrario reportar su no presentación.</t>
  </si>
  <si>
    <t>Controles existentes: se recomienda al proceso y cuando sea requerido realizar el reporte y aportar los soportes de la ejecución del control  orientado al análisis en comités primarios sobre eventuales situaciones de desconocimiento de la Política de Comunicaciones</t>
  </si>
  <si>
    <r>
      <rPr>
        <b/>
        <sz val="10"/>
        <rFont val="Palatino Linotype"/>
        <family val="1"/>
      </rPr>
      <t xml:space="preserve">EVALUACIÓN I LÍNEA DE DEFENSA: </t>
    </r>
    <r>
      <rPr>
        <sz val="10"/>
        <rFont val="Palatino Linotype"/>
        <family val="1"/>
      </rPr>
      <t xml:space="preserve">Durante el II cuatrimestre del 2020, el proceso no aporta monitoreo ni evidencias para determinar la operatividad del control. Por lo anterior, la evaluación por parte de la Subdirección de Control Interno no aplica para el segundo cuatrimestre de 2020. 
</t>
    </r>
    <r>
      <rPr>
        <b/>
        <sz val="10"/>
        <rFont val="Palatino Linotype"/>
        <family val="1"/>
      </rPr>
      <t>Se alerta al proceso sobre el fortalecimiento de los controles, estableciendo la acción de los mismos.</t>
    </r>
    <r>
      <rPr>
        <sz val="10"/>
        <rFont val="Palatino Linotype"/>
        <family val="1"/>
      </rPr>
      <t xml:space="preserve">
</t>
    </r>
    <r>
      <rPr>
        <b/>
        <sz val="10"/>
        <rFont val="Palatino Linotype"/>
        <family val="1"/>
      </rPr>
      <t xml:space="preserve">EVALUACIÓN II LÍNEA DE DEFENSA: </t>
    </r>
    <r>
      <rPr>
        <sz val="10"/>
        <rFont val="Palatino Linotype"/>
        <family val="1"/>
      </rPr>
      <t xml:space="preserve">Respecto del seguimiento realizado por la II línea de defensa, este describe un análisis sobre la gestión del proceso en consecuencia del control planificado, así mismo, se emitieron las respectivas recomendaciones brindando aseguramiento a la III Línea de defensa.
</t>
    </r>
  </si>
  <si>
    <t>Se elaboraron Comités primarios donde se abordaron temas relacionados a la Política de Comunicaciones</t>
  </si>
  <si>
    <t>Conforme al monitoreo realizado por el proceso y las evidencias cargadas en el one drive, se denota la ejecución del control a partir de la realización de tres (3) comités primarios (octubre, noviembre y diciembre), en los cuales se abordaron, entre otras, temáticas relacionadas con la política de comunicaciones</t>
  </si>
  <si>
    <t>Gestión - Reputacional</t>
  </si>
  <si>
    <t>Debilidades en el manejo de crisis reputacional dado el contexto de la JEP</t>
  </si>
  <si>
    <t>No aplicación de los protocolos y contenidos del plan de comunicaciones</t>
  </si>
  <si>
    <t>1. Pérdida de credibilidad y confianza
2. Impacto reputacional
3. Pérdida de apoyos políticos, técnicos, financieros</t>
  </si>
  <si>
    <t xml:space="preserve"> 
Política con lineamientos en materia de comunicaciones</t>
  </si>
  <si>
    <t xml:space="preserve">Política de comunicaciones </t>
  </si>
  <si>
    <t>Aprobar y oficializar el Manual de crisis</t>
  </si>
  <si>
    <t>Versión oficial del manual de crisis</t>
  </si>
  <si>
    <t xml:space="preserve">EL Manual de crisis se encuentra actualizado </t>
  </si>
  <si>
    <t>El documento esta siendo revisado por el Subdirector de Comunicaciones</t>
  </si>
  <si>
    <t>Se realizaron las revisiones finales y fue aprobado por el Subdirector de Comunicaciones</t>
  </si>
  <si>
    <t>El manual se someterá a aprobación del Comité de Gestión para su consideración en mayo o junio</t>
  </si>
  <si>
    <t>Se recomienda al proceso realizar las actividades y estrategias necesarias para el cumplimiento de la acción propuesta en los tiempos establecidos. Adicionalmente se aclara que el comité de gestión no tiene en sus funciones la aprobación de manuales de la JEP, se puede someter a revisión para posterior aprobación del líder del proceso</t>
  </si>
  <si>
    <t>La Política de Comunicaciones es el documento aprobado a traves del acuerdo de gobierno 057 del 05 de diciembre del 2019. Establece los criterios institucionales para que la Jurisdicción Especial para la Paz GEP) desarrolle las comunicaciones organizacional y pública, y produzca, difunda y divulgue información de carácter institucional y pedagógica a sus diferentes grupos de interés y audiencias. Se reporta la evidencia en el one drive dispuesto II cuatrimestre-Gestión de Comunicaciones- Riesgo 23- Monitoreo controles- Política de Comunicaciones</t>
  </si>
  <si>
    <t>Se encuentra la edición de los Lineamientos para el manejo de crisis en la Jurisdicción Especial para la Paz. Se reporta como evidencia el correo del contratista que realiza la edición, la evidencia se localiza en el one drive dispuesto II cuatrimestre-Gestión de Comunicaciones- Riesgo 23- Plan de acción- mayo-correo</t>
  </si>
  <si>
    <t>Se presentan los lineamientos para el manejo de crisis  para actuar ante eventos que pueden impactar negativamente en el nivel de reputación y/o legitimidad de la institución.Se reporta la evidencia en el one drive dispuesto II cuatrimestre-Gestión de Comunicaciones- Riesgo 23- Monitoreo controles-junio- Lineamientos para el manejo de crisis</t>
  </si>
  <si>
    <t>Se esta planeando la socialización de los lineamientos para el manejo de crisis en la JEP decomun acuerdo con la presidencia para el último cuatrimestre</t>
  </si>
  <si>
    <t xml:space="preserve">Conforme al monitoreo realizado por el proceso y los soportes cargados en el one drive se evidencia que el proceso ha ejecutado el control, toda vez que se cuenta con una Política de Comunicaciones Institucional elaborada y aprobada a través del acuerdo de gobierno 057 del 05 de diciembre del 2019. El documento en mención establece los criterios institucionales para que la Jurisdicción Especial para la Paz desarrolle las comunicaciones organizacional y pública, y produzca, difunda y divulgue información de carácter institucional y pedagógica a sus diferentes grupos de interés y audiencias. </t>
  </si>
  <si>
    <t>Conforme al monitoreo realizado por el proceso y las evidencias cargadas en el one drive para los meses de mayo, junio y julio, se denota que se han realizado acciones tendientes al cumplimiento de la acción, enfocada en la elaboración y difusión de los lineamientos para el manejo de crisis comunicacional.
Sin embargo, se recomienda al proceso aclarar el tipo documental que contiene los lineamientos para el manejo de crisis, toda vez que la acción denota la aprobación de un Manual, que a la fecha del presente informe no se tiene formalizado en el Sistema de Gestión de Calidad (SGC).</t>
  </si>
  <si>
    <t>Planes de acción: se recomienda al proceso aclarar el tipo documental que contiene los lineamientos para el manejo de crisis, toda vez que la acción denota la aprobación de un Manual, que a la fecha del presente informe no se tiene formalizado en el Sistema de Gestión de Calidad (SGC).</t>
  </si>
  <si>
    <r>
      <rPr>
        <b/>
        <sz val="10"/>
        <rFont val="Palatino Linotype"/>
        <family val="1"/>
      </rPr>
      <t xml:space="preserve">EVALUACIÓN I LÍNEA DE DEFENSA: </t>
    </r>
    <r>
      <rPr>
        <sz val="10"/>
        <rFont val="Palatino Linotype"/>
        <family val="1"/>
      </rPr>
      <t xml:space="preserve">Conforme al monitoreo y cargue de evidencias por parte del proceso de gestión de comunicaciones, se observa el Acuerdo AOG 057 del 5 de diciembre de 2019 </t>
    </r>
    <r>
      <rPr>
        <i/>
        <sz val="10"/>
        <rFont val="Palatino Linotype"/>
        <family val="1"/>
      </rPr>
      <t>"Por el cual se adopta la Política de Comunicaciones de la JEP"</t>
    </r>
    <r>
      <rPr>
        <sz val="10"/>
        <rFont val="Palatino Linotype"/>
        <family val="1"/>
      </rPr>
      <t xml:space="preserve">, sin embargo, es importante para los próximos monitoreos la ampliación de éste, de tal forma que permita conocer cómo se efectúa el control a través de la Política y así mismo, cómo se desarrolla el control de manera permanente.
</t>
    </r>
    <r>
      <rPr>
        <b/>
        <sz val="10"/>
        <rFont val="Palatino Linotype"/>
        <family val="1"/>
      </rPr>
      <t>Se alerta al proceso sobre el fortalecimiento de los controles, estableciendo la acción de los mismos, así mismo determinar controles de mitigación. Se hace necesario la revisión de las calificación establecida para los controles.</t>
    </r>
    <r>
      <rPr>
        <sz val="10"/>
        <rFont val="Palatino Linotype"/>
        <family val="1"/>
      </rPr>
      <t xml:space="preserve">
</t>
    </r>
    <r>
      <rPr>
        <b/>
        <sz val="10"/>
        <rFont val="Palatino Linotype"/>
        <family val="1"/>
      </rPr>
      <t>EVALUACIÓN II LÍNEA DE DEFENSA:</t>
    </r>
    <r>
      <rPr>
        <sz val="10"/>
        <rFont val="Palatino Linotype"/>
        <family val="1"/>
      </rPr>
      <t xml:space="preserve"> Respecto del seguimiento realizado por la II línea de defensa, este describe  el análisis del monitoreo y las evidencias aportadas por el proceso, convirtiéndose en un adecuado insumo para  brindar el aseguramiento de la evaluación por parte de la III línea de defensa (SCI).</t>
    </r>
  </si>
  <si>
    <r>
      <rPr>
        <b/>
        <sz val="10"/>
        <rFont val="Palatino Linotype"/>
        <family val="1"/>
      </rPr>
      <t xml:space="preserve">EVALUACIÓN I LÍNEA DE DEFENSA: </t>
    </r>
    <r>
      <rPr>
        <sz val="10"/>
        <rFont val="Palatino Linotype"/>
        <family val="1"/>
      </rPr>
      <t>Conforme al monitoreo realizado por el proceso y las evidencias suministradas, se observa la ejecución de actividades orientadas al plan de acción planificado, toda vez que, se  presentaron soportes del II cuatrimestre de 2020, correspondientes a actas de reunión, intercambio de correos electrónicos respecto de los talleres a realizar y los lineamientos para el manejo de crisis en la JEP.
Se recomienda suministrar la información, conforme al entregable "</t>
    </r>
    <r>
      <rPr>
        <i/>
        <sz val="10"/>
        <rFont val="Palatino Linotype"/>
        <family val="1"/>
      </rPr>
      <t>Versión oficial del manual de crisis"</t>
    </r>
    <r>
      <rPr>
        <sz val="10"/>
        <rFont val="Palatino Linotype"/>
        <family val="1"/>
      </rPr>
      <t xml:space="preserve">
</t>
    </r>
    <r>
      <rPr>
        <b/>
        <sz val="10"/>
        <rFont val="Palatino Linotype"/>
        <family val="1"/>
      </rPr>
      <t xml:space="preserve">
EVALUACIÓN II LÍNEA DE DEFENSA: </t>
    </r>
    <r>
      <rPr>
        <sz val="10"/>
        <rFont val="Palatino Linotype"/>
        <family val="1"/>
      </rPr>
      <t xml:space="preserve">Respecto del seguimiento realizado por la II línea de defensa, este describe  el análisis del monitoreo y las evidencias aportadas por el proceso, convirtiéndose en un adecuado insumo para  brindar el aseguramiento de la evaluación por parte de la III línea de defensa (SCI).
</t>
    </r>
  </si>
  <si>
    <t>La Política de Comunicaciones es el documento aprobado a traves del acuerdo de gobierno 057 del 05 de diciembre del 2019. Establece los criterios institucionales para que la Jurisdicción Especial para la Paz GEP) desarrolle las comunicaciones organizacional y pública, y produzca, difunda y divulgue información de carácter institucional y pedagógica a sus diferentes grupos de interés y audiencias. Se reporta la evidencia en el one drive dispuesto III cuatrimestre-Gestión de Comunicaciones- Riesgo 23- Monitoreo controles- Política de Comunicaciones</t>
  </si>
  <si>
    <t>La Subdirección de Comunicaciones tiene un documento interno denominado Lineamientos para el manejo de crisis en lugar de un manual oficial de Crisis. Se reporta la evidencia en el one drive dispuesto III cuatrimestre-Gestión de Comunicaciones- Riesgo 23-Plan de Acción</t>
  </si>
  <si>
    <t>Conforme al monitoreo realizado por el proceso y las evidencias cargadas en el one drive, se denota la ejecución del control toda vez que, se cuenta con un documento de "Política de Comunicaciones" aprobado a través del acuerdo de gobierno 057 del 05 de diciembre del 2019, en  cual se establecen los criterios institucionales para que la Jurisdicción Especial para la Paz GEP) desarrolle las comunicaciones organizacional y pública, y produzca, difunda y divulgue información de carácter institucional y pedagógica a sus diferentes grupos de interés y audiencias. El soporte del documento en mención se encuentra en el one drive dispuesto III cuatrimestre-Gestión de Comunicaciones- Riesgo 23- Monitoreo controles- Política de Comunicaciones</t>
  </si>
  <si>
    <t>Conforme al monitoreo realizado por el proceso y las evidencias cargadas en el one drive, se denotan acciones tendientes al cumplimiento de la acción propuesta, toda vez que el proceso elaboró un documento interno denominado Lineamientos para el manejo de crisis en lugar de un manual oficial de Crisis. 
Se reporta la evidencia en el one drive dispuesto III cuatrimestre-Gestión de Comunicaciones- Riesgo 23-Plan de Acción.
Se recomienda al proceso indicar el mecanismo y fecha de aprobación del documento denominado "Lineamientos para el manejo de crisis"</t>
  </si>
  <si>
    <t>*Plan de acción: se recomienda al proceso indicar el mecanismo y fecha de aprobación del documento denominado "Lineamientos para el manejo de crisis"</t>
  </si>
  <si>
    <t>Lentitud en la toma de decisiones judiciales</t>
  </si>
  <si>
    <t xml:space="preserve">
Acciones de comunicación para los públicos de interes sobre los procesos judiciales y los casos de la JEP
</t>
  </si>
  <si>
    <t xml:space="preserve"> 
Piezas de comunicación</t>
  </si>
  <si>
    <t>Socializar del Manual de Crisis</t>
  </si>
  <si>
    <t xml:space="preserve">actas de reunión de socialización </t>
  </si>
  <si>
    <t>Se organizará la solicialización con directivos de la JEP posterior a la aprobación por parte del Comité de Gestión</t>
  </si>
  <si>
    <t>Se organizará la socializacion con directivos de la JEP posterior a la aprobación por parte del Comité de Gestión</t>
  </si>
  <si>
    <t>Se recomienda al proceso realizar las actividades y estrategias necesarias para el cumplimiento de la acción propuesta en los tiempos establecidos, la cual se encuentra supeditada a la aprobación del manual de crisis por parte del Subdirector de Comunicaciones</t>
  </si>
  <si>
    <t>Se presentan 8 comunicados durante el periodo de mayo-agosto del 2020 relacionados a los casos de la JEP. Se reporta la evidencia en el one drive dispuesto II cuatrimestre-Gestión de Comunicaciones- Riesgo 23- Monitoreo controles- casos mayo,junio, julio y agosto.</t>
  </si>
  <si>
    <t>Se esta proyectando la fecha de la socialización de los lineamientos para el manejo de crisis en la JEP decomun acuerdo con la presidencia.</t>
  </si>
  <si>
    <t>Se está proyectando la fecha de la socialización de los lineamientos para el manejo de crisis en la JEP de común acuerdo con la presidencia.</t>
  </si>
  <si>
    <t>Conforme al monitoreo realizado por el proceso y los soportes cargados en el one drive se denota la ejecución del control existente, toda vez que el proceso evidencia la presentación de 8 comunicados durante el periodo de mayo-agosto del 2020 relacionados con los casos de la JEP.</t>
  </si>
  <si>
    <t>Conforme al monitoreo realizado por el proceso y las evidencias cargadas en el one drive se denota que se han realizado acciones tendientes al cumplimiento de la acción enfocadas en la socialización de los lineamientos de crisis comunicacional. 
Se recomienda al proceso fortalecer la evidencia aportada frente a la articulación con la Presidencia para la socialización de los lineamientos de crisis comunicacional</t>
  </si>
  <si>
    <t>Planes de acción : se recomienda al proceso fortalecer la evidencia aportada frente a la articulación con la Presidencia para la socialización de los lineamientos de crisis comunicacional</t>
  </si>
  <si>
    <r>
      <rPr>
        <b/>
        <sz val="10"/>
        <rFont val="Palatino Linotype"/>
        <family val="1"/>
      </rPr>
      <t xml:space="preserve">EVALUACIÓN I LÍNEA DE DEFENSA: </t>
    </r>
    <r>
      <rPr>
        <sz val="10"/>
        <rFont val="Palatino Linotype"/>
        <family val="1"/>
      </rPr>
      <t xml:space="preserve">Conforme al monitoreo y cargue de evidencias por parte del proceso de gestión de comunicaciones, se observan documentos que contienen los links que remiten a las piezas de comunicación publicadas en la página web de la JEP relacionadas con ocho (8) casos de la JEP durante los meses de mayo a agosto de 2020.
</t>
    </r>
    <r>
      <rPr>
        <b/>
        <sz val="10"/>
        <rFont val="Palatino Linotype"/>
        <family val="1"/>
      </rPr>
      <t>Se alerta al proceso sobre el fortalecimiento de los controles, estableciendo la acción de los mismos, así mismo determinar controles de mitigación. Se hace necesario la revisión de las calificación establecida para los controles.</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este describe  el análisis del monitoreo y las evidencias aportadas por el proceso, convirtiéndose en un adecuado insumo para  brindar el aseguramiento de la evaluación por parte de la III línea de defensa (SCI).</t>
    </r>
  </si>
  <si>
    <r>
      <rPr>
        <b/>
        <sz val="10"/>
        <rFont val="Palatino Linotype"/>
        <family val="1"/>
      </rPr>
      <t xml:space="preserve">EVALUACIÓN I LÍNEA DE DEFENSA: </t>
    </r>
    <r>
      <rPr>
        <sz val="10"/>
        <rFont val="Palatino Linotype"/>
        <family val="1"/>
      </rPr>
      <t>Conforme al monitoreo realizado por el proceso, "Se está proyectando la fecha de la socialización de los lineamientos para el manejo de crisis en la JEP de común acuerdo con la presidencia",  por lo anterior, no presenta evidencias de cumplimiento durante el primer semestre de la vigencia 2020, respecto del entregable "</t>
    </r>
    <r>
      <rPr>
        <i/>
        <sz val="10"/>
        <rFont val="Palatino Linotype"/>
        <family val="1"/>
      </rPr>
      <t>actas de reunión de socialización</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este describe un análisis sobre la gestión del proceso en consecuencia del control planificado, así mismo, se emitieron las respectivas recomendaciones brindando aseguramiento a la III Línea de defensa.</t>
    </r>
  </si>
  <si>
    <t>Se presentan 5 comunicados durante el periodo de septiembre-diciembre del 2020 relacionados a los casos de la JEP. Se reporta la evidencia en el one drive dispuesto III cuatrimestre-Gestión de Comunicaciones- Riesgo 23- Monitoreo controles- casos septiembre a diciembre</t>
  </si>
  <si>
    <t>Conforme al monitoreo realizado por el proceso y las evidencias cargadas en el one drive, se denota la ejecución del control existente, sustentado en cinco (5) comunicados realizados en el periodo de septiembre-diciembre del 2020 relacionados con los casos de la JEP. Se reporta la evidencia en el one drive dispuesto III cuatrimestre-Gestión de Comunicaciones- Riesgo 23- Monitoreo controles- casos septiembre a diciembre</t>
  </si>
  <si>
    <t xml:space="preserve">Conforme al monitoreo realizado por el proceso y las evidencias cargadas en el one drive, se denotan acciones tendientes al cumplimiento de la acción propuesta, toda vez que el proceso elaboró un documento interno denominado Lineamientos para el manejo de crisis en lugar de un manual oficial de Crisis. 
Se reporta la evidencia en el one drive dispuesto III cuatrimestre-Gestión de Comunicaciones- Riesgo 23-Plan de Acción.
Sin embargo, no se denota la socialización de los lineamientos en materia de manejo de crisis.
Se recomienda al proceso  indicar el mecanismo de socialización del documento denominado "Lineamientos para el manejo de crisis" y los soportes de dichas socializaciones. </t>
  </si>
  <si>
    <t>*Plan de acción: se recomienda al proceso  indicar el mecanismo de socialización del documento denominado "Lineamientos para el manejo de crisis" y los soportes de las socializaciones realizadas.</t>
  </si>
  <si>
    <t>Debilidades en la aplicación de los lineamientos para el manejo de crisis</t>
  </si>
  <si>
    <t xml:space="preserve">
Lineamientos para el manejo de crisis comunicacional</t>
  </si>
  <si>
    <t>Lineamiento para el manejo de crisis comunicacional</t>
  </si>
  <si>
    <t>Realizar talleres de vocería</t>
  </si>
  <si>
    <t xml:space="preserve">actas de reunión y asistencia </t>
  </si>
  <si>
    <t xml:space="preserve">La Subdirección de fortalecimiento junto con la subdirección de comunicaciones avanzarán en un proceso para implementar el taller de vocería durante este primer semestre de 2020.
</t>
  </si>
  <si>
    <t>La Subdirección de Fortalecimiento avanzó en la contratación de William Salazar quien apoyará a la JEP en  la realización de los talleres de vocería y de relato.</t>
  </si>
  <si>
    <t>Producto de la coyuntura provocada  por el Coronavirus, los talleres de vocería se realizaran una vez termine el aislamiento preventivo</t>
  </si>
  <si>
    <t>Teniendo en cuenta que continua el asilamiento preventivo,  se hace necesario que en los primeros días de mayo, con la Subdirección de Fortalecimiento, revisar la posibilidad de realizar los talles de manera virtual y así definir el calendario.</t>
  </si>
  <si>
    <t>Los lineamientos para el manejo de crisis, es el documento para actuar ante eventos que pueden impactar negativamente en el nivel de reputación y/o legitimidad de la institución. Se reporta la evidencia en el one drive dispuesto II cuatrimestre-Gestión de Comunicaciones- Riesgo 23- Monitoreo controles- Lineamientos para el manejo de crisis</t>
  </si>
  <si>
    <t>Se remite correo del Subdirector de Comunicaciones a la Subdirectora de Fortalecimiento consultando si  existe un cronograma para los talleres de vocería en lo que resta del presente año.Se reporta evidencia en el one drive dispuesto II cuatrimestre-Gestión de Comunicaciones- Riesgo 23- Plan de acción- junio-imágen de correo del 5 de mayo del 2020</t>
  </si>
  <si>
    <t>Se planea reunión vía Teams para coordinar los talleres de vocería</t>
  </si>
  <si>
    <t>Se realizo reunión via teams sobre el relato de la JEP y el curso de vocería, el 3 de julio del 2020. Se reporta evidencia en el one drive dispuesto II cuatrimestre-Gestión de Comunicaciones- Riesgo 23- Plan de acción- julio- imagen de reunión de teams y acta de reunión.</t>
  </si>
  <si>
    <t>Se reporta correo de la Subdirectora de Fortalecimiento hacia el Subdirector de Fortalecimiento concertando las fechas para el taller de vocería para realizar a los magistrados. Se reporta evidencia en el one drive dispuesto II cuatrimestre-Gestión de Comunicaciones- Riesgo 23- Plan de acción- agosto- correo 10 de agosto del 2020</t>
  </si>
  <si>
    <t>Conforme al monitoreo realizado por el proceso y las evidencias cargadas en el one drive, se denota que se ha ejecutado el control  enfocado en contar con un documento que brinda los lineamientos para el manejo de crisis y le permite  actuar a la entidad  ante eventos que puedan impactar negativamente en el nivel de reputación y/o legitimidad de la institución. El proceso reporta la evidencia en el one drive dispuesto II cuatrimestre-Gestión de Comunicaciones- Riesgo 23- Monitoreo controles- Lineamientos para el manejo de crisis</t>
  </si>
  <si>
    <t>Conforme al monitoreo realizado por el proceso y las evidencias cargadas en el one drive se evidencia que el proceso ha realizado acciones tendientes al cumplimiento de la acción, enfocadas en la realización de talleres de vocería.
Mayo. El proceso remite correo  a la Subdirectora de Fortalecimiento consultando si  existe un cronograma para los talleres de vocería en lo que resta del presente año.
Junio. El proceso planea reunión vía Teams para coordinar los talleres de vocería
Julio. El proceso realizó reunión vía teams sobre el relato de la JEP y el curso de vocería, el 3 de julio del 2020
Agosto. El proceso  reporta correo  concertando las fechas para el taller de vocería para realizar a los magistrados.</t>
  </si>
  <si>
    <r>
      <rPr>
        <b/>
        <sz val="10"/>
        <rFont val="Palatino Linotype"/>
        <family val="1"/>
      </rPr>
      <t xml:space="preserve">EVALUACIÓN I LÍNEA DE DEFENSA: </t>
    </r>
    <r>
      <rPr>
        <sz val="10"/>
        <rFont val="Palatino Linotype"/>
        <family val="1"/>
      </rPr>
      <t xml:space="preserve">Conforme al monitoreo y cargue de evidencias por parte del proceso de gestión de comunicaciones, se observa el lineamiento en 7 páginas el cual contiene el paso a paso descriptivo para el manejo de una situación de crisis comunicacional en caso de presentarse, sin embargo, se requiere fortalecer el monitoreo mencionando cuales fueron las gestiones realizadas durante el trimestre evaluado y así mismo, se recomienda al proceso establecer en el reporte del monitoreo como se desarrolla el control de manera permanente.
</t>
    </r>
    <r>
      <rPr>
        <b/>
        <sz val="10"/>
        <rFont val="Palatino Linotype"/>
        <family val="1"/>
      </rPr>
      <t xml:space="preserve">
Se alerta al proceso sobre el fortalecimiento de los controles, estableciendo la acción de los mismos, así mismo determinar controles de mitigación. Se hace necesario la revisión de las calificación establecida para los controles.
EVALUACIÓN II LÍNEA DE DEFENSA:</t>
    </r>
    <r>
      <rPr>
        <sz val="10"/>
        <rFont val="Palatino Linotype"/>
        <family val="1"/>
      </rPr>
      <t xml:space="preserve"> Respecto del seguimiento realizado por la II línea de defensa, este describe  el análisis del monitoreo y las evidencias aportadas por el proceso, convirtiéndose en un adecuado insumo para  brindar el aseguramiento de la evaluación por parte de la III línea de defensa (SCI).</t>
    </r>
  </si>
  <si>
    <r>
      <rPr>
        <b/>
        <sz val="10"/>
        <rFont val="Palatino Linotype"/>
        <family val="1"/>
      </rPr>
      <t xml:space="preserve">EVALUACIÓN I LÍNEA DE DEFENSA: </t>
    </r>
    <r>
      <rPr>
        <sz val="10"/>
        <rFont val="Palatino Linotype"/>
        <family val="1"/>
      </rPr>
      <t xml:space="preserve">Conforme al monitoreo realizado por el proceso y las evidencias suministradas, se observa copia de correo electrónico de fecha 5 de mayo del 2020 en donde se solicita el cronograma de realización de los talleres de vocería, pantallazo de la respectiva reunión vía microsoft teams que se realizó el día 03 de julio del 2020 con los respectivos asistentes con la coordinación de la subdirección de comunicaciones: sobre  relato JEP y curso de vocería, también aportan ANEXO 2 – REUNIÓN 2 PROGRAMAS DE CAPACITACIÓN –VOCERÍA Y MANEJO DE MEDIOS de fecha: Viernes de 3 julio de 2020 de 2.30 pm a 3.30 pm en donde se tocaron temas como "Programas de Capacitación en Vocería y Manejo de Medios", "Relato Institucional" y se presentó el resultado de las entrevistas a las tres grandes áreas de la JEP. 
</t>
    </r>
    <r>
      <rPr>
        <b/>
        <sz val="10"/>
        <rFont val="Palatino Linotype"/>
        <family val="1"/>
      </rPr>
      <t xml:space="preserve">
EVALUACIÓN II LÍNEA DE DEFENSA: </t>
    </r>
    <r>
      <rPr>
        <sz val="10"/>
        <rFont val="Palatino Linotype"/>
        <family val="1"/>
      </rPr>
      <t xml:space="preserve">Respecto del seguimiento realizado por la II línea de defensa, este describe  el análisis del monitoreo y las evidencias aportadas por el proceso, convirtiendose en un adecuado insumo para  brindar el aseguramiento de la evaluación por parte de la III línea de defensa (SCI).
</t>
    </r>
  </si>
  <si>
    <t>La Subdirección de Comunicaciones tiene un documento interno denominado Lineamientos para el manejo de crisis en lugar de un manual oficial de Crisis. Se reporta la evidencia en el one drive dispuesto III cuatrimestre-Gestión de Comunicaciones- Riesgo 23-monitoreo de contreoles</t>
  </si>
  <si>
    <t>Se planea elaborar el taller de vocería en el mes de octubre</t>
  </si>
  <si>
    <t>Se realiza el taller de vocería. Se reporta la evidencia en el one drive dispuesto IIIcuatrimestre-Gestión de Comunicaciones- Riesgo 23- Monitoreos Plan de acción-  octubre</t>
  </si>
  <si>
    <t>El taller de vocería se realizó en octubre</t>
  </si>
  <si>
    <t>Conforme al monitoreo realizado por el proceso y las evidencias cargadas en el one drive, se denota la ejecución del control existente toda vez que el proceso cuenta con un documento interno denominado Lineamientos para el manejo de crisis. Se reporta la evidencia en el one drive dispuesto III cuatrimestre-Gestión de Comunicaciones- Riesgo 23-monitoreo de controles</t>
  </si>
  <si>
    <t xml:space="preserve">Conforme al monitoreo realizado por el proceso y las evidencias cargadas en el one drive, se denotan acciones tendientes al cumplimiento de la acción propuesta, toda vez que el proceso realizó un "taller de vocería" en el mes de octubre.  
Se reporta la evidencia en el one drive dispuesto III cuatrimestre-Gestión de Comunicaciones- Riesgo 23- Monitoreos Plan de acción-  octubre </t>
  </si>
  <si>
    <t>Gestión - Información</t>
  </si>
  <si>
    <t>Comunicación no asertiva  con los grupos de interés</t>
  </si>
  <si>
    <t>Enfoque inadecuado de contenidos</t>
  </si>
  <si>
    <t>1. Pérdida de credibilidad y confianza
2. Impacto reputacional</t>
  </si>
  <si>
    <t xml:space="preserve">Comité primario y reunión de contenidos para dar lineamientos  y seguimiento al cumplimiento de tareas </t>
  </si>
  <si>
    <t xml:space="preserve">
Actas de reunión de comité primario</t>
  </si>
  <si>
    <t>Realizar talleres con periodistas (grupo de interés) sobre los avances de la JEP</t>
  </si>
  <si>
    <t>Informes de los talleres y actas de asistencia</t>
  </si>
  <si>
    <t>Gestión de comunicaciones
*Gestión de conocimiento e innovación
*Participación efectiva y representación y defensa técnica</t>
  </si>
  <si>
    <t xml:space="preserve">Se programó  la realización de 2 talleres con periodistas: una en la ciudad de Pasto y otro en Barranquilla para los meses de febrero y marzo </t>
  </si>
  <si>
    <t>Se realizó un taller para periodistas en la ciudad de Pasto el día 22 de febrero de 2020. TEMA: "Conversemos sobre la JEP" se atendieron periodistas de Nariño y Putumayo.</t>
  </si>
  <si>
    <t>Se realizó un segundo taller para periodistas en la ciudad de Bucaramanga el día 7 de marzo de 2020. TEMA: "Dialoguemos con periodistas" el objetivo: Realizar pedagogía con Periodista. en el cual se contó con la participación de 23 periodistas</t>
  </si>
  <si>
    <t>Ante la coyuntura por el coronavirus se hace necesario replantear el calendario de los talleres  con el equipo del ICTJ .</t>
  </si>
  <si>
    <t>El proceso anexa como evidencia los listados de asistencia a los talleres realizados. Se recomienda la elaboración del informe propuesto como entregable en el semestre.</t>
  </si>
  <si>
    <t>Durante el segundo cuatrimestre del 2020, se realizaron Comités Primarios en los cuales se socializaron y se definieron tareas como: 1)propuesta conceptual para el día de la afrocolombianidad, 2)contenidos de adultos mayores,3)video para el Día del Servidor Público, 4)la publicación de libro Convocatoria de la Comisión territorial, 5)Difusión de campaña interna preventiva sobre COVID -1, 6)seguimiento necesidades comunicacionales de los grupos de interés y 7)seguimiento a la divulgación a la Política de Comunicaciones. Se reporta la evidencia en el one drive dispuesto II cuatrimestre-Gestión de Comunicaciones- Riesgo 24- Monitoreo controles- Comité reunión comunicaciones 06/05/2020, Comité reunión de comunicaciones 29/05/2020, Comité reunión de comunicaciones 25/06/2020, Comité reunión de comunicaciones 29/07/2020 y Comité reunión de comunicaciones 27/08/2020</t>
  </si>
  <si>
    <t>Se planea realizar el taller conversemos con la JEP de forma remota en el mes de junio del 2020</t>
  </si>
  <si>
    <t>Se realiza el taller conversemos con la JEP conexión remota con periodistas de la ciudad de Bucaramanga, el 26 de junio del 2020. Se reporta  evidencias en el one drive dispuesto II cuatrimestre-Gestión de Comunicaciones- Riesgo 24- Plan de acción- junio-agenda del taller, asistentes al taller de la JEP conversemos con la JEP, y análisis de la encuesta del taller "conversemos con la JEP"</t>
  </si>
  <si>
    <t>Se planea realizar en el último cuatrimestre un taller con los grupos de interes sobre sanciones propias, TOAR y estructura de la UIA.</t>
  </si>
  <si>
    <t>Conforme al monitoreo realizado por el proceso y las evidencias cargadas en el one drive, se evidencia la ejecución del control de prevención existente así: el proceso durante el segundo cuatrimestre del 2020, realizó  Comités Primarios en los cuales socializaron y  definieron tareas como: 1)propuesta conceptual para el día de la afrocolombianidad, 2)contenidos de adultos mayores,3)video para el Día del Servidor Público, 4)la publicación de libro Convocatoria de la Comisión territorial, 5)Difusión de campaña interna preventiva sobre COVID -19, 6) seguimiento necesidades comunicacionales de los grupos de interés y 7)seguimiento a la divulgación a la Política de Comunicaciones.</t>
  </si>
  <si>
    <t>Conforme al monitoreo realizado por el proceso y las evidencias cargadas en el one drive se denota la realización de acciones tendientes al cumplimiento de la acción propuesta enfocada a la realización de talleres con periodistas (grupo de interés) sobre los avances de la JEP, así:  
Mayo.  El proceso realiza planeación del taller conversemos con la JEP de forma remota en el mes de junio del 2020
Junio. El proceso  realiza el taller conversemos con la JEP conexión remota con periodistas de la ciudad de Bucaramanga, el 26 de junio del 2020. 
Julio y agosto. El proceso realizar en el último cuatrimestre un taller con los grupos de interés sobre sanciones propias, TOAR y estructura de la UIA.</t>
  </si>
  <si>
    <r>
      <rPr>
        <b/>
        <sz val="10"/>
        <rFont val="Palatino Linotype"/>
        <family val="1"/>
      </rPr>
      <t xml:space="preserve">EVALUACIÓN I LÍNEA DE DEFENSA: </t>
    </r>
    <r>
      <rPr>
        <sz val="10"/>
        <rFont val="Palatino Linotype"/>
        <family val="1"/>
      </rPr>
      <t xml:space="preserve">Conforme al monitoreo y cargue de evidencias por parte del proceso de gestión de comunicaciones, se observan las actas de comité convocados por la Subdirección de Comunicaciones de fecha 06 y 29 de mayo de 2020, 25 de junio de 2020, 29 de julio de 2020 y 27 de agosto de 2020 que tratan temas como  la definición de las acciones para el diseño y la difusión de la Política de Comunicaciones de la JEP, puesta en marcha de la estrategia de comunicaciones sobre ‘Sanciones de la JEP’, procesos de Comunicación Interna, propuestas conceptuales para el Día de la Afrocolombianidad, contenido “Adultos Mayores”, portal de Niños, Niñas y Adolescentes entre muchos otros temas asociados a la realización y seguimiento de las tareas del proceso.
</t>
    </r>
    <r>
      <rPr>
        <b/>
        <sz val="10"/>
        <rFont val="Palatino Linotype"/>
        <family val="1"/>
      </rPr>
      <t xml:space="preserve">
Se alerta al proceso sobre el fortalecimiento de los controles, estableciendo la acción de los mismos, así mismo determinar controles de mitigación, toda vez que, el riesgo residual es Moderado.
EVALUACIÓN II LÍNEA DE DEFENSA:</t>
    </r>
    <r>
      <rPr>
        <sz val="10"/>
        <rFont val="Palatino Linotype"/>
        <family val="1"/>
      </rPr>
      <t xml:space="preserve"> Respecto del seguimiento realizado por la II línea de defensa, este describe  el análisis del monitoreo y las evidencias aportadas por el proceso, convirtiéndose en un adecuado insumo para  brindar el aseguramiento de la evaluación por parte de la III línea de defensa (SCI).</t>
    </r>
  </si>
  <si>
    <r>
      <rPr>
        <b/>
        <sz val="10"/>
        <rFont val="Palatino Linotype"/>
        <family val="1"/>
      </rPr>
      <t xml:space="preserve">EVALUACIÓN I LÍNEA DE DEFENSA: </t>
    </r>
    <r>
      <rPr>
        <sz val="10"/>
        <rFont val="Palatino Linotype"/>
        <family val="1"/>
      </rPr>
      <t xml:space="preserve">Conforme al monitoreo realizado por el proceso y las evidencias suministradas, se presentaron los soportes correspondientes a agenda del taller de periodistas denominado </t>
    </r>
    <r>
      <rPr>
        <i/>
        <sz val="10"/>
        <rFont val="Palatino Linotype"/>
        <family val="1"/>
      </rPr>
      <t>"Conversemos sobre la JEP”,</t>
    </r>
    <r>
      <rPr>
        <sz val="10"/>
        <rFont val="Palatino Linotype"/>
        <family val="1"/>
      </rPr>
      <t xml:space="preserve"> el cual se llevó a cabo con conexión remota para el departamento de Santander y específicamente la ciudad de Bucaramanga se observa que fue una reunión vía Teams el 26 de junio de 2020 de 2 p.m a 5 p.m, así mismo se observa lista de asistencia a dicho taller con una asistencia de 16 personas y un análisis de la encuesta del encuentro del Taller. 
</t>
    </r>
    <r>
      <rPr>
        <b/>
        <sz val="10"/>
        <rFont val="Palatino Linotype"/>
        <family val="1"/>
      </rPr>
      <t xml:space="preserve">
EVALUACIÓN II LÍNEA DE DEFENSA: </t>
    </r>
    <r>
      <rPr>
        <sz val="10"/>
        <rFont val="Palatino Linotype"/>
        <family val="1"/>
      </rPr>
      <t xml:space="preserve">Respecto del seguimiento realizado por la II línea de defensa, este describe  el análisis del monitoreo y las evidencias aportadas por el proceso, convirtiendose en un adecuado insumo para  brindar el aseguramiento de la evaluación por parte de la III línea de defensa (SCI).
</t>
    </r>
  </si>
  <si>
    <t>Se elaboraron Comités primarios donde se abordaron temas relacionados al seguimiento y cumplimiento de tareas. Y seguimiento a las necesidades comunicacionales de los grupos de interés. Se reporta la evidencia en el one drive dispuesto III cuatrimestre-Gestión de Comunicaciones- Riesgo 24- Monitoreo controles- casos septiembre a diciembre</t>
  </si>
  <si>
    <t>Se planea elaborar el taller con periodistas en noviembre</t>
  </si>
  <si>
    <t>Se realiza el taller con periodistas de forma remota. Se reporta la evidencia en el one drive dispuesto IIIcuatrimestre-Gestión de Comunicaciones- Riesgo 23- Monitoreos Plan de acción-  noviembre</t>
  </si>
  <si>
    <t>El taller con periodistas se realizó en noviembre</t>
  </si>
  <si>
    <t>Conforme al monitoreo realizado por el proceso y las evidencias cargadas en el one drive, se denota la ejecución del presente control, soportado en la realización de  "Comités primarios" donde se abordaron temas relacionados con el seguimiento y cumplimiento de tareas y seguimiento a las necesidades comunicacionales de los grupos de interés. Se reporta la evidencia en el one drive dispuesto III cuatrimestre-Gestión de Comunicaciones- Riesgo 24- Monitoreo controles- casos septiembre a diciembre</t>
  </si>
  <si>
    <t>Conforme al monitoreo realizado por el proceso y las evidencias cargadas en el one drive, se denotan acciones tendientes al cumplimiento de la acción propuesta, toda vez que el proceso realizó, en el mes de noviembre, un (l) taller con periodistas de forma remota. Se reporta la evidencia en el one drive dispuesto III cuatrimestre-Gestión de Comunicaciones- Riesgo 23- Monitoreos Plan de acción-  noviembre</t>
  </si>
  <si>
    <t>Incorrecta priorización de los grupos de interés</t>
  </si>
  <si>
    <t xml:space="preserve">
Seguimiento a las necesidades comunicacionales de los grupos de interes</t>
  </si>
  <si>
    <t xml:space="preserve">
Actas de reunión de comité primario </t>
  </si>
  <si>
    <t>Realizar talleres de construcción de relato</t>
  </si>
  <si>
    <t xml:space="preserve">actas comités y reuniones </t>
  </si>
  <si>
    <t>Gestión de comunicaciones
*Gestión de conocimiento e innovación</t>
  </si>
  <si>
    <t>Se ha avanzado en la conceptualización de los talleres de relato en conjunto con Fortalecimiento.</t>
  </si>
  <si>
    <t xml:space="preserve">Se  han enviado insumos  informativos y conceptuales en materia de relatos al Contratista de Fortalecimiento para los taller del relato. 
En marzo se envió correo al señor William, compartiéndole  acceso a la plataforma de monitoreo de noticias sobre la JEP, que se llama ATARRAYA.
Sin embargo, por la coyuntura del coronavirus este proceso se retomará una vez termine el aislamiento preventivo definido por el Gobierno nacional. </t>
  </si>
  <si>
    <t xml:space="preserve">El contratista William Salazar ha avanzado en la conceptualización de los talleres de relato. Dado que la coyuntura del coronavirus continua, el proceso se retomará en los primeros días de mayo para evaluar si los talleres se realizan de manera virtual y así definir un calendario. </t>
  </si>
  <si>
    <t>Durante el segundo cuatrimestre del 2020, se realizaron Comités Primarios en los cuales se les realizo seguimiento a las necesidades comunicaciones de los grupos de interes.como: 1)propuesta conceptual para el día de la afrocolombianidad, 2)contenidos de adultos mayores,3)video para el Día del Servidor Público, 4)la publicación de libro Convocatoria de la Comisión territorial, 5)Difusión de campaña interna preventiva sobre COVID -1, 6)seguimiento necesidades comunicacionales de los grupos de interés y 7)seguimiento a la divulgación a la Política de Comunicaciones. Se reporta la evidencia en el one drive dispuesto II cuatrimestre-Gestión de Comunicaciones- Riesgo 24- Monitoreo controles- Comité reunión comunicaciones 06/05/2020, Comité reunión de comunicaciones 29/05/2020, Comité reunión de comunicaciones 25/06/2020, Comité reunión de comunicaciones 29/07/2020 y Comité reunión de comunicaciones 27/08/2020</t>
  </si>
  <si>
    <t>Se planea realizar la presentación del relato en el mes de julio.</t>
  </si>
  <si>
    <t>Se realizan dos reuniones de grupo de SGT, la primera con el tema CAPACITACIÓN, VIDEOS DE INDUCCIÓN Y PRESENTACIÓN RELATO I. AVANCES, el 01 de julio del 2020 y la segunda  reunión de relato el 03 de julio del 2020, en esta reunión se efectuó una presentación sobre el relato en lo que se llamó el Estado del Arte. Se reporta  evidencia en el one drive dispuesto II cuatrimestre-Gestión de Comunicaciones- Riesgo 24- Plan de acción- julio - reunión 01 de julio y reunión 09 de juliio</t>
  </si>
  <si>
    <t>Se realizaron reuniones del relato institucional el 10 y 14 de agosto del 2020, a traves de la plataforma Teams. En la primera reunion se realizo la lecutra del relato y en la segunda reunión se definio las pautas para el contenido del mismo.  Se reporta  evidencia en el one drive dispuesto II cuatrimestre-Gestión de Comunicaciones- Riesgo 24- Plan de acción- agosto- reunión relato del 10 de agosto y del 14 de agosto.</t>
  </si>
  <si>
    <t>Conforme al monitoreo realizado por el proceso y las evidencias cargadas en el one drive se denota la ejecución del control existente a partir de la realización de Comités Primarios en los cuales el proceso hizo seguimiento a las necesidades  de comunicaciones de los grupos de interés como: 1)propuesta conceptual para el día de la afrocolombianidad, 2)contenidos de adultos mayores,3)video para el Día del Servidor Público, 4)la publicación de libro Convocatoria de la Comisión territorial, 5)Difusión de campaña interna preventiva sobre COVID -19, 6)seguimiento necesidades comunicacionales de los grupos de interés y 7)seguimiento a la divulgación a la Política de Comunicaciones.</t>
  </si>
  <si>
    <t xml:space="preserve">Conforme al monitoreo realizado por el proceso y las evidencias cargadas en el one drive, se denota que el proceso ha realizado acciones tendientes al cumplimiento de la acción propuesta así: 
Durante los meses de mayo y junio realizó la planeación del taller de relato, en julio.
Julio. Dos (2)  reuniones de grupo de SGT, la primera con el tema CAPACITACIÓN, VIDEOS DE INDUCCIÓN Y PRESENTACIÓN RELATO I. AVANCES, el 01 de julio del 2020 y la segunda  reunión de relato el 03 de julio del 2020, en esta reunión se efectuó una presentación sobre el relato en lo que se llamó el Estado del Arte. 
Agosto. El proceso realizó reuniones del relato institucional el 10 y 14 de agosto del 2020, a través de la plataforma Teams. En la primera reunión realizó la lectura del relato y en la segunda reunión definió las pautas para el contenido del mismo.  </t>
  </si>
  <si>
    <r>
      <rPr>
        <b/>
        <sz val="10"/>
        <rFont val="Palatino Linotype"/>
        <family val="1"/>
      </rPr>
      <t xml:space="preserve">EVALUACIÓN I LÍNEA DE DEFENSA: </t>
    </r>
    <r>
      <rPr>
        <sz val="10"/>
        <rFont val="Palatino Linotype"/>
        <family val="1"/>
      </rPr>
      <t xml:space="preserve">Conforme al monitoreo y cargue de evidencias por parte del proceso de gestión de comunicaciones, se observan las actas de comité convocados por la Subdirección de Comunicaciones de fecha 06 y 29 de mayo de 2020, 25 de junio de 2020, 29 de julio de 2020 y 27 de agosto de 2020 que tratan temas como  la definición de las acciones para el diseño y la difusión de la Política de Comunicaciones de la JEP, puesta en marcha de la estrategia de comunicaciones sobre ‘Sanciones de la JEP’, procesos de Comunicación Interna, propuestas conceptuales para el Día de la Afrocolombianidad, contenido “Adultos Mayores”, portal de Niños, Niñas y Adolescentes entre muchos otros temas asociados a los seguimientos a las necesidades comunicacionales de los grupos de interés.
</t>
    </r>
    <r>
      <rPr>
        <b/>
        <sz val="10"/>
        <rFont val="Palatino Linotype"/>
        <family val="1"/>
      </rPr>
      <t>Se alerta al proceso sobre el fortalecimiento de los controles, estableciendo la acción de los mismos, así mismo determinar controles de mitigación. Se hace necesario la revisión de las calificación establecida para los controles.</t>
    </r>
    <r>
      <rPr>
        <sz val="10"/>
        <rFont val="Palatino Linotype"/>
        <family val="1"/>
      </rPr>
      <t xml:space="preserve">
</t>
    </r>
    <r>
      <rPr>
        <b/>
        <sz val="10"/>
        <rFont val="Palatino Linotype"/>
        <family val="1"/>
      </rPr>
      <t xml:space="preserve">
EVALUACIÓN II LÍNEA DE DEFENSA:</t>
    </r>
    <r>
      <rPr>
        <sz val="10"/>
        <rFont val="Palatino Linotype"/>
        <family val="1"/>
      </rPr>
      <t xml:space="preserve"> Respecto del seguimiento realizado por la II línea de defensa, este describe  el análisis del monitoreo y las evidencias aportadas por el proceso, convirtiéndose en un adecuado insumo para  brindar el aseguramiento de la evaluación por parte de la III línea de defensa (SCI).</t>
    </r>
  </si>
  <si>
    <r>
      <rPr>
        <b/>
        <sz val="10"/>
        <rFont val="Palatino Linotype"/>
        <family val="1"/>
      </rPr>
      <t xml:space="preserve">EVALUACIÓN I LÍNEA DE DEFENSA: </t>
    </r>
    <r>
      <rPr>
        <sz val="10"/>
        <rFont val="Palatino Linotype"/>
        <family val="1"/>
      </rPr>
      <t xml:space="preserve">Conforme al monitoreo realizado por el proceso y las evidencias suministradas, se observan las siguientes actas de reunión: 
- 1 de julio de 2020: </t>
    </r>
    <r>
      <rPr>
        <i/>
        <sz val="10"/>
        <rFont val="Palatino Linotype"/>
        <family val="1"/>
      </rPr>
      <t xml:space="preserve">"CAPACITACIÓN, VIDEOS DE INDUCCIÓN Y PRESENTACIÓN RELATO I. AVANCES."
</t>
    </r>
    <r>
      <rPr>
        <sz val="10"/>
        <rFont val="Palatino Linotype"/>
        <family val="1"/>
      </rPr>
      <t>- 9 de julio de 2020:</t>
    </r>
    <r>
      <rPr>
        <i/>
        <sz val="10"/>
        <rFont val="Palatino Linotype"/>
        <family val="1"/>
      </rPr>
      <t xml:space="preserve"> "RELATO JEP -9 DE JULIO DE 2020SFI Y COMUNICACIONES"
-</t>
    </r>
    <r>
      <rPr>
        <sz val="10"/>
        <rFont val="Palatino Linotype"/>
        <family val="1"/>
      </rPr>
      <t xml:space="preserve">10 de agosto de 2020: </t>
    </r>
    <r>
      <rPr>
        <i/>
        <sz val="10"/>
        <rFont val="Palatino Linotype"/>
        <family val="1"/>
      </rPr>
      <t xml:space="preserve">"LECTURA DEL RELATO INSTITUCIONAL ".
</t>
    </r>
    <r>
      <rPr>
        <sz val="10"/>
        <rFont val="Palatino Linotype"/>
        <family val="1"/>
      </rPr>
      <t>- 24 de agosto de 2020:</t>
    </r>
    <r>
      <rPr>
        <i/>
        <sz val="10"/>
        <rFont val="Palatino Linotype"/>
        <family val="1"/>
      </rPr>
      <t xml:space="preserve"> "LECTURA DEL RELATO INSTITUCIONAL - SEGUNDA VERSIÓN"  </t>
    </r>
    <r>
      <rPr>
        <sz val="10"/>
        <rFont val="Palatino Linotype"/>
        <family val="1"/>
      </rPr>
      <t xml:space="preserve">
</t>
    </r>
    <r>
      <rPr>
        <b/>
        <sz val="10"/>
        <rFont val="Palatino Linotype"/>
        <family val="1"/>
      </rPr>
      <t xml:space="preserve">EVALUACIÓN II LÍNEA DE DEFENSA: </t>
    </r>
    <r>
      <rPr>
        <sz val="10"/>
        <rFont val="Palatino Linotype"/>
        <family val="1"/>
      </rPr>
      <t xml:space="preserve">Respecto del seguimiento realizado por la II línea de defensa, este describe  el análisis del monitoreo y las evidencias aportadas por el proceso, convirtiendose en un adecuado insumo para  brindar el aseguramiento de la evaluación por parte de la III línea de defensa (SCI).
</t>
    </r>
  </si>
  <si>
    <t>Para el presente monitoreo el proceso no presenta actividades relacionadas con la acción propuesta "Realizar talleres de construcción de relato"
Se recomienda al proceso, en el presente monitoreo,  informar y remitir  a la Subdirección de Control Interno  las actividades tendientes al cumplimiento de la acción propuesta, con el fin de facilitar la evaluación.</t>
  </si>
  <si>
    <t>*Plan de acción: se recomienda al proceso, en el presente monitoreo,  informar y remitir  a la Subdirección de Control Interno  las actividades tendientes al cumplimiento de la acción propuesta, con el fin de facilitar la evaluación.</t>
  </si>
  <si>
    <t>Uso inapropiado de la imagen institucional</t>
  </si>
  <si>
    <t xml:space="preserve">Insuficiente divulgación y seguimiento a la aplicación correcta del uso de imagen institucional </t>
  </si>
  <si>
    <t>1. Desconocimiento del uso adecuado de la imagen institucional
2. Pérdida de credibilidad y confianza
3. Impacto reputacional</t>
  </si>
  <si>
    <t xml:space="preserve">
Campañas de difusión a los servidores y servidoras de la entidad sobre el buen uso de la imagen institucional </t>
  </si>
  <si>
    <t xml:space="preserve">Encuentas de satisfacción de campañas de difusión del buen uso de la imagen institucional a los servidores y servidoras de la entidad </t>
  </si>
  <si>
    <t>Socializar sobre el uso adecuado de la imagen institucional</t>
  </si>
  <si>
    <t xml:space="preserve">actas asistencia </t>
  </si>
  <si>
    <t>Se realizó acompañamiento a canal trece para la transmisión el segundo balance de la JEP en fragmentos, allí se dieron las pautas del uso de la imagen en las transmisiones. 
Se dispuso un repositorio en la intranet Nuestra JEP con documentación relacionada a la imagen institucional de la JEP
Se realizó socialización del manual de imagen y el uso de los logos con los contratistas responsables de la adecuación de los pisos 2 y 3, dicho acompañamiento se hizo desde el mes de diciembre hasta febrero 2020.
Ajuste al formato del Órgano de Gobierno solicitado por la servidora Carol talero entregado el 16 de enero de 2020.</t>
  </si>
  <si>
    <t>Se hizo entrega de artes para oficinas territoriales de la JEP para evitar cambios en la marca en nuestra presencia territorial, las artes se entregaron en Bucaramanga el día 3 de febrero del presente año y el 05 de marzo para la oficina en Neiva todo en cabeza del servidor Gabriel Amado.
Se Envío explicación del manual de imagen a Maria José Poveda para el uso del logo en las regiones martes 04 de febrero de 2020.</t>
  </si>
  <si>
    <t>Se realizó acompañamiento al equipo de FILBo en cabeza de Adriana Ángel de Corferias ,para el uso del logo en la pata de identificadores de la feria en 2020. Se tuvo comunicación por correo electrónico para revisar las piezas, dicha aprobación se dio el 10 de marzo de 2020.
Se dispuso un repositorio en la intranet Nuestra JEP con documentación relacionada a la información institucional de la JEP.
Se ajusta al formato de la Secretaría Judicial enviado el 22 de marzo de 2020.</t>
  </si>
  <si>
    <t>Se realizó Capacitación al equipo de Viviana Ferro para el desarrollo de una caja de herramientas que se desarrollará el viernes 08 de mayo.
Asesoría y diseño de imagen para los fondos y mosca para realización de audiencias y/o diligencias virtuales. Dichas piezas fueron entregadas el 20 de abril de 2020 al contratista Jorge Gualteros responsable de dichas transmisiones.
Se dispuso un repositorio en la intranet Nuestra JEP con documentación relacionada a la imagen institucional de la JEP.
Se dispuso un repositorio en la intranet Nuestra JEP con documentación relacionada a la información institucional de la JEP.</t>
  </si>
  <si>
    <t>Se planea realizar la encuesta para la satisfacción del buen uso de la imagen institucional de los servidores y servidoras de la JEP en el último cuatrimestre del año</t>
  </si>
  <si>
    <t>Se realizaron dos talleres de técnicas básicas de comunicación para el equipo territorial de la secretaría ejecutiva, uno el 20 de mayo y el otro el 27 de mayo del 2020 vía teams. En el taller del 20 de mayo, se socializo como tema principal la política y estrategia de comunicaciones de la JEP. En el taller del 27 de mayo, se socializo como tema principal las herramientas virtuales de difusión de información, su manejo y uso.
Es fundamental recalcar la importancia de que los enlaces territoriales socialicen la política, la estrategia de comunicaciones y las herramientas virtuales de difusión para que no presenten falencias que conduzcan al mal uso de la imagen institucional. 
Se reportan  evidencias en el one drive dispuesto II cuatrimestre-Gestión de Comunicaciones- Riesgo 24- Plan de acción- mayo- agenda de reunión 20 de mayo, 27 de mayo  y lista de asistentes.</t>
  </si>
  <si>
    <t>Se realizó el taller de técnicas básicas de comunicación para el equipo territorial de la secretaría ejecutiva el 03 de junio del 2020 vía teams. En este se socializo como tema principal recomendaciones para recopilar testimonios, imágenes y videos.
Es fundamental recalcar la importancia de que los enlaces territoriales socialicen las  maneras de recopilar testimonios, imágenes y videos para que no presenten falencias que conduzcan al mal uso de la imagen institucional. 
Se reportan  evidencias en el one drive dispuesto II cuatrimestre-Gestión de Comunicaciones- Riesgo 24- Plan de acción- junio- agenda de reunión y lista de asistentes.</t>
  </si>
  <si>
    <t>Se realizara un último taller con enlaces territoriales sobre el buen uso de la imagen institucional en el ultimo cuatrimestre.</t>
  </si>
  <si>
    <t xml:space="preserve">Conforme al monitoreo realizado por el proceso, el mismo informa que se planea para el último cuatrimestre  realizar encuesta para la satisfacción del buen uso de la imagen institucional de los servidores y servidoras de la JEP. Se recomienda adjuntar soporte que denote el avance en la ejecución del control, enfocado en  la planeación de la encuesta en mención. </t>
  </si>
  <si>
    <t>Conforme al monitoreo realizado por el proceso y las evidencias cargadas en el one drive se denota que el proceso ha realizado acciones tendientes al cumplimiento de la acción propuesta así: 
Mayo. El proceso realizó dos talleres de técnicas básicas de comunicación para el equipo territorial de la secretaría ejecutiva, uno el 20 de mayo y el otro el 27 de mayo del 2020 vía teams. En el taller del 20 de mayo, socializó como tema principal la política y estrategia de comunicaciones de la JEP. En el taller del 27 de mayo, socializó como tema principal las herramientas virtuales de difusión de información, su manejo y uso.
Junio. Realizó el taller de técnicas básicas de comunicación para el equipo territorial de la secretaría ejecutiva el 03 de junio del 2020 vía teams. En este se socializó como tema principal recomendaciones para recopilar testimonios, imágenes y videos.
julio y agosto. El proceso reportar que para el último cuatrimestre se realizará un taller con enlaces territoriales, sobre el buen uso de la imagen institucional. Frente a este último se recomienda al proceso adjuntar la evidencia específica que denote avance en la planeación del taller en mención con los enlaces territoriales</t>
  </si>
  <si>
    <t>*Controles existentes: se recomienda al proceso adjuntar soporte que denote el avance en la ejecución del control, enfocado en la planeación de la encuesta del buen uso de la imagen institucional. 
*Planes de acción: el proceso reporta que para el último cuatrimestre se realizará un taller con enlaces territoriales, sobre el buen uso de la imagen institucional. Con relación a lo anterior, se recomienda al proceso adjuntar la evidencia específica que denote avance en la planeación del taller en mención con los enlaces territoriales</t>
  </si>
  <si>
    <r>
      <rPr>
        <b/>
        <sz val="10"/>
        <rFont val="Palatino Linotype"/>
        <family val="1"/>
      </rPr>
      <t xml:space="preserve">EVALUACIÓN I LÍNEA DE DEFENSA: </t>
    </r>
    <r>
      <rPr>
        <sz val="10"/>
        <rFont val="Palatino Linotype"/>
        <family val="1"/>
      </rPr>
      <t xml:space="preserve">Conforme al monitoreo generado por el proceso y dado que la periodicidad de la actividad propuesta es </t>
    </r>
    <r>
      <rPr>
        <i/>
        <sz val="10"/>
        <rFont val="Palatino Linotype"/>
        <family val="1"/>
      </rPr>
      <t>"cuando se requiera"</t>
    </r>
    <r>
      <rPr>
        <sz val="10"/>
        <rFont val="Palatino Linotype"/>
        <family val="1"/>
      </rPr>
      <t xml:space="preserve">, la evaluación por parte de la Subdirección de Control Interno no aplica para el segundo cuatrimestre de 2020, toda vez que, el proceso informó que se ejecutará para el último cuatrimestre del año.
</t>
    </r>
    <r>
      <rPr>
        <b/>
        <sz val="10"/>
        <rFont val="Palatino Linotype"/>
        <family val="1"/>
      </rPr>
      <t xml:space="preserve">Se alerta al proceso sobre el fortalecimiento de los controles, estableciendo la acción de los mismos, así mismo determinar controles de mitigación. Se hace necesario la revisión de las calificación establecida para los controles.
</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este describe un análisis sobre la gestión del proceso en consecuencia del control planificado, así mismo, se emitieron las respectivas recomendaciones brindando aseguramiento a la III Línea de defensa.</t>
    </r>
  </si>
  <si>
    <r>
      <rPr>
        <b/>
        <sz val="10"/>
        <rFont val="Palatino Linotype"/>
        <family val="1"/>
      </rPr>
      <t xml:space="preserve">EVALUACIÓN I LÍNEA DE DEFENSA: </t>
    </r>
    <r>
      <rPr>
        <sz val="10"/>
        <rFont val="Palatino Linotype"/>
        <family val="1"/>
      </rPr>
      <t xml:space="preserve">Conforme al monitoreo realizado por el proceso y las evidencias suministradas, se observa piezas comunicativas con la invitación a los talleres "Técnicas básicas de comunicación para el equipo territorial de la Secretaria Ejecutiva" cuyos módulos (3) se refieren a la Política y Estrategia de Comunicaciones, Herramientas virtuales de difusión de información y Recomendaciones para recopilar testimonios, imágenes y video, así mismo, el listado de asistencia consolidado en formato excel con los asistentes de los días 20 y 27 de mayo y otro con un total de 122 asistentes para el evento de técnicas básicas de comunicación para el equipo territorial de la secretaría ejecutiva el cual se llevó a cabo el día 03 de junio del 2020.
</t>
    </r>
    <r>
      <rPr>
        <b/>
        <sz val="10"/>
        <rFont val="Palatino Linotype"/>
        <family val="1"/>
      </rPr>
      <t xml:space="preserve">
EVALUACIÓN II LÍNEA DE DEFENSA: </t>
    </r>
    <r>
      <rPr>
        <sz val="10"/>
        <rFont val="Palatino Linotype"/>
        <family val="1"/>
      </rPr>
      <t xml:space="preserve">Respecto del seguimiento realizado por la II línea de defensa, este describe  el análisis del monitoreo y las evidencias aportadas por el proceso, convirtiéndose en un adecuado insumo para  brindar el aseguramiento de la evaluación por parte de la III línea de defensa (SCI).
</t>
    </r>
  </si>
  <si>
    <t>Se elaboraron piezas del buen uso de imagen institucional las cuales fueron difundidas a traves del correo institucional Se reporta la evidencia en el one drive dispuesto III cuatrimestre-Gestión de Comunicaciones- Riesgo 25- Monitoreo controles-</t>
  </si>
  <si>
    <t>Se planea elaborar la encuesta en el mes de noviembre</t>
  </si>
  <si>
    <t>Se realiza la encuesta sobre el buen uso de la imagen institucional a los servidores y servidoras de la enitdad. Se reporta la evidencia en el one drive dispuesto IIIcuatrimestre-Gestión de Comunicaciones- Riesgo 25- Monitoreos Plan de acción-  noviembre</t>
  </si>
  <si>
    <t>La encuesta sobre el buen uso de la imagen institucional se realizó en noviembre</t>
  </si>
  <si>
    <t>Conforme al monitoreo realizado por el proceso y las evidencias cargadas en el one drive, se denota la ejecución del control  soportado en la elaboración de piezas de comunicación sobre el buen uso de imagen institucional las cuales fueron difundidas a través del correo institucional Se reporta la evidencia en el one drive dispuesto III cuatrimestre-Gestión de Comunicaciones- Riesgo 25- Monitoreo controles-</t>
  </si>
  <si>
    <t>Conforme al monitoreo realizado por el proceso y las evidencias cargadas en el one drive, se denotan acciones tendientes al cumplimiento de la acción propuesta, toda vez que el proceso realizó la encuesta sobre el buen uso de la imagen institucional a los servidores y servidoras de la entidad en el mes de noviembre. Se reporta la evidencia en el one drive dispuesto III cuatrimestre-Gestión de Comunicaciones- Riesgo 25- Monitoreos Plan de acción-  noviembre</t>
  </si>
  <si>
    <t>Gestión de cooperación internacional</t>
  </si>
  <si>
    <t>Promover el reconocimiento y apoyo de la comunidad internacional en el desarrollo y consolidación de la Jurisdicción Especial para la Paz (JEP), gestionando relaciones estratégicas y acompañando la implementación de proyectos de cooperación internacional.</t>
  </si>
  <si>
    <t>Subdirector (a) de Cooperación Internacional</t>
  </si>
  <si>
    <t xml:space="preserve">Formulación de proyectos que no respondan a las necesidades de la entidad
</t>
  </si>
  <si>
    <t>Debilidades en la planeación para la formulación de proyectos pertinentes de la entidad</t>
  </si>
  <si>
    <t>1. Desaprovechamiento de los recursos
2. Impacto reputacional
3. Necesidades desatendidas</t>
  </si>
  <si>
    <t>Matriz de demandas (necesidades) de cooperación internacional.</t>
  </si>
  <si>
    <t xml:space="preserve">Matriz de demanda de cooperación internacional_x000D_
</t>
  </si>
  <si>
    <t>Difundir orientaciones sobre la gestión de apoyos de Cooperación Internacional y la articulación entre dependencias</t>
  </si>
  <si>
    <t>Circular 
Evidencias de socialización</t>
  </si>
  <si>
    <t>Gestión de cooperación internacional
*Gestión de comunicaciones</t>
  </si>
  <si>
    <t>La Subdirección de Cooperación Internacional programó para junio de 2020 la elaboración de una circular con orientaciones sobre la gestión de apoyos de Cooperación Internacional y la articulación entre dependencias.</t>
  </si>
  <si>
    <t>Se recomienda al proceso realizar las actividades y estrategias necesarias para el cumplimiento de la acción propuesta en los tiempos establecidos, teniendo en cuenta que se debe evidenciar acciones de socialización</t>
  </si>
  <si>
    <t>"Durante el primer semestre de 2020 la Subdirección de Cooperación Internacional actualizó de manera permamente la matriz de demandad de cooperación internacional, a partir de las necesidades expresadas por dependencias de la Jurisdicción.
Se adjunta como fuente de verfiicación del control la matriz de demanda de cooperación internacional actualizada. Ver archivo: 1. Matriz de demanda de cooperación internacional.
Ruta de consulta en Sharepoint: Seguimiento riesgos de gestión - II Cuatrimestre 2020/Gestión de Cooperación Internacional/Riesgo 26/Monitoreo controles"</t>
  </si>
  <si>
    <t>"Durante el primer semestre de 2020 La Subdirección de Cooperación Internacional proyectó y tramitó la expedición de la circular No. 030 de junio de 2020 sobre lineamientos para el relacionamiento con actores internacionales. La circular fue suscrita por la Presidenta y la Secretaria Ejecutiva de la JEP.
Se adjunta como fuente de verificación de la actividad: 1) La Circular No. 030 de junio de 2020; 2) El correo de difusión de la Circular No. 030 de junio de 2020 a todos los/as funcionarios/as y contratistas de la JEP.
Ver archivos: ""Riesgo 26 1- Circular 030 de junio de 2020"" y ""Riesgo 26 2- Correo divulgación Circular 030 de junio de 2020""
Ruta de consulta en Sharepoint: Seguimiento riesgos de gestión - II Cuatrimestre 2020/Gestión de Cooperación Internacional/Riesgo 26/Monitoreo a planes de acción"</t>
  </si>
  <si>
    <t xml:space="preserve">Conforme al monitoreo realizado por el proceso y las evidencias cargadas en el one drive, se denota que se ha ejecutado el control existente evidenciando que durante el primer semestre  la Subdirección de Cooperación Internacional actualizó de manera permanente la matriz de demanda de cooperación internacional.
Se carga en el drive matriz de demanda de cooperación internacional actualizada. </t>
  </si>
  <si>
    <t xml:space="preserve">Conforme al monitoreo realizado por el proceso y las evidencias cargadas en el one drive, se denota que se han realizado acciones durante el primer semestre tendientes al cumplimiento del plan de acción " difundir orientaciones sobre la gestión de apoyos de Cooperación Internacional y la articulación entre dependencias " por medio de la circular N° 030 de junio de 2020 sobre lineamientos para el relacionamiento con actores internacionales, suscrito por la Presidenta y Secretaria Ejecutiva de la JEP, la cual fue divulgada a todos los funcionarios y contratistas.
</t>
  </si>
  <si>
    <r>
      <rPr>
        <b/>
        <sz val="10"/>
        <rFont val="Palatino Linotype"/>
        <family val="1"/>
      </rPr>
      <t xml:space="preserve">EVALUACIÓN I LÍNEA DE DEFENSA: </t>
    </r>
    <r>
      <rPr>
        <sz val="10"/>
        <rFont val="Palatino Linotype"/>
        <family val="1"/>
      </rPr>
      <t xml:space="preserve">Conforme al monitoreo y cargue de evidencias por parte del proceso se observa  avance de la actividad de control "Matriz de demandas (necesidades) de cooperación internacional", cuya periodicidad está definidida como "Permanente", toda vez que, se evidencia la "Matriz de identificación de demanda de Cooperación Internacional - 2020" con fecha de actualización: 30 de junio de 2020, acorde con el soporte planificado.
</t>
    </r>
    <r>
      <rPr>
        <b/>
        <sz val="10"/>
        <rFont val="Palatino Linotype"/>
        <family val="1"/>
      </rPr>
      <t>Se alerta al proceso sobre el fortalecimiento de los controles, estableciendo la acción de los mismos, así mismo determinar controles de mitigación, toda vez que, el riesgo residual es Moderado.</t>
    </r>
    <r>
      <rPr>
        <sz val="10"/>
        <rFont val="Palatino Linotype"/>
        <family val="1"/>
      </rPr>
      <t xml:space="preserve">
</t>
    </r>
    <r>
      <rPr>
        <b/>
        <sz val="10"/>
        <rFont val="Palatino Linotype"/>
        <family val="1"/>
      </rPr>
      <t>EVALUACIÓN II LÍNEA DE DEFENSA</t>
    </r>
    <r>
      <rPr>
        <sz val="10"/>
        <rFont val="Palatino Linotype"/>
        <family val="1"/>
      </rPr>
      <t>: Respecto del seguimiento realizado por la II línea de defensa, este describe en forma breve el análisis del monitoreo y las evidencias aportadas por el proceso, convirtiéndose en un adecuado insumo para  brindar el aseguramiento de la evaluación por parte de la III línea de defensa (SCI).</t>
    </r>
  </si>
  <si>
    <r>
      <rPr>
        <b/>
        <sz val="10"/>
        <rFont val="Palatino Linotype"/>
        <family val="1"/>
      </rPr>
      <t xml:space="preserve">EVALUACIÓN I LÍNEA DE DEFENSA: </t>
    </r>
    <r>
      <rPr>
        <sz val="10"/>
        <rFont val="Palatino Linotype"/>
        <family val="1"/>
      </rPr>
      <t xml:space="preserve">De acuerdo con el monitoreo y evidencias presentadas por el proceso en el mes de junio de 2020, para la acción: "Difundir orientaciones sobre la gestión de apoyos de Cooperación Internacional y la articulación entre dependencias", cuya periodicidad de seguimiento es semestral, se observan como soportes los siguientes documentos:
i) Circular No. 030 del 30 de  junio de 2020, cuyo asunto es "Lineamientos para el relacionamiento con actores internacionales",  suscrita por la Presidenta y la Secretaria Ejecutiva de la JEP.
ii) Correo electrónico masivo del 1 de julio de 2020 por medio del cual se socializa la Circular No. 030 del 30 de junio de 2020 a todos los/as funcionarios/as y contratistas de la JEP.
Lo anterior, conforme al entregable planificado: "Circular / Evidencias de socialización".
</t>
    </r>
    <r>
      <rPr>
        <b/>
        <sz val="10"/>
        <rFont val="Palatino Linotype"/>
        <family val="1"/>
      </rPr>
      <t xml:space="preserve">EVALUACIÓN II LÍNEA DE DEFENSA: </t>
    </r>
    <r>
      <rPr>
        <sz val="10"/>
        <rFont val="Palatino Linotype"/>
        <family val="1"/>
      </rPr>
      <t>Respecto del seguimiento realizado por la II línea de defensa, este describe en forma breve el análisis del monitoreo y las evidencias aportadas por el proceso, convirtiéndose en un adecuado insumo para  brindar el aseguramiento de la evaluación por parte de la III línea de defensa (SCI).</t>
    </r>
  </si>
  <si>
    <t>Durante el segundo semestre de 2020 la Subdirección de Cooperación Internacional actualizó de manera permamente la matriz de demandas de cooperación internacional, a partir de las necesidades expresadas por dependencias de la Jurisdicción.
Se adjunta como fuente de verificación del control la matriz de demanda de cooperación internacional actualizada. Ver archivo: 1. Matriz de demanda de cooperación internacional.
Ruta de consulta en Sharepoint: https://jepcolombia-my.sharepoint.com/personal/martha_hurtado_jep_gov_co/Documents/Seguimiento%20riesgos%20de%20gesti%C3%B3n%20-%20III%20cuatrimestre%202020/Gesti%C3%B3n%20de%20Cooperaci%C3%B3n%20Internacional/Riesgo%2026/Monitoreo%20controles/</t>
  </si>
  <si>
    <t>Este riesgo tenía previsto como actividad la expedición de una circular con orientaciones sobre la gestión de apoyos de cooperación internacional y la articulaicón entre dependencias. Dicha circular fue expedida en el primer semestre de 2020.
Su divulgación se realizó en el segundo semestre de 2020 (1 de julio de 2020) mediante un correo electrónico dirigido a todos/as los/as funcionarios/as y contratistas de la JEP.
Se adjunta como fuente de verificación de la actividad el archivo "Riesgo 26 1- Correo divulgación Circular 030 de junio de 2020".
Ruta de consulta en Sharepoint: https://jepcolombia-my.sharepoint.com/personal/martha_hurtado_jep_gov_co/Documents/Seguimiento%20riesgos%20de%20gesti%C3%B3n%20-%20III%20cuatrimestre%202020/Gesti%C3%B3n%20de%20Cooperaci%C3%B3n%20Internacional/Riesgo%2026/monitoreo%20a%20planes%20de%20acci%C3%B3n/diciembre</t>
  </si>
  <si>
    <t xml:space="preserve">Conforme al monitoreo realizado por el proceso y las evidencias cargadas en el drive, se denota que se ejecutó el control existente evidenciando que durante el segundo semestre la Subdirección de Cooperación Internacional actualizó de manera permanente la matriz de demanda de cooperación internacional a partir de las necesidades expresadas por las dependencias de la Jurisdicción.
</t>
  </si>
  <si>
    <t xml:space="preserve">Conforme al monitoreo realizado por el proceso y las evidencias cargadas en el  drive, se informa que se ejecutó la acción " difundir orientaciones sobre la gestión de apoyos de Cooperación Internacional y la articulación entre dependencias " durante el primer semestre por medio de la circular N° 030 de junio de 2020 sobre lineamientos para el relacionamiento con actores internacionales, suscrito por la Presidenta y Secretaria Ejecutiva de la JEP, la cual fue divulgada a todos los funcionarios y contratistas. Se observa como soporte imagen de Circular No. 030 del 30 de  junio.
</t>
  </si>
  <si>
    <t>Falta de coordinación entre las áreas para la formulación y ejecución de proyectos</t>
  </si>
  <si>
    <t>Incumplimiento del procedimiento de Cooperación Internacional</t>
  </si>
  <si>
    <t>Implementación del procedimiento de gestión de Cooperación Internacional</t>
  </si>
  <si>
    <t>Procedimiento gestión de relaciones internacionales y cooperación</t>
  </si>
  <si>
    <t xml:space="preserve">Durante el primer semestre de 2020 la Subdirección de Cooperación Internacional (SCI) implementó el procedimiento JEP-PT-04-02 sobre Gestión de relaciones internacionales y cooperación. Dicha implementación se adelantó respecto de todas los proyectos y acciones colaborativas que fueron gestionados desde la SCI, con el propósito de asegurar que estos respondan a necesidades de apoyo de la Jurisdicción.
</t>
  </si>
  <si>
    <t>Conforme al monitoreo realizado por el proceso se tiene definido el procedimiento JEP-PT-04-02  Gestión de relaciones internacionales y cooperación cuyo objetivo es  "Establecer alianzas de cooperación con actores internacionales estratégicos orientadas a fortalecer la misión de la Jurisdicción Especial para la Paz" el procedimiento se encuentra en la intranet en el siguiente link: https://jepcolombia.sharepoint.com/sites/GSC/Documentos%20del%20Sistema%20de%20Calidad/Forms/AllItems.aspx?viewid=34e7bf2e%2D260a%2D4721%2Dbdec%2D924e96ba3e27%3Fcsf&amp;id=%2Fsites%2FGSC%2FDocumentos%20del%20Sistema%20de%20Calidad%2F04%20Proceso%20de%20Gesti%C3%B3n%20de%20Cooperaci%C3%B3n%20Internacional%2F2%2E%20Procedimientos</t>
  </si>
  <si>
    <r>
      <rPr>
        <b/>
        <sz val="10"/>
        <rFont val="Palatino Linotype"/>
        <family val="1"/>
      </rPr>
      <t xml:space="preserve">EVALUACIÓN I LÍNEA DE DEFENSA: </t>
    </r>
    <r>
      <rPr>
        <sz val="10"/>
        <rFont val="Palatino Linotype"/>
        <family val="1"/>
      </rPr>
      <t xml:space="preserve">Conforme al monitoreo realizado por el proceso, para la presente actividad de control, cuya periodicidad está definida como "Permanente", indica que adelantó acciones  tendientes a implementar el  procedimiento JEP-PT-04-02  Gestión de relaciones internacionales y cooperación. Sin embargo, el proceso no cargó las evidencias de lo enunciado.
De otra parte, en la planificación y en el monitoreo no es claro cómo se debe ejecutar el control; por lo que, se recomienda al proceso revisar la planificación y establecer de qué forma la aplicación del procedimiento JEP-PT-04-02  Gestión de relaciones internacionales y cooperación permite mitigar y controlar la materialización del riesgo, de igual forma, se deben cargar las evidencias respectivas, de acuerdo con lo reportado en el monitoreo.
</t>
    </r>
    <r>
      <rPr>
        <b/>
        <sz val="10"/>
        <rFont val="Palatino Linotype"/>
        <family val="1"/>
      </rPr>
      <t>Se alerta al proceso sobre el fortalecimiento de los controles, estableciendo la acción de los mismos, así mismo determinar controles de mitigación, toda vez que, el riesgo residual es Moderado.</t>
    </r>
    <r>
      <rPr>
        <sz val="10"/>
        <rFont val="Palatino Linotype"/>
        <family val="1"/>
      </rPr>
      <t xml:space="preserve">
</t>
    </r>
    <r>
      <rPr>
        <b/>
        <sz val="10"/>
        <rFont val="Palatino Linotype"/>
        <family val="1"/>
      </rPr>
      <t xml:space="preserve">
EVALUACIÓN II LÍNEA DE DEFENSA: </t>
    </r>
    <r>
      <rPr>
        <sz val="10"/>
        <rFont val="Palatino Linotype"/>
        <family val="1"/>
      </rPr>
      <t>Respecto del seguimiento realizado por la II línea de defensa, este describe en forma breve el análisis del monitoreo realizado por el proceso; sin embargo, se recomienda fortalecer el análisis respecto de la operatividad y planificación del control, toda vez que, en la planificación y en el monitoreo no es claro y con ello  brindar el aseguramiento de la información reportada por el proceso para la evaluación por parte de la III línea de defensa (SCI).</t>
    </r>
  </si>
  <si>
    <t>Durante el segundo semestre de 2020 la Subdirección de Cooperación Internacional (SCI) implementó el procedimiento JEP-PT-04-02 sobre Gestión de relaciones internacionales y cooperación. Dicha implementación se adelantó respecto de todas los proyectos y acciones colaborativas que fueron gestionados desde la SCI, con el propósito de asegurar que estos respondan a necesidades de apoyo de la Jurisdicción.
El procedimiento JEP-Pt-04-02 se encuentra disponible en la intranet para consulta en la siguiente Ruta de Sharepoint: GSC/Documentos del Sistema de Calidad/04 Proceso de Gestión de Cooperación Internacional/2. Procedimientos/JEP-PT-04-02 Gestión de relaciones internacionales y cooperación_V0.0.pdf
La implementación del procedimiento relacionada con la gestión de los proyectos y acciones colaborativas (así como el seguimiento a su implementación) se documenta en el reporte mensual que realiza la Subdirección de Cooperación Internacional a la Secretaría Ejecutiva, respecto a los proyectos y acciones colaborativas desarrolladas con el apoyo de actores internacionales.
Se adjunta como fuente de verificación de este control las matrices de reporte a la Secretaria Ejecutiva de enero a diciembre de 2020. Ver archivos 2 a 13 en ruta de Sharepoint: https://jepcolombia-my.sharepoint.com/personal/martha_hurtado_jep_gov_co/Documents/Seguimiento%20riesgos%20de%20gesti%C3%B3n%20-%20III%20cuatrimestre%202020/Gesti%C3%B3n%20de%20Cooperaci%C3%B3n%20Internacional/Riesgo%2026/Monitoreo%20controles/</t>
  </si>
  <si>
    <t xml:space="preserve">Conforme al monitoreo realizado por el proceso se tiene definido el procedimiento JEP-PT-04-02  “Gestión de relaciones internacionales y cooperación” cuyo objetivo es  establecer alianzas de cooperación con actores internacionales estratégicos orientadas a fortalecer la misión de la Jurisdicción Especial para la Paz" el procedimiento se encuentra en la intranet en el siguiente link: https://jepcolombia.sharepoint.com/sites/GSC/Documentos%20del%20Sistema%20de%20Calidad/Forms/AllItems.aspx?viewid=34e7bf2e%2D260a%2D4721%2Dbdec%2D924e96ba3e27%3Fcsf&amp;id=%2Fsites%2FGSC%2FDocumentos%20del%20Sistema%20de%20Calidad%2F04%20Proceso%20de%20Gesti%C3%B3n%20de%20Cooperaci%C3%B3n%20Internacional%2F2%2E%20Procedimientos
Se evidencia doce archivos de Excel denominados “ reporte matrices SCI” como aplicación a la implementación del procedimiento JEP-PT-04-02; reportes mensuales que se realizaron a la Secretaria Ejecutiva de los proyectos y acciones colaborativas que fueron gestionados desde la Subdirección de Cooperación internacional que respondan a necesidades.
</t>
  </si>
  <si>
    <t>Disminución del apoyo por parte de los aliados estratégicos internacionales a la JEP</t>
  </si>
  <si>
    <t>Deficiente ejecución o bajo desempeño de los proyectos</t>
  </si>
  <si>
    <t>1. Necesidades desatendidas
2. Impacto reputacional</t>
  </si>
  <si>
    <t>Existe procedimiento e instructivo de seguimiento de proyectos de cooperación</t>
  </si>
  <si>
    <t>Procedimiento Seguimiento a proyectos y acciones colaborativas de cooperación internacional</t>
  </si>
  <si>
    <t>Gestionar la contratación de personal de apoyo</t>
  </si>
  <si>
    <t>Personal contratado</t>
  </si>
  <si>
    <t>Gestión de cooperación internacional
*Gestión contractual</t>
  </si>
  <si>
    <t>Celebración de convenios o contratación de personal</t>
  </si>
  <si>
    <t>Con el propósito de fortalecer el seguimiento a los proyectos, acuerdos y acciones colaborativas desarrolladas con socios de la comunidad internacional, la Subdirección de Cooperación Internacional incluyó en el Plan anual de adquisiciones dos contratos con los siguientes objetos:
Contrato 1: Apoyar el seguimiento de proyectos, acuerdos y acciones colaborativas de la subdirección de cooperación internacional que contribuyen a las decisiones judiciales de la justicia transicional y restaurativa, con énfasis en la documentación que se gestiona dentro de los mismos.
Contrato 2: Realizar el acompañamiento y seguimiento de proyectos, acuerdos y acciones colaborativas que contribuyen a las decisiones judiciales de la justicia transicional y restaurativa.
En enero de 2020 la Secretaria Ejecutiva aprobó las dos contrataciones. 
Se adjunta como fuente de verificación de la actividad el plan anual de adquisiciones Ver archivo:  Riesgo 27a 1- Plan Anual de Adquisiciones.</t>
  </si>
  <si>
    <t>Se procedió a adelantar el trámite de contratación de Katherine Upegui para la ejecución del Contrato 1; para este propósito se elaboró el documento justificativo de contratación, y se legalizó el contrato. 
Así mismo, se adelantó el proceso de selección del(la) profesional encargado(a) de la ejecución del Contrato 2.
Se adjunta como evidencia de la actividad el documento justificativo y la minuta del contrato 1 que se firmó. Ver archivos:  Riesgo 27a 1- Documento justificativo Contrato 1; Riesgo 27a 2- Contrato 1.</t>
  </si>
  <si>
    <t>El proceso de selección para el Contrato 2 finalizó. La profesional Lorena Soler fue seleccionada y se adelantó su proceso de contratación; para este propósito se elaboró el documento  justificativo de contratación y se legalizó la contratación.
La profesional a cargo del Contrato 1 desarrolló las obligaciones correspondientes de acuerdo con su contrato.
Se adjunta como evidencia de la actividad la minuta del contrato 2 que se firmó y la constancia de cumplimiento de la profesional del contrato 1 para el mes de marzo de 2020. Ver archivos:  Riesgo 27a 1- Documento justificativo Contrato 2; Riesgo 27a 2- Constancia de cumplimiento Contrato 1; Riesgo 27a 3- Contrato 2 .</t>
  </si>
  <si>
    <t>Las profesionales ejecutaron sus obligaciones de acuerdo con lo establecido en sus contratos.
Se adjunta como evidencia de la actividad las constancias de cumplimiento de los contratos 1 y 2 para abril de 2020.
Ver archivos:  Riesgo 27a 1- Constancia de cumplimiento Contrato 1; Riesgo 27a 2- Constancia de cumplimiento Contrato 2.</t>
  </si>
  <si>
    <t xml:space="preserve">Durante el primer semestre de 2020 la Subdirección de Cooperación Internacional (SCI) implementó el procedimiento JEP-PT-04-03 sobre Seguimiento a proyectos y acciones colaborativas de cooperación internacional. Dicha implementación se adelantó respecto de todas los proyectos y acciones colaborativas que fueron gestionados desde la SCI.
</t>
  </si>
  <si>
    <t>Con el propósito de fortalecer el seguimiento a los proyectos, acuerdos y acciones colaborativas desarrolladas con socios de la comunidad internacional, durante el primer semestre de 2020 la Subdirección de Cooperación Internacional (SCI) adelantó todos los trámites ante los equipos respectivos de la JEP para la contratación de dos profesionales. A continuación se listan las actividades adelantadas por la SCI:
En enero de 2020 la SCI Incluyó en el Plan anual de adquisiciones dos contratos con los siguientes objetos:
Contrato 1: Apoyar el seguimiento de proyectos, acuerdos y acciones colaborativas de la subdirección de cooperación internacional que contribuyen a las decisiones judiciales de la justicia transicional y restaurativa, con énfasis en la documentación que se gestiona dentro de los mismos.
Contrato 2: Realizar el acompañamiento y seguimiento de proyectos, acuerdos y acciones colaborativas que contribuyen a las decisiones judiciales de la justicia transicional y restaurativa.
EN ENERO DE 2020 la Secretaria Ejecutiva aprobó las dos contrataciones. Se adjunta como fuente de verificación de la actividad el plan anual de adquisiciones. Ver archivo:  Riesgo 27a 1- Plan Anual de Adquisiciones.
EN FEBRERO DE 2020 se adelantó el trámite de contratación de Katherine Upegui para la ejecución del Contrato 1; para este propósito se elaboró el documento justificativo de contratación, y se legalizó el contrato. Así mismo, se adelantó el proceso de selección del(la) profesional encargado(a) de la ejecución del Contrato 2. Se adjunta como evidencia el documento justificativo y la minuta del contrato 1 que se firmó. Ver archivos:  Riesgo 27a 2- Documento justificativo Contrato 1; Riesgo 27a 3- Contrato 1."
EN MARZO DE 2020 El proceso de selección para el Contrato 2 finalizó. La profesional Lorena Soler fue seleccionada y se adelantó su proceso de contratación; para este propósito se elaboró el documento justificativo de contratación y se legalizó la contratación.
La profesional a cargo del Contrato 1 desarrolló las obligaciones correspondientes de acuerdo con su contrato. Se adjunta como evidencia de estas actividades la minuta del contrato 2 que se firmó y la constancia de cumplimiento de la profesional del contrato 1 para el mes de marzo de 2020. Ver archivos:  Riesgo 27a 4- Documento justificativo Contrato 2; Riesgo 27a 5- Constancia de cumplimiento marzo Contrato 1; Riesgo 27a 6- Contrato 2 ."
EN ABRIL, MAYO Y JUNIO de 2020 Las profesionales ejecutaron sus obligaciones de acuerdo con lo establecido en sus contratos. En mayo de 2020 se realizó una adición y prórroga al contrato 1 hasta el 10 de julio de 2020. Se adjunta como evidencia de la actividad las constancias de cumplimiento de los contratos 1 y 2 para abril, mayo y junio de 2020, y el Otro Sí 1 del Contrato 1. Ver archivos:  Riesgo 27a 7- Constancia de cumplimiento abril Contrato 1; Riesgo 27a 8- Constancia de cumplimiento abril Contrato 2; Riesgo 27a 9- Constancia de cumplimiento mayo Contrato 1; Riesgo 27a 10- Constancia de cumplimiento mayo Contrato 2; Riesgo 27a 11- Constancia de cumplimiento junio Contrato 1; Riesgo 27a 12- Constancia de cumplimiento junio Contrato 2; Riesgo 27a 13- Otro sí 1 Contrato 1
Ruta de consulta en Sharepoint: Seguimiento riesgos de gestión - II Cuatrimestre 2020/Gestión de Cooperación Internacional/Riesgo 27/Monitoreo a planes de acción</t>
  </si>
  <si>
    <t>Conforme al monitoreo realizado por el proceso se tiene definido el procedimiento JEP-PT-04-03  Seguimiento a proyectos y acciones colaborativas de cooperación internacional, cuyo objetivo es " realizar un seguimiento permanente a los proyectos y acciones colaborativas de cooperación internacional para contribuir a su desarrollo y al cumplimiento de los compromisos acordados entre la Jurisdicción Especial para la Paz y los actores internacionales y un instructivo llamado " seguimiento de proyectos de cooperación internacional  . El procedimiento e instructivo  se encuentra en la intranet en el siguiente link: https://jepcolombia.sharepoint.com/sites/GSC/Documentos%20del%20Sistema%20de%20Calidad/Forms/AllItems.aspx?viewid=34e7bf2e%2D260a%2D4721%2Dbdec%2D924e96ba3e27%3Fcsf&amp;id=%2Fsites%2FGSC%2FDocumentos%20del%20Sistema%20de%20Calidad%2F04%20Proceso%20de%20Gesti%C3%B3n%20de%20Cooperaci%C3%B3n%20Internacional%2F2%2E%20Procedimientos</t>
  </si>
  <si>
    <t>Conforme al monitoreo realizado por el proceso y las evidencias cargadas en el one drive, se denota que se han realizado acciones durante el primer semestre tendientes al cumplimiento del plan de acción " gestionar la contratación del personal del apoyo", se evidencia en el drive dos (2) contratos de prestaciones suscritos a la Subdirección de Cooperación Internacional .</t>
  </si>
  <si>
    <r>
      <rPr>
        <b/>
        <sz val="10"/>
        <rFont val="Palatino Linotype"/>
        <family val="1"/>
      </rPr>
      <t xml:space="preserve">EVALUACIÓN I LÍNEA DE DEFENSA: </t>
    </r>
    <r>
      <rPr>
        <sz val="10"/>
        <rFont val="Palatino Linotype"/>
        <family val="1"/>
      </rPr>
      <t xml:space="preserve">Conforme al monitoreo realizado por el proceso, para la presente actividad de control, cuya periodicidad está definida como "Permanente", indica que adelantó acciones  tendientes a implementar el  procedimiento JEP-PT-04-03 Seguimiento a proyectos y acciones colaborativas de cooperación internacional. Sin embargo, el proceso no cargó las evidencias de lo enunciado.
De otra parte, en la planificación y en el monitoreo no es claro cómo se debe ejecutar el control; por lo que, se recomienda al proceso revisar la planificación y establecer de qué forma la aplicación del procedimiento JEP-PT-04-03 Seguimiento a proyectos y acciones colaborativas de cooperación internacional, permite mitigar y controlar la materialización del riesgo, de igual forma, se deben cargar las evidencias respectivas, de acuerdo con lo reportado en el monitoreo.
</t>
    </r>
    <r>
      <rPr>
        <b/>
        <sz val="10"/>
        <rFont val="Palatino Linotype"/>
        <family val="1"/>
      </rPr>
      <t>Se alerta al proceso sobre el fortalecimiento de los controles, estableciendo la acción de los mismos, así mismo determinar controles de mitigación, toda vez que, el riesgo residual permanece en Moderado.</t>
    </r>
    <r>
      <rPr>
        <sz val="10"/>
        <rFont val="Palatino Linotype"/>
        <family val="1"/>
      </rPr>
      <t xml:space="preserve">
</t>
    </r>
    <r>
      <rPr>
        <b/>
        <sz val="10"/>
        <rFont val="Palatino Linotype"/>
        <family val="1"/>
      </rPr>
      <t xml:space="preserve">
EVALUACIÓN II LÍNEA DE DEFENSA: </t>
    </r>
    <r>
      <rPr>
        <sz val="10"/>
        <rFont val="Palatino Linotype"/>
        <family val="1"/>
      </rPr>
      <t>Respecto del seguimiento realizado por la II línea de defensa, este describe en forma breve el análisis del monitoreo realizado por el proceso; sin embargo, se recomienda fortalecer el análisis respecto de la operatividad y planificación del control, toda vez que, en la planificación y en el monitoreo no es claro y con ello  brindar el aseguramiento de la información reportada por el proceso para la evaluación por parte de la III línea de defensa (SCI).</t>
    </r>
  </si>
  <si>
    <r>
      <rPr>
        <b/>
        <sz val="10"/>
        <rFont val="Palatino Linotype"/>
        <family val="1"/>
      </rPr>
      <t xml:space="preserve">EVALUACIÓN I LINEA DE DEFENSA: </t>
    </r>
    <r>
      <rPr>
        <sz val="10"/>
        <rFont val="Palatino Linotype"/>
        <family val="1"/>
      </rPr>
      <t xml:space="preserve">Conforme al monitoreo y evidencias presentadas por el proceso en el mes de junio de 2020 para la acción: "Gestionar la contratación de personal de apoyo", cuya periodicidad de seguimiento es semestral, indica que, adelantó acciones durante el primer semestre de 2020 para la contratación de dos profesionales. En lo concerniente al periodo objeto de evaluación, para los meses de mayo y junio, el proceso informó: 
</t>
    </r>
    <r>
      <rPr>
        <i/>
        <sz val="10"/>
        <rFont val="Palatino Linotype"/>
        <family val="1"/>
      </rPr>
      <t>"(...)  Las profesionales ejecutaron sus obligaciones de acuerdo con lo establecido en sus contratos. En mayo de 2020 se realizó una adición y prórroga al contrato 1 hasta el 10 de julio de 2020"</t>
    </r>
    <r>
      <rPr>
        <sz val="10"/>
        <rFont val="Palatino Linotype"/>
        <family val="1"/>
      </rPr>
      <t xml:space="preserve">. Como evidencia de lo enunciado se oservan las constancias de cumplimiento de los contratos 158 y 300 con fechas 4 de mayo, 1 de junio y 1 de julio de 2020 y el Otro Sí No. 1 al Contrato de Prestación de Servicios No. JEP-158-2020. 
Lo anterior, conforme al entregable planificado: "Personal contratado"
</t>
    </r>
    <r>
      <rPr>
        <b/>
        <sz val="10"/>
        <rFont val="Palatino Linotype"/>
        <family val="1"/>
      </rPr>
      <t xml:space="preserve">
EVALUACIÓN II LINEA DE DEFENSA: </t>
    </r>
    <r>
      <rPr>
        <sz val="10"/>
        <rFont val="Palatino Linotype"/>
        <family val="1"/>
      </rPr>
      <t>Respecto del seguimiento realizado por la II línea de defensa, este describe en forma breve el análisis del monitoreo realizado por el proceso; sin embargo, se recomienda fortalecer el análisis del contenido de los documentos soportes y su relación con el entregable planificado y con ello brindar el aseguramiento de la información reportada por el proceso para la evaluación por parte de la III línea de defensa (SCI).</t>
    </r>
  </si>
  <si>
    <t>Durante el primer semestre de 2020 la Subdirección de Cooperación Internacional (SCI) implementó el procedimiento JEP-PT-04-03 sobre Seguimiento a proyectos y acciones colaborativas de cooperación internacional. Dicha implementación se adelantó respecto de todas los proyectos y acciones colaborativas que fueron gestionados desde la SCI.
El procedimiento JEP-Pt-04-03 se encuentra disponible en la intranet para consulta en la siguiente Ruta de Sharepoint: GSC/Documentos del Sistema de Calidad/04 Proceso de Gestión de Cooperación Internacional/2. Procedimientos/JEP-PT-04-03 Seguimiento a proyectos y acciones colaborativas de cooperación internacional_V0.0.pdf
La implementación del procedimiento relacionada con el seguimiento a los proyectos y acciones colaborativas (así como su gestión) se documenta en el reporte mensual que realiza la Subdirección de Cooperación Internacional a la Secretaría Ejecutiva, respecto a los proyectos y acciones colaborativas desarrolladas con el apoyo de actores internacionales.
Se adjunta como fuente de verificación de este control las matrices de reporte a la Secretaría Ejecutiva de enero a diciembre de 2020. Ver archivos 1 a 12 en ruta de Sharepoint: https://jepcolombia-my.sharepoint.com/personal/martha_hurtado_jep_gov_co/Documents/Seguimiento%20riesgos%20de%20gesti%C3%B3n%20-%20III%20cuatrimestre%202020/Gesti%C3%B3n%20de%20Cooperaci%C3%B3n%20Internacional/Riesgo%2027/monitoreo%20a%20planes%20de%20acci%C3%B3n/diciembre%202020/</t>
  </si>
  <si>
    <t>Durante el segundo semestre de 2020 las profesionales contratadas para fortalecer el seguimiento a los proyectos, acuerdos y acciones colaborativas desarrolladas con socios de la comunidad internacional, desarrollaron las actividades establecidas en su contrato, bajo la orientación de la Subdirectora de Cooperación Internacional. 
Se adjunta como evidencia de la actividad las constancias de cumplimiento de los contratos 1 y 2 para julio, agosto, septiembre, octubre, noviembre y diciembre de 2020.
Ver archivos 1 a 12 en Ruta de consulta en Sharepoint: https://jepcolombia-my.sharepoint.com/personal/martha_hurtado_jep_gov_co/Documents/Seguimiento%20riesgos%20de%20gesti%C3%B3n%20-%20III%20cuatrimestre%202020/Gesti%C3%B3n%20de%20Cooperaci%C3%B3n%20Internacional/Riesgo%2027/Monitoreo%20controles</t>
  </si>
  <si>
    <t xml:space="preserve">Conforme al monitoreo realizado por el proceso se tiene definido el procedimiento JEP-PT-04-03  “ Seguimiento a proyectos y acciones colaborativas de cooperación” cuyo objetivo es  realizar un seguimiento permanente a los proyectos y acciones colaborativas de cooperación internacional para contribuir a su desarrollo y al cumplimiento de los compromisos acordados entre la Jurisdicción Especial para la Paz y los actores internacionales." el procedimiento se encuentra en la intranet en el siguiente link:
https://jepcolombia.sharepoint.com/sites/GSC/Documentos%20del%20Sistema%20de%20Calidad/Forms/AllItems.aspx?viewid=34e7bf2e%2D260a%2D4721%2Dbdec%2D924e96ba3e27&amp;id=%2Fsites%2FGSC%2FDocumentos%20del%20Sistema%20de%20Calidad%2F04%20Proceso%20de%20Gesti%C3%B3n%20de%20Cooperaci%C3%B3n%20Internacional%2F2%2E%20Procedimientos
Se evidencia doce archivos de Excel denominados “reporte matriz SCI” como aplicación a la implementación del procedimiento JEP-PT-04-03; reportes mensuales que se realizaron a la Secretaria Ejecutiva de los proyectos y acciones colaborativas que fueron gestionados desde la Subdirección de Cooperación internacional .
</t>
  </si>
  <si>
    <t>Conforme al monitoreo realizado por el proceso y las evidencias cargadas en el drive, se dio cumplimiento durante el primer semestre al plan de acción " gestionar la contratación del personal del apoyo", se evidencia en el drive las constancias de cumplimiento de dos (2) contratos de prestaciones suscritos a la Subdirección de Cooperación Internacional. dando por cumplida la acción planificada.</t>
  </si>
  <si>
    <t>Deficiente acompañamiento y seguimiento a la ejecución de los proyecto</t>
  </si>
  <si>
    <t>Realizar acciones de seguimiento con las distintas dependencias que intervienen en la ejecución de los proyectos</t>
  </si>
  <si>
    <t>Matriz de seguimiento de proyectos y acciones colaborativas</t>
  </si>
  <si>
    <t>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El resumen consolidado del seguimiento realizado se encuentra en l Matriz de seguimiento a acuerdos, proyectos y acciones colaborativas del mes de enero de 2020. Dicha matriz se adjunta como fuente de verificación de la actividad. Ver archivos: Riesgo 27b 1 - Matriz de seguimiento enero 2020.</t>
  </si>
  <si>
    <t>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El resumen consolidado del seguimiento realizado se encuentra en l Matriz de seguimiento a acuerdos, proyectos y acciones colaborativas del mes de febrero de 2020. Dicha matriz se adjunta como fuente de verificación de la actividad. Ver archivos: Riesgo 27b 1 - Matriz de seguimiento febrero 2020.</t>
  </si>
  <si>
    <t>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El resumen consolidado del seguimiento realizado se encuentra en l Matriz de seguimiento a acuerdos, proyectos y acciones colaborativas del mes de marzo de 2020. Dicha matriz se adjunta como fuente de verificación de la actividad. Ver archivos: Riesgo 27b 1 - Matriz de seguimiento marzo 2020.</t>
  </si>
  <si>
    <t>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El resumen consolidado del seguimiento realizado se encuentra en l Matriz de seguimiento a acuerdos, proyectos y acciones colaborativas del mes de abril de 2020. Dicha matriz se adjunta como fuente de verificación de la actividad. Ver archivos: Riesgo 27b 1 - Matriz de seguimiento abril 2020.</t>
  </si>
  <si>
    <t>El proceso ha realizado las actividades relacionadas al cumplimiento de la acción propuesta. Se recomienda adjuntar los soportes de ejecución de las reuniones respectivas, puesto que el proceso manifiesta que reposan en los expedientes de cada proyecto</t>
  </si>
  <si>
    <t>"Durante el primer semestre de 2020 las profesionales de la Subdirección de Cooperación Internacional propiciaron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El reporte consolidado del seguimiento realizado a los proyectos y acciones colaborativas se realizó mensualmente en la Matriz de seguimiento a acuerdos, proyectos y acciones colaborativas que se entrega a la Secretaría Ejecutiva. Los reportes mensuales de la matriz se adjuntan como fuente de verificación de la actividad. Ver archivos: Riesgo 27b 1 - Matriz de seguimiento enero 2020; Riesgo 27b 2 - Matriz de seguimiento febrero 2020; Riesgo 27b 3 - Matriz de seguimiento marzo 2020; Riesgo 27b 4 - Matriz de seguimiento abril 2020; Riesgo 27b 5 - Matriz de seguimiento mayo 2020; Riesgo 27b 6 - Matriz de seguimiento junio 2020;
Ruta de consulta en Sharepoint: Seguimiento riesgos de gestión - II Cuatrimestre 2020/Gestión de Cooperación Internacional/Riesgo 27/Monitoreo a planes de acción"</t>
  </si>
  <si>
    <t>Conforme al monitoreo realizado por el proceso y las evidencias cargadas en el one drive, se denota que se han realizado acciones durante el primer semestre tendiente al cumplimiento del plan de acción  " realizar acciones de seguimiento con las distintas dependencias que intervienen en la ejecución de los proyectos, se evidencia en el drive  los seguimiento de los meses de enero, febrero, marzo , abril. mayo y junio.</t>
  </si>
  <si>
    <t xml:space="preserve">Controles existentes: se recomienda al proceso realizar solicitud de  eliminación del control que dice " Existe procedimiento e instructivo de seguimiento de proyectos de cooperación" esta repetido.
</t>
  </si>
  <si>
    <r>
      <rPr>
        <b/>
        <sz val="10"/>
        <rFont val="Palatino Linotype"/>
        <family val="1"/>
      </rPr>
      <t xml:space="preserve">EVALUACIÓN I LÍNEA DE DEFENSA: </t>
    </r>
    <r>
      <rPr>
        <sz val="10"/>
        <rFont val="Palatino Linotype"/>
        <family val="1"/>
      </rPr>
      <t xml:space="preserve">Conforme al monitoreo realizado por el proceso, para la presente actividad de control, cuya periodicidad está definida como "Permanente", indica que adelantó acciones  tendientes a implementar el  procedimiento JEP-PT-04-03 Seguimiento a proyectos y acciones colaborativas de cooperación internacional. Sin embargo, el proceso no cargó las evidencias de lo enunciado.
De otra parte, se observa que, este mismo control se estableció en el ítem anterior; por lo que, se recomienda al proceso revisar la planificación y unificarlos, por cuanto se encuentra duplicado.
</t>
    </r>
    <r>
      <rPr>
        <b/>
        <sz val="10"/>
        <rFont val="Palatino Linotype"/>
        <family val="1"/>
      </rPr>
      <t xml:space="preserve">
Se alerta al proceso sobre el fortalecimiento de los controles, estableciendo la acción de los mismos, así mismo determinar controles de mitigación, toda vez que, el riesgo residual es Moderado.</t>
    </r>
    <r>
      <rPr>
        <sz val="10"/>
        <rFont val="Palatino Linotype"/>
        <family val="1"/>
      </rPr>
      <t xml:space="preserve">
</t>
    </r>
    <r>
      <rPr>
        <b/>
        <sz val="10"/>
        <rFont val="Palatino Linotype"/>
        <family val="1"/>
      </rPr>
      <t xml:space="preserve">
EVALUACIÓN II LÍNEA DE DEFENSA: </t>
    </r>
    <r>
      <rPr>
        <sz val="10"/>
        <rFont val="Palatino Linotype"/>
        <family val="1"/>
      </rPr>
      <t>Respecto del seguimiento realizado por la II línea de defensa, este describe en forma breve el análisis del monitoreo realizado por el proceso, generando recomendación sobre la eliminación del control, debido a que se encuentra duplicado y con ello brindando el aseguramiento de la información reportada por el proceso para la evaluación por parte de la III línea de defensa (SCI).</t>
    </r>
  </si>
  <si>
    <r>
      <rPr>
        <b/>
        <sz val="10"/>
        <rFont val="Palatino Linotype"/>
        <family val="1"/>
      </rPr>
      <t>EVALUACIÓN I LÍNEA DE DEFENSA</t>
    </r>
    <r>
      <rPr>
        <sz val="10"/>
        <rFont val="Palatino Linotype"/>
        <family val="1"/>
      </rPr>
      <t xml:space="preserve">: De acuerdo con el monitoreo presentado por el  proceso en el mes de junio de 2020, para la acción: "Realizar acciones de seguimiento con las distintas dependencias que intervienen en la ejecución de los proyectos", cuya periodicidad de seguimiento es semestral, indica que adelantó acciones de seguimiento a los proyectos y acciones colaborativas que se desarrollan con el apoyo de actores internacionales, vinculando tanto al representante del cooperante como al responsable técnico al interior de la JEP.  Como evidencia de lo enunciado se adjuntan seis (6) matrices en Excel con los reportes consolidados del seguimiento mensual realizado a los acuerdos, proyectos y acciones colaborativas de cooperación internacional, de los meses de enero a junio; sin embargo, para el periodo objeto de evaluación (II cuatrimestre de 2020) solamente se tienen en cuenta los reportes de mayo y junio.
Lo anterior, conforme al entregable planificado: "Matriz de seguimiento de proyectos y acciones colaborativas"
</t>
    </r>
    <r>
      <rPr>
        <b/>
        <sz val="10"/>
        <rFont val="Palatino Linotype"/>
        <family val="1"/>
      </rPr>
      <t xml:space="preserve">EVALUACIÓN II LÍNEA DE DEFENSA: </t>
    </r>
    <r>
      <rPr>
        <sz val="10"/>
        <rFont val="Palatino Linotype"/>
        <family val="1"/>
      </rPr>
      <t>Respecto del seguimiento realizado por la II línea de defensa, este describe en forma breve el análisis del monitoreo realizado por el proceso; sin embargo, se recomienda fortalecer el análisis del contenido de los documentos soportes y su relación con el entregable planificado y con ello brindar el aseguramiento de la información reportada por el proceso para la evaluación por parte de la III línea de defensa (SCI).</t>
    </r>
  </si>
  <si>
    <t>Durante el segundo semestre de 2020 las profesionales de la Subdirección de Cooperación Internacional propiciaron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El reporte consolidado del seguimiento realizado a los proyectos y acciones colaborativas se realizó mensualmente en la Matriz de seguimiento a acuerdos, proyectos y acciones colaborativas que se entrega a la Secretaría Ejecutiva. 
Se adjuntan como fuente de verificación de la actividad los reportes mensuales de la matriz. Ver archivos 13 a 24 en Ruta de consulta en Sharepoint: https://jepcolombia-my.sharepoint.com/personal/martha_hurtado_jep_gov_co/Documents/Seguimiento%20riesgos%20de%20gesti%C3%B3n%20-%20III%20cuatrimestre%202020/Gesti%C3%B3n%20de%20Cooperaci%C3%B3n%20Internacional/Riesgo%2027/Monitoreo%20controles</t>
  </si>
  <si>
    <t xml:space="preserve">Conforme al monitoreo realizado por el proceso se tiene definido el procedimiento JEP-PT-04-03  “ Seguimiento a proyectos y acciones colaborativas de cooperación” cuyo objetivo es  realizar un seguimiento permanente a los proyectos y acciones colaborativas de cooperación internacional para contribuir a su desarrollo y al cumplimiento de los compromisos acordados entre la Jurisdicción Especial para la Paz y los actores internacionales." el procedimiento se encuentra en la intranet en el siguiente link:
https://jepcolombia.sharepoint.com/sites/GSC/Documentos%20del%20Sistema%20de%20Calidad/Forms/AllItems.aspx?viewid=34e7bf2e%2D260a%2D4721%2Dbdec%2D924e96ba3e27&amp;id=%2Fsites%2FGSC%2FDocumentos%20del%20Sistema%20de%20Calidad%2F04%20Proceso%20de%20Gesti%C3%B3n%20de%20Cooperaci%C3%B3n%20Internacional%2F2%2E%20Procedimientos
Se evidencia doce archivos de Excel denominados “reporte matriz SCI” como aplicación a la implementación del procedimiento JEP-PT-04-03; reportes mensuales que se realizaron a la Secretaria Ejecutiva de los proyectos y acciones colaborativas que fueron gestionados desde la Subdirección de Cooperación internacional .
</t>
  </si>
  <si>
    <t>Conforme al monitoreo realizado por el proceso y las evidencias cargadas en el  drive, se denota cumplimiento durante el segundo semestre tendiente al cumplimiento del plan de acción  " realizar acciones de seguimiento con las distintas dependencias que intervienen en la ejecución de los proyectos, se verifica en el drive  los seguimiento consignados en  12 archivos Excel denominados “ matriz SCI “.</t>
  </si>
  <si>
    <t>Fallas en el relacionamiento con los cooperantes</t>
  </si>
  <si>
    <t>Personal insuficiente para el desarrollo de las actividades de cooperación internacional</t>
  </si>
  <si>
    <t>Gestión de atención al ciudadano</t>
  </si>
  <si>
    <t>Brindar atención y orientación  a las víctimas, comparecientes, terceros intervinientes y ciudadanía en general en temas de la Jurisdicción Especial para la Paz (JEP), así como informar sobre las peticiones, quejas, reclamos, sugerencias, denuncias y felicitaciones PQRSDF, que hagan los mismos a través de los diferentes canales de atención en los términos enmarcados por la normatividad vigente; enfocado a la satisfacción por la información suministrada.</t>
  </si>
  <si>
    <t>Jefe del Departamento de Atención al Ciudadano</t>
  </si>
  <si>
    <t>Incumplimiento de los plazos establecidos por la ley en la respuesta a PQRSDF</t>
  </si>
  <si>
    <t>Excesiva cadena de supervisión o control que impide la agilidad en el proceso para dar respuesta.</t>
  </si>
  <si>
    <t>1. Sanciones Disciplinarias
2. Pérdida de credibilidad y confianza en la JEP
3. Sanciones legales</t>
  </si>
  <si>
    <t>Parametrizar alertas en el Sistema de Gestión Documental para el cumplimiento de los plazos establecidos en la normatividad vigente.</t>
  </si>
  <si>
    <t xml:space="preserve">Alertas parametrizadas en el Sistema de Gestión Documental </t>
  </si>
  <si>
    <t>Jefe de Atención al Ciudadano</t>
  </si>
  <si>
    <t>*Gestión de atención al ciudadano
*Gobierno y gestión de las tecnologías
*Gestión documental</t>
  </si>
  <si>
    <t>El sistema de gestión documentan cuenta con alerta tipo semáforo para todos los tramites de PQRSDF y teniendo en cuenta los términos establecidos por la ley.</t>
  </si>
  <si>
    <t>Durante el mes de febrero se realizan reuniones con los contratistas del sistema de gestión documental que se implementara a partir del mes de mayo y se continúa con las alertas en el sistema ORFEO.</t>
  </si>
  <si>
    <t xml:space="preserve">Se realiza validación de los flujos documentales del departamento, teniendo en cuentas las alertas que generara el sistema documental según lo establecido por la ley. Se continúa con los parámetros de alerta en ORFEO </t>
  </si>
  <si>
    <t xml:space="preserve">Se continúa con los parámetros de alerta en ORFEO </t>
  </si>
  <si>
    <t>1. Lo referenciado en el mes de enero respecto a reuniones con contratistas no presenta evidencia en el SharePoint, sin embargo esta actividad no es necesaria para el cumplimiento de la acción.
2. Aunque el sistema Orfeo cuenta con semaforización para respuestas a PQRSDF, el seguimiento a este plan de acción continúa hasta tanto el nuevo sistema Conti sea implementado con las alertas de cumplimiento de los tiempos.
3. En las evidencias incluidas para el mes de marzo, se enumeran anexos como "Anexo 21 y 22" que no tienen una secuencia con otros soportes. Se recomienda para el próximo seguimiento nombrar los anexos que soportan el cumplimiento de la acción conforme a la actividad propuesta y si se numeran, tengan una secuencia lógica</t>
  </si>
  <si>
    <t>Durante el mes de mayo 2020 la JEP, se implemento el nuevo sistema de gestión documental CONTI, el cual en su entrada tiene como alerta que una vez la ventanilla única remite un documento a la bandeja de CONTI, inmediatamente le llega un correo electrónico a su correo institucional, se anexa evidencia (Correo Automatico Mayo). Dicho sistema también tiene incluido la semaforización de los documentos sin embargo para la vigencia informada no se cuenta con dicha alerta ya que se debe implementar el flujo de las PQRSFD.</t>
  </si>
  <si>
    <t>Durante el mes de junio 2020 la JEP, tiene como alerta que una vez la ventanilla única remite un documento a la bandeja de CONTI, inmediatamente le llega un correo electrónico a su correo institucional, se anexa evidencia (Correo Automatico Junio). Dicho sistema también tiene incluido la semaforización de los documentos sin embargo para la vigencia informada no se cuenta con dicha alerta ya que se debe implementar el flujo de las PQRSFD.</t>
  </si>
  <si>
    <t>Durante el mes de julio 2020 la JEP, tiene como alerta que una vez la ventanilla única remite un documento a la bandeja de CONTI, inmediatamente le llega un correo electrónico a su correo institucional, se anexa evidencia (Correo Automatico Julio). Dicho sistema también tiene incluido la semaforización de los documentos sin embargo para la vigencia informada no se cuenta con dicha alerta ya que se debe implementar el flujo de las PQRSFD.</t>
  </si>
  <si>
    <t>Durante el mes de agosto 2020 la JEP, tiene como alerta que una vez la ventanilla única remite un documento a la bandeja de CONTI, inmediatamente le llega un correo electrónico a su correo institucional, se anexa evidencia (Correo Automatico Agosto). Con la entrada en funcionamiento de los flujos de PQRSFD, el sistema permite por medio del semáforo conocer que peticiones están próximas a vencer, vencidas o en término, se anexa evidencia (Semaforo bandeja CONTI).</t>
  </si>
  <si>
    <t>Conforme al monitoreo realizado y evidencias presentadas por el proceso se observa, que mediante correos electrónicos automáticos se alerta al correo institucional del servidor a quien le es radicado un nuevo documento por Conti, como ejemplo se adjuntó imagen de correos dirigidos a Nicolle Salazar para los meses de mayo, junio, julio y agosto. Así mismo, se presenta en el mes de agosto un archivo que contiene la imagen del sistema Conti con la semaforización que se encuentra configurada actualmente.
Es necesario continuar realizando mesas de trabajo con el proveedor de la solución Conti con el fin de realizar mejoras continuas de alertas por próximos cumplimientos de términos para respuestas a PQRSDF
Por lo anterior, se observa el cumplimiento de las actividades tendientes a dar cumplimiento a la acción propuesta de contar con alertas en el sistema de información de gestión documental</t>
  </si>
  <si>
    <t>Plan de acción: Se recomienda al proceso continuar con las gestiones necesarias para el mejoramiento continuo de la solución Conti, en cuanto a la generación de alertas preventivas de cumplimiento de términos.</t>
  </si>
  <si>
    <r>
      <rPr>
        <b/>
        <sz val="10"/>
        <rFont val="Palatino Linotype"/>
        <family val="1"/>
      </rPr>
      <t>EVALUACIÓN I LÍNEA DE DEFENSA:</t>
    </r>
    <r>
      <rPr>
        <sz val="10"/>
        <rFont val="Palatino Linotype"/>
        <family val="1"/>
      </rPr>
      <t xml:space="preserve">  Conforme al reporte de monitoreo realizado por el proceso en los meses de mayo a agosto de 2020, se observa avance de la actividad planificada “Parametrizar alertas en el Sistema de Gestión Documental para el cumplimiento de los plazos establecidos en la normatividad vigente”,  cuya periodicidad de seguimiento es mensual, toda vez que, en mayo de 2020 se adoptó un nuevo sistema de gestión documental CONTI, el cual, mediante correos electrónicos automáticos genera alerta al correo institucional del servidor que le es radicado un nuevo documento por Conti. Dentro de las evidencias aportadas se observa:
Capturas de pantalla de correos electrónicos de la cuenta institucional de una servidora, de fechas: 19 y 20 de mayo, 23 y 26 de junio, 4 de julio y 14 de agosto de 2020, donde se genera alerta sobre la llegada de un nuevo documento, una vez la ventanilla única lo radica en la bandeja de CONTI. En el mensaje se describe información pertinente de la solicitud, como No. radicado, tipo de documento, remitente, referencia, prioridad, actividad a gestionar, entre otros. Así mismo, se adjuntan 4 capturas de pantalla de la semaforización de los documentos incluida en el CONTI.
Sin embargo, se recomienda al proceso aportar las evidencias de las alertas en el sistema Conti, sobre el cumplimiento de los plazos establecidos en la normatividad vigente, para las respuestas a las PQRSDF,de acuerdo con la acción planificada.
</t>
    </r>
    <r>
      <rPr>
        <b/>
        <sz val="10"/>
        <rFont val="Palatino Linotype"/>
        <family val="1"/>
      </rPr>
      <t>EVALUACIÓN II LÍNEA DE DEFENSA:</t>
    </r>
    <r>
      <rPr>
        <sz val="10"/>
        <rFont val="Palatino Linotype"/>
        <family val="1"/>
      </rPr>
      <t xml:space="preserve"> Respecto del seguimiento realizado por la II línea de defensa, este describe en forma breve el análisis del monitoreo y las evidencias aportadas por el proceso y con ello brindando el aseguramiento requerido para la evaluación por parte de la III línea de defensa (SCI).</t>
    </r>
  </si>
  <si>
    <t>Se realizaron reuniones con Gestión Documental, Tecnologías de la Información y personal del Sistema de Gestión Documental CONTI, en temas que permiten parametrizar las alertas en el Sistema de Gestión Documental.  Se adjunta evidencia.</t>
  </si>
  <si>
    <t xml:space="preserve">Se realizaron reuniones con Gestión Documental y personal del Sistema de Gestión Documental CONTI, en temas de parametrización de las alertas en el Sistema de Gestión Documental.  Se adjunta evidencia.
Se realizo capacitación a las areas de la Secretaria Ejecutiva en el tema de Alertas.
Se concluye el tema de alertas parametrizadas. Cuando se ingresa a conti se observan las novedades que están en el aplicativo y dentro de estas se encuentran las alarmas creadas en el sistema y la manera en que se informan a la entidad.  </t>
  </si>
  <si>
    <t>Se encuentran parametrizadas las alarmas en el Sistema de Gestión Documental CONTI</t>
  </si>
  <si>
    <t>Se encuentran parametrizadas las alarmas en el sistema de Gestión Documental CONTI</t>
  </si>
  <si>
    <t>Conforme al monitoreo y soportes presentado por el proceso se observa la realización de varias sesiones de trabajo con los responsables del aplicativo Conti con el fin de culminar las parametrizaciones de las alertas; así mismo se observa la ejecución de una capacitación a servidores de la JEP relacionada con los vencimientos y alertas que genera Conti.
Por lo anterior se observa el cumplimiento de la acción propuesta.</t>
  </si>
  <si>
    <t>Error en la clasificación y tipificación  de las PQRSDF por desconocimiento de los servidores públicos de lo ordenado en las disposiciones legales</t>
  </si>
  <si>
    <t>Capacitación a los funcionarios que realizan la tipificación de los documentos</t>
  </si>
  <si>
    <t>Listados de asistencia</t>
  </si>
  <si>
    <t>Mantener capacitación a los funcionarios que radican haciendo énfasis en generalidades de las PQRSDF</t>
  </si>
  <si>
    <t>Asistencia a capacitaciones</t>
  </si>
  <si>
    <t>* Gestión de atención al ciudadano
* Procesos relacionados con la PQRSDF</t>
  </si>
  <si>
    <t>No opera para el mes informado</t>
  </si>
  <si>
    <t>Se programan capacitaciones para el mes de Mayo</t>
  </si>
  <si>
    <t>Se recomienda y alerta al proceso en realizar las actividades y estrategias necesarias para el cumplimiento de la acción propuesta.</t>
  </si>
  <si>
    <t>Durante la vigencia reportada se realizaron capacitaciones a la ventanilla única y al personal encargado de la tipificación en el departamento de atención al ciudadano, las cuales fueron:, Dudas tipificacion CONTI que se realizó el 19 de Agosto del 2020 se anexa evidencia (DUDAS TIPIFICACION CONTI 19 de agosto del 2020), Resolver dudas e inquietudes relacionadas con PQRSDF ventanilla única y gestión documental la cual se realizó el 11 de agosto del 2020 se anexa evidencia (Acta de reunión - Capacitación VENTANILLA ÚNICA 11 de AGOSTO del 2020) y Revisar funcionalidad de flujos de PQRSDF y direccionamiento de documentos desde Conti la cual se realizó el 06 de agosto del 2020, se anexa evidencia (Revisar Funcionalidad De Flujos De PQRSDF Y Direccionamiento De Documentos Desde Conti 06 de Agosto del 2020).</t>
  </si>
  <si>
    <t>No Aplica</t>
  </si>
  <si>
    <t xml:space="preserve">Durante el periodo informado se realizaron las siguientes capacitaciones el 30 de junio de 2020 se realizó Capacitación Acuerdos de Niveles de Servicios -ANS para tipificación de PQRSDF en Ventanilla Única. Departamento de Atención al Ciudadano (DAC) y Departamento de Atención a Víctimas (DAV), se anexa evidencia (Acta de reunión - Capacitación ANS DAC-DAV). 
El Departamento de Atención al Ciudadano a través del contrato 389- 2020 busca fortalecer la correcta tipificación.  
</t>
  </si>
  <si>
    <t>Conforme al monitoreo realizado y evidencias presentadas por el proceso, se observa la realización de una reunión el 11 de agosto de 2020 con la participación de ventanilla única y atención al ciudadano respecto a inquietudes relacionadas con inquietudes de las PQRSDF. Así mismo, se visualizan dos archivos que contienen imágenes de dos sesiones virtuales (mes de agosto) relacionadas con los flujos de las PQRSDF en herramienta Conti y dudas con la tipificación de PQRSDF.
Por lo anterior se observa la ejecución del control establecido</t>
  </si>
  <si>
    <t>Conforme al monitoreo realizado y evidencias presentadas por el proceso se observa acta de reunión correspondiente a capacitación del día 30 de junio de 2020 con relación a los Acuerdos de Niveles de Servicios -ANS para tipificación de PQRSDF en Ventanilla Única. Departamento de Atención al Ciudadano (DAC) y Departamento de Atención a Víctimas (DAV).
Por lo anterior y conforme a la periodicidad establecida (trimestral), se evidencia el desarrollo de actividades tendientes al cumplimiento de la acción propuesta.</t>
  </si>
  <si>
    <r>
      <rPr>
        <b/>
        <sz val="10"/>
        <rFont val="Palatino Linotype"/>
        <family val="1"/>
      </rPr>
      <t>EVALUACIÓN I LÍNEA DE DEFENSA:</t>
    </r>
    <r>
      <rPr>
        <sz val="10"/>
        <rFont val="Palatino Linotype"/>
        <family val="1"/>
      </rPr>
      <t xml:space="preserve"> Conforme al reporte de monitoreo realizado por el proceso, se evidencia avance de la actividad de control “Capacitación a los funcionarios que realizan la tipificación de los documentos”, cuya periodicidad es "Cuando se requiera", toda vez que, en agosto de 2020 se desarrollaron tres (3) capacitaciones de manera virtual a través de la herramienta tecnológica Teams, en temas relacionados con PQRSDF. Dentro de las evidencias aportadas se observa:
i) Captura de pantalla del 06/08/2020, objeto: Direccionamiento de documentos CONTI, revisar funcionalidad de flujo PQRSDF y direccionamiento de documentos desde CONTI. 
ii) Acta de reunión del 11/08/2020, objeto:Resolver dudas e inquietudes relacionadas con PQRSDF, dirigida a servidores de la Ventanilla Única y Gestión Documental, con la participación de 27 personas.
iii)  Captura de pantalla del 19/08/2020, objeto: Dudas tipificación CONTI
Sin embargo, se recomienda al proceso aportar evidencias sobre el listado de asistencia a las capacitaciones, teniendo en cuenta el entregable determinado en la acción de control.
</t>
    </r>
    <r>
      <rPr>
        <b/>
        <sz val="10"/>
        <rFont val="Palatino Linotype"/>
        <family val="1"/>
      </rPr>
      <t>Se alerta al proceso sobre el fortalecimiento de los controles, estableciendo la acción de los mismos, así mismo determinar controles de mitigación, toda vez que, el riesgo residual es Extremo.</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este describe en forma breve el análisis del monitoreo y las evidencias aportadas por el proceso y con ello brindando el aseguramiento requerido para la evaluación por parte de la III línea de defensa (SCI).</t>
    </r>
  </si>
  <si>
    <r>
      <rPr>
        <b/>
        <sz val="10"/>
        <rFont val="Palatino Linotype"/>
        <family val="1"/>
      </rPr>
      <t xml:space="preserve">EVALUACIÓN I LÍNEA DE DEFENSA: </t>
    </r>
    <r>
      <rPr>
        <sz val="10"/>
        <rFont val="Palatino Linotype"/>
        <family val="1"/>
      </rPr>
      <t xml:space="preserve">Conforme al reporte de monitoreo realizado por el proceso en el mes de julio de 2020, se evidencia avance de la actividad planificada “Mantener capacitación a los funcionarios que radican haciendo énfasis en generalidades de las PQRSDF”, cuya periodicidad de seguimiento es trimestral, toda vez que, dentro de las evidencias aportadas se observa:
i) Acta de capacitación Acuerdos de Niveles de Servicios -ANS para tipificación de PQRSDF en Ventanilla Única. Departamento de Atención al Ciudadano (DAC) y Departamento de Atención a Víctimas (DAV), el 30/06/2020, con el registro de 8 participantes, a través de la herramienta tecnológica Teams.
Lo anterior, conforme al entregable planificado "Asistencia a capacitaciones". Se recomienda al proceso continuar con las gestiones tendientes al cumplimiento de la acción propuesta, consistente en la realización de capacitaciones a los servidores sobre la gestión de las PQRSDF de la entidad, en procura de mejorar las estadísticas de los tiempos de respuesta a estas.
</t>
    </r>
    <r>
      <rPr>
        <b/>
        <sz val="10"/>
        <rFont val="Palatino Linotype"/>
        <family val="1"/>
      </rPr>
      <t xml:space="preserve">EVALUACIÓN II LÍNEA DE DEFENSA: </t>
    </r>
    <r>
      <rPr>
        <sz val="10"/>
        <rFont val="Palatino Linotype"/>
        <family val="1"/>
      </rPr>
      <t>Respecto del seguimiento realizado por la II línea de defensa, este describe en forma breve el análisis del monitoreo y las evidencias aportadas por el proceso y con ello brindando el aseguramiento requerido para la evaluación por parte de la III línea de defensa (SCI).</t>
    </r>
  </si>
  <si>
    <t>Se realizó capacitación a una persona que se contrató para realizar la tipificación de cada una de las PQRSDF que llegan a la entidad a través de la ventanilla única, del formato de la página web y del correo info@jep.gov.co.  Se anexa listado de asistencia.</t>
  </si>
  <si>
    <t>No se realizaron Capacitaciones</t>
  </si>
  <si>
    <t>No se realizaron capacitaciones.</t>
  </si>
  <si>
    <t xml:space="preserve">Se realizó capacitación a una persona que ingreso al Departamento de Atención al Ciudadano  para dar tramite de cada una de las PQRSDF que llegan a la entidad a través de la ventanilla única y le son asignadas a través del aplicativo CONTI para que conozca las diferentes tipificaciones que se realizan confomre a las ANS establecidas en la Jurisdicción, los tiempos de respuesta y los tipos de respuests que deben brindarse. </t>
  </si>
  <si>
    <t>Conforme al monitoreo reportado y soportes presentados por el proceso, se observa una captura de imagen de reunión virtual con el fin de capacitar a una nueva servidora "Rita Gomez" el día 06 de nov 2020.
Por lo anterior se observa el cumplimiento al control existente</t>
  </si>
  <si>
    <t>Conforme al monitoreo reportado y soportes presentados por el proceso, se observa una captura de imagen de reunión virtual con el fin de capacitar a una nueva servidora "Rita Gomez" el día 06 de nov 2020.
Por lo anterior se observa que durante este cuatrimestre, el proceso realizó una capacitación (nov 2020) dando cumplimiento a la acción propuesta.</t>
  </si>
  <si>
    <t>Se recomienda al proceso asegurar que los soportes que evidencian el cumplimiento de las actividades sean cargados al drive definido por esta subdirección.</t>
  </si>
  <si>
    <t xml:space="preserve">Dificultad en la identificación de la competencia para la asignación al área correspondiente </t>
  </si>
  <si>
    <t>Reporte del estado de las PQRSDF, generado  por parte del DAC y envió a los superiores inmediatos de los servidores que atienden el trámite.</t>
  </si>
  <si>
    <t>Quincenal</t>
  </si>
  <si>
    <t>Reporte (correo elctronico)</t>
  </si>
  <si>
    <t>Durante el mes de mayo del 2020, se realizó seguimiento a 13 áreas de la Jurisdicción Especial para la Paz que tenían radicaciones de entrada sin respuesta en el sistema de Gestión Documental, cabe aclarar que si bien se encontraba en implementación el Sistema de Gestión Documental Conti, por no estar totalmente implementado, se realizó el reporte desde la plataforma Orfeo, mediante correo electrónico a fin de que informaran sobre la gestión realizada o que procedieran a otorgar el trámite correspondiente.
Para el mes de junio del 2020, el sistema de Gestión Documental Conti no proveyó el reporte por lo cual no se encuentra la evidencia del mes de junio.
Durante el mes de julio del 2020, se realizó seguimiento a 13 áreas de la Jurisdicción Especial para la Paz que tenían radicaciones de entrada sin respuesta en el sistema de Gestión Documental Conti, para lo cual se verifico de manera manual por cuanto el sistema todavía no tiene implementada totalmente la funcionalidad del reporte; a través de correos electrónicos dirigidos a los jefes de las áreas se envía el reporte a fin de que informaran la gestión realizada o procedieran a otorgar el trámite correspondiente.
Durante el mes de agosto del 2020, se realizó seguimiento a 23 áreas de la Jurisdicción Especial para la Paz que tenían radicaciones de entrada sin respuesta en el sistema de Gestión Documental Conti, para lo cual se verifico de manera manual por cuanto el sistema todavía no tiene implementada totalmente la funcionalidad del reporte; a través de correos electrónicos dirigidos a los jefes de las áreas se envía el reporte a fin de que informaran la gestión realizada o procedieran a otorgar el trámite correspondiente.</t>
  </si>
  <si>
    <t>Conforme al monitoreo realizado y evidencias presentadas por el proceso, se observa durante los meses de mayo, julio y agosto se realizaron los reportes respectivos a las dependencias que tenían (según el sistema de información) respuestas pendientes. Es importante resaltar que aunque se han realizado los reportes respectivos de respuestas pendientes de manera mensual, la periodicidad del control se estableció  de manera quincenal, por lo que se recomienda al proceso realizar los comunicados respectivos cumpliendo la periodicidad establecida.
Por lo anterior se observa la ejecución del control establecido por el proceso, con la recomendación de realizarlo conforme a la periodicidad definida (quincenalmente)</t>
  </si>
  <si>
    <t>no aplica</t>
  </si>
  <si>
    <t>Controles: Se recomienda al proceso realizar los comunicados respectivos cumpliendo la periodicidad establecida (quincenalmente)</t>
  </si>
  <si>
    <r>
      <rPr>
        <b/>
        <sz val="10"/>
        <rFont val="Palatino Linotype"/>
        <family val="1"/>
      </rPr>
      <t>EVALUACIÓN I LÍNEA DE DEFENSA:</t>
    </r>
    <r>
      <rPr>
        <sz val="10"/>
        <rFont val="Palatino Linotype"/>
        <family val="1"/>
      </rPr>
      <t xml:space="preserve"> Conforme al reporte de monitoreo realizado por el proceso, se evidencia avance de de la actividad de control “Reporte del estado de las PQRSDF, generado por parte del DAC y envió a los superiores inmediatos de los servidores que atienden el trámite”, cuya periodicidad está definida como "Quincenal", toda vez que, dentro de las evidencias aportadas se observa el envío de correos electrónicos para el seguimiento de trámite a las PQRSDF asignadas, así:
i) </t>
    </r>
    <r>
      <rPr>
        <b/>
        <sz val="10"/>
        <rFont val="Palatino Linotype"/>
        <family val="1"/>
      </rPr>
      <t>Mayo</t>
    </r>
    <r>
      <rPr>
        <sz val="10"/>
        <rFont val="Palatino Linotype"/>
        <family val="1"/>
      </rPr>
      <t xml:space="preserve">, envío de 13 correos electrónicos para las siguientes dependencias:  Sala de Amnistía e Indulto (SAI), Sala de Definición de Situaciones Jurídicas (SDSJ), Sala de Reconocimiento de Verdad, de Responsabilidad y de Determinación de los Hechos y Conductas (SRVR), Secretaria Ejecutiva, Subdirecciones de: Contratación, Fortalecimiento Institucional, Talento Humano, Unidad de Investigación y Acusación (UIA), Departamentos de: Atención al Ciudadano, Atención a Víctimas, Enfoques diferenciales, SAAD Comparecientes y Dirección de Asuntos Jurídicos.  ii) </t>
    </r>
    <r>
      <rPr>
        <b/>
        <sz val="10"/>
        <rFont val="Palatino Linotype"/>
        <family val="1"/>
      </rPr>
      <t>Junio</t>
    </r>
    <r>
      <rPr>
        <sz val="10"/>
        <rFont val="Palatino Linotype"/>
        <family val="1"/>
      </rPr>
      <t xml:space="preserve">, no se tiene evidencia del envío de correos electrónicos, de acuerdo con lo informado por el proceso en el monitoreo: </t>
    </r>
    <r>
      <rPr>
        <i/>
        <sz val="10"/>
        <rFont val="Palatino Linotype"/>
        <family val="1"/>
      </rPr>
      <t>"(...) el sistema de Gestión Documental Conti no proveyó el reporte por lo cual no se encuentra la evidencia del mes de junio"</t>
    </r>
    <r>
      <rPr>
        <sz val="10"/>
        <rFont val="Palatino Linotype"/>
        <family val="1"/>
      </rPr>
      <t xml:space="preserve">.    iii) </t>
    </r>
    <r>
      <rPr>
        <b/>
        <sz val="10"/>
        <rFont val="Palatino Linotype"/>
        <family val="1"/>
      </rPr>
      <t>Julio</t>
    </r>
    <r>
      <rPr>
        <sz val="10"/>
        <rFont val="Palatino Linotype"/>
        <family val="1"/>
      </rPr>
      <t xml:space="preserve">, envío de 13 correos electrónicos para las siguientes dependencias: Secretaria Ejecutiva, Ventanilla Única, Subdirecciones de: Fortalecimiento Institucional, Contratación, SRVR, Departamentos de: Atención al Ciudadano, Conceptos y Representación Jurídica, Direcciones: Administrativa y Financiera, de Tecnologías e Información, UIA, Presidencia, SAI y SDSJ.
iv) </t>
    </r>
    <r>
      <rPr>
        <b/>
        <sz val="10"/>
        <rFont val="Palatino Linotype"/>
        <family val="1"/>
      </rPr>
      <t>Agosto</t>
    </r>
    <r>
      <rPr>
        <sz val="10"/>
        <rFont val="Palatino Linotype"/>
        <family val="1"/>
      </rPr>
      <t xml:space="preserve">, 23 correos electrónicos para las siguientes dependencias: SDSJ, Departamentos de: Conceptos y Representación Jurídica, Gestión Documental, SAAD Comparecientes, Direcciones Administrativa y Financiera, de Asuntos Jurídicos, de Tecnologías de la Información, Grupo de Análisis de Información (GRAI), Presidencia, SAI (2), SDSJ (4), SRVR (5) y UIA.
Sin embargo, se recomienda al proceso realizar los reportes a los correos electrónicos, conforme a la periodicidad determinada para la actividad "Quincenal", toda vez que, dichos reportes se efectuaron el 19/05/2020, 31/07/2020 y 23/08/2020.
</t>
    </r>
    <r>
      <rPr>
        <b/>
        <sz val="10"/>
        <rFont val="Palatino Linotype"/>
        <family val="1"/>
      </rPr>
      <t>Se alerta al proceso sobre el fortalecimiento de los controles, estableciendo la acción de los mismos, así mismo determinar controles de mitigación, toda vez que, el riesgo residual es Moderado.</t>
    </r>
    <r>
      <rPr>
        <sz val="10"/>
        <rFont val="Palatino Linotype"/>
        <family val="1"/>
      </rPr>
      <t xml:space="preserve">
</t>
    </r>
    <r>
      <rPr>
        <b/>
        <sz val="10"/>
        <rFont val="Palatino Linotype"/>
        <family val="1"/>
      </rPr>
      <t xml:space="preserve">
EVALUACIÓN II LÍNEA DE DEFENSA: </t>
    </r>
    <r>
      <rPr>
        <sz val="10"/>
        <rFont val="Palatino Linotype"/>
        <family val="1"/>
      </rPr>
      <t xml:space="preserve">Respecto del seguimiento realizado por la II línea de defensa, este describe en forma breve el análisis del monitoreo y las evidencias aportadas por el proceso y con ello brindando el aseguramiento requerido para la evaluación por parte de la III línea de defensa (SCI).
 </t>
    </r>
  </si>
  <si>
    <t>Se realiza reporte del estado de los PQRSDF a cada una de las áreas.  Evidencia correos electrónicos.
No se envía reporte del 15 a 30 de diciembre de 2020, por cuanto su seguimiento se realiza en el mes de enero del 2021</t>
  </si>
  <si>
    <t>Conforme al monitoreo y soportes presentado por el proceso se observa que para los meses de septiembre, octubre, noviembre y diciembre 2020 se remitieron correos electrónicos a los lideres de las dependencias respecto al seguimiento y control de las PQRSDF a su cargo. se observan correos con fechas de: i) 17/09/2020 (corte 1 al 15 de sep), ii) 05/10/2020 (corte 16 al 30 de sep), iii) 19/10/2020 (corte 1 al 15 de oct), iv) (corte 16 al 30 de oct - responsable encargado no hizo el reporte), v) 17/11/2020 (corte 01 al 15 de nov), vi) 01/12/2020 (corte 23 al 30 de nov) y vii) 14/12/2020 (corte 01 al 13 de dic)
Por lo anterior se observa que el proceso cumple el control existente</t>
  </si>
  <si>
    <t>Se recomienda al proceso asegurar el cumplimiento de los reportes quincenales, toda vez que de los 8 reportes de este cuatrimestre, falto uno, esto debido a que el líder del proceso se encontraba en vacaciones.</t>
  </si>
  <si>
    <t>Imprecisiones en la respuesta a PQRSDF</t>
  </si>
  <si>
    <t>Falta de  actualización y capacitación permanente en las decisiones y normatividad vigente de la entidad a los servidores de la Subsecretaría y Contact Center</t>
  </si>
  <si>
    <t>1. Imagen reputacional
2. Sanciones Disciplinarias
3. Incremento en las PQRSDF</t>
  </si>
  <si>
    <t xml:space="preserve">Se realizan actualizaciones y capacitaciones permanente a los funcionarios y contratistas del DAC y Contact Center </t>
  </si>
  <si>
    <t>Realizar capacitaciones constantes a los servidores de la subsecretaría y Call Center en jurisprudencia de la JEP y normatividad vigente</t>
  </si>
  <si>
    <t>*Gestión de atención al ciudadano
*Gestión de asuntos jurídicos
*Gestión del conocimiento e innovación</t>
  </si>
  <si>
    <t>Se realizaron capacitaciones a los agentes del contac center en  diferentes temas, donde interactuaron diferentes áreas de la entidad como: Subdirección de Comunicaciones, Departamento de Atención a Víctimas, Secretaria Judicial, Departamento de Atención al Ciudadano, Departamento de SAAD Comparecientes, Departamento de Gestión Territorial, entre otros</t>
  </si>
  <si>
    <t>No opera para el mes informado toda vez que, no se realizo contratación en el mes en curso por lo cual no se requirió</t>
  </si>
  <si>
    <t>Se realizaron capacitaciones a diferentes áreas de la JEP, de manera individual. La temática fue tipificación</t>
  </si>
  <si>
    <t>1. Las capacitaciones mencionadas en el mes de enero no cuentan con soporte (solo se anexa el cronograma y el temario)
2. En los meses de febrero a abril se menciona que al no tener nuevos contratistas no se realizan capacitaciones; es de aclarar que la acción no se supedita a nuevos contratistas sino a capacitación continua</t>
  </si>
  <si>
    <t>Durante los meses de mayo agosto el Departamento de atención al ciudadano organizo y realizo capacitaciones a los y las agentes del contac center y a los contratistas y funcionarios del departamento en: Mayo los y las funcionario y contratistas del DAC se capacitaron en los siguientes temas, 5 de mayo indicadores y lineamientos de género, 14  de mayo revisión proceso coedición y seguimiento en teams, 19 de mayo buscador especializado JEP. Junio se realizaron las siguientes capacitaciones 4 de junio derechos de petición, 11 de junio carpetas Outlook, 19 de junio derechos de petición. Julio se realizó capacitación el 23 de julio en lineamientos jurídica. Agosto se realizaron dos capacitaciones una el 18 con la secretaria judicial y el 19 con la SAAD comparecientes.</t>
  </si>
  <si>
    <t>Durante la vigencia a informar el Departamento realizo capacitacion en temas relacionados con jurisprudencia apoyandose en la relatoria de la JEP, a los y las funcionarias o contratistas de el DAC, se Anexa evidencia (Capacitacion buscador especializado - Relatoria JEP)</t>
  </si>
  <si>
    <t>Conforme al monitoreo realizado y evidencias presentadas por el proceso se observa la realización de seis espacios de capacitación relacionados con: i) indicadores y lineamientos de género, ii) derechos de petición, iii) lineamientos de jurídica, iv) protocolo de atención a víctimas y dudas relacionadas con las PQRSDF; lo anterior se soporta con pantallazos de reuniones virtuales (TEAMS) y actas en Word indicando el temario general.
Por lo anterior, se observa la ejecución del control propuesto</t>
  </si>
  <si>
    <t>Conforme al monitoreo realizado y evidencias presentadas por el proceso se observa que el día 19 de mayo de 2020 se realizó capacitación a servidores del departamento de Atención al Ciudadano relacionada con el Buscador de jurisprudencia de la JEP, capacitación brindada por la Relatoría de la entidad.
Por lo anterior y conforme a la periodicidad de la acción propuesta se entiende como realizada la acción; no obstante, se recomienda al proceso conforme a lo estipulado en la acción de capacitaciones constantes y relacionadas con normatividad JEP, abrir espacios de capacitaciones relacionados con jurisprudencia y normatividad vigente JEP.</t>
  </si>
  <si>
    <t>Plan de acción: Se recomienda al proceso abrir espacios de capacitaciones relacionados con jurisprudencia y normatividad vigente JEP.</t>
  </si>
  <si>
    <r>
      <rPr>
        <b/>
        <sz val="10"/>
        <rFont val="Palatino Linotype"/>
        <family val="1"/>
      </rPr>
      <t>EVALUACIÓN I LÍNEA DE DEFENSA:</t>
    </r>
    <r>
      <rPr>
        <sz val="10"/>
        <rFont val="Palatino Linotype"/>
        <family val="1"/>
      </rPr>
      <t xml:space="preserve"> De acuerdo con el reporte de monitoreo realizado por el proceso, se evidencia avance de la actividad de control “Se realizan actualizaciones y capacitaciones permanente a los funcionarios y contratistas del DAC y Contact Center”, cuya periodicidad es "Cuando se requiera", toda vez que, dentro de las evidencias aportadas, se observan las capturas de pantalla de la programación de reuniones (agendas) con el listado de las personas incluidas, a través de la herramienta tecnológica Teams y/o actas de reunión, así:
i) 5, 14 y 19 de Mayo: indicadores y lineamientos de género, revisión proceso coedicion y capacitación buscador especializado -  relatoría JEP.  ii) 4, 11 y 19 de Junio: Derechos de petición y carpetas Outlook.  iii) 23 y 31 de Julio: lineamientos jurídicos y Capacitación protocolo de atención. Departamento de Atención a Victimas (DAV) y duplas territoriales.  iv) 11 y 19 de Agosto: Resolver dudas e inquietudes relacionadas con PQRSDF Ventanilla Única y Gestión Documental, Capacitación DAV, nuevos agentes contact Center y Cacitación SAAD Víctimas, nuevos agentes Contact Center.  
Igualmente, se dispuso de la presentación en power point sobre Justicia Transicional y Jurisdicción Especial para la Paz, como material de estudio en las capacitaciones.
Sin embargo, se recomienda al proceso aportar las evidencias de los "Listados de asistencia" conforme al soporte planificado, de tal forma que se logre verificar los servidores participantes.
</t>
    </r>
    <r>
      <rPr>
        <b/>
        <sz val="10"/>
        <rFont val="Palatino Linotype"/>
        <family val="1"/>
      </rPr>
      <t>Se alerta al proceso sobre el fortalecimiento de los controles, estableciendo la acción de los mismos, así mismo determinar controles de mitigación. Se hace necesario la revisión de las calificación establecida para los controles.</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este describe en forma breve el análisis del monitoreo y las evidencias aportadas por el proceso; sin embargo, se recomienda fortalecer el análisis del contenido de las evidencias, por cuanto en el seguimiento se mencionan seis espacios de capacitación y de acuerdo con las evidencias se realizaron más, de igual forma, el proceso no aportó los listados de asistencia según el soporte planificado y no se generó la observación correspondiente.</t>
    </r>
  </si>
  <si>
    <r>
      <rPr>
        <b/>
        <sz val="10"/>
        <rFont val="Palatino Linotype"/>
        <family val="1"/>
      </rPr>
      <t>EVALUACIÓN I LÍNEA DE DEFENSA:</t>
    </r>
    <r>
      <rPr>
        <sz val="10"/>
        <rFont val="Palatino Linotype"/>
        <family val="1"/>
      </rPr>
      <t xml:space="preserve"> De acuerdo con el reporte de monitoreo realizado por el proceso en el mes de julio de 2020, se evidencia avance de la acción planificada, cuya periodicidad de seguimiento es semestral, toda vez que, se observa captura de pantalla de la programación de reunión (agenda) con el listado de las personas incluidas, el 19 de mayo a través de la herramienta tecnológica Teams, en el tema: "Capacitación buscador especializado -  Relatoría JEP".
Sin embargo, se recomienda al proceso aportar la evidencias del "Listado de asistencia" conforme al entregable planificado, de tal forma que se logre verificar los servidores que participan en las capacitaciones. De igual forma, fortalecer las jornadas de capacitación programadas, toda vez que, se reporta una sola actividad de capacitación en el semestre y la acción planificada hace referencia a la realización de capacitaciones constantes a los servidores de la subsecretaría y Call Center en jurisprudencia de la JEP y normatividad vigente.
</t>
    </r>
    <r>
      <rPr>
        <b/>
        <sz val="10"/>
        <rFont val="Palatino Linotype"/>
        <family val="1"/>
      </rPr>
      <t>EVALUACIÓN II LÍNEA DE DEFENSA:</t>
    </r>
    <r>
      <rPr>
        <sz val="10"/>
        <rFont val="Palatino Linotype"/>
        <family val="1"/>
      </rPr>
      <t xml:space="preserve"> Respecto del seguimiento realizado por la II línea de defensa, este describe en forma breve el análisis del monitoreo y las evidencias aportadas por el proceso y con ello brindando el aseguramiento requerido para la evaluación por parte de la III línea de defensa (SCI).</t>
    </r>
  </si>
  <si>
    <t>Se realizan capacitaciones en los meses de septiembre, octubre y noviembre (en diciembre no se realizaron capacitaciones) en Jurisprudencia y normatividad vigente, se anexan listados de asistencia.</t>
  </si>
  <si>
    <t>Se realizan capacitaciones en el mes de septiembre en Jurisprudencia y normatividad vigente, se anexan listados de asistencia.</t>
  </si>
  <si>
    <t>Se realizan capacitaciones en el mes de octubre en Jurisprudencia y normatividad vigente, se anexan listados de asistencia.</t>
  </si>
  <si>
    <t>Se realizan capacitaciones en el mes de noviembre en Jurisprudencia y normatividad vigente, se anexan listados de asistencia.</t>
  </si>
  <si>
    <t>No se realizaron capacitaciones en el mes de diciembre.</t>
  </si>
  <si>
    <t xml:space="preserve">Conforme al monitoreo realizado y evidencias presentadas por el proceso se observa la realización de espacios de capacitación en el mes de septiembre, octubre y noviembre. lo anterior se soporta con pantallazos de reuniones virtuales (TEAMS) .
Por lo anterior, se observa la ejecución del control </t>
  </si>
  <si>
    <t>Conforme al monitoreo realizado y evidencias presentadas por el proceso se observa la realización de espacios de capacitación en el mes de septiembre, octubre y noviembre. lo anterior se soporta con pantallazos de reuniones virtuales (TEAMS) .
Por lo anterior, se observa el cumplimiento a  acción propuesta</t>
  </si>
  <si>
    <t>Gestión del conocimiento e innovación</t>
  </si>
  <si>
    <t>Promover los procesos de creación y circulación de conocimiento de la Jurisdicción Especial para la Paz (JEP), así como el fortalecimiento de las capacidades del talento humano, para apoyar el derecho de las víctimas a la justicia, el derecho a la verdad de la sociedad en general, el derecho de los comparecientes a la seguridad jurídica y aportar al logro de una paz estable y duradera.</t>
  </si>
  <si>
    <t xml:space="preserve">Deserción e inasistencia por parte de los servidores a las actividades de formación programadas </t>
  </si>
  <si>
    <t>Exceso de carga laboral por parte de los servidores que dificulta la asistencia a las actividades de capacitación programadas</t>
  </si>
  <si>
    <t>1. Desgaste administrativo
2. Continuidad en las brechas de conocimiento
3. Falta de credibilidad en el proceso de capacitación</t>
  </si>
  <si>
    <t>Construcción de un plan anual de capacitación que consulte las necesidades de todas las áreas.</t>
  </si>
  <si>
    <t>* Resolución que adopta el Plan anual de capacitación
* Informe de evaluación de la ejecución del plan de capacitación al término de su ejecución</t>
  </si>
  <si>
    <t>Validar con los jefes la implementación del plan anual de capacitación.</t>
  </si>
  <si>
    <t>Actas de reuniones</t>
  </si>
  <si>
    <t>Gestión de conocimiento e innovación</t>
  </si>
  <si>
    <t>Elaboración y aprobación del Plan Anual de Capacitación 2020 por el Comité de Gestión. Evidencia: Plan Anual de Capacitación 2020 aprobado (anexo No.1)</t>
  </si>
  <si>
    <t xml:space="preserve">Se llevó a cabo la aprobación el Plan Anual de Capacitación 2020 de la JEP al Comité de Gestión, el cual lo aprobó el 30 de abril y adoptado por resolución de la Secretaría Ejecutiva  en el mes de junio de 2020. Se carga en el drive el acta de aprobación y la resolución de adopción por parte de la Secretaría Ejecutiva.  </t>
  </si>
  <si>
    <t xml:space="preserve">Se llevaron a cabo reuniones durante el primer semestre de la vigencia 2020, con los responsables de las dependencias para realizar la definición de contenidos, docentes, horarios, intensidad horaria, participantes, etc.  para la correcta ejecución del Plan Anual de Capacitación 2020. Se cargan en el drive, actas de reunión. </t>
  </si>
  <si>
    <t>Durante el mes de agosto del 2020, se continuó con el  desarrollo de los cursos iniciados en julio, y se dio inicio a nuevos cursos, cuya evidencia se encuentra en el  DRIVE seguimiento riesgos II cuatrimestre, monitoreo a planes de acción, riesgo 32 (anexo 32-1 agosto)</t>
  </si>
  <si>
    <t xml:space="preserve">Se encuentra el acta del Comité de Gestión que aprueba el Plan de Capacitación para el 2020.
La evaluación al cumplimiento del plan anual de capacitación 2020, se llevará a cabo una vez culmine la vigencia </t>
  </si>
  <si>
    <t xml:space="preserve">De acuerdo al monitoreo y las evidencias proporcionadas por el proceso, se encuentran actas de realización de reuniones para la definición de contenidos, docentes, horarios, intensidad horaria, participantes, etc., para las capacitaciones a ofrecer en el 2020
Por lo anterior y conforme con la periodicidad de la acción definida, se observa el cumplimiento de las actividades tendientes al cumplimiento de la acción propuesta
</t>
  </si>
  <si>
    <t xml:space="preserve">Continuar desarrollando reuniones dirigidas a la definición de capacitaciones acorde a lo acordado. </t>
  </si>
  <si>
    <r>
      <rPr>
        <b/>
        <sz val="10"/>
        <rFont val="Palatino Linotype"/>
        <family val="1"/>
      </rPr>
      <t xml:space="preserve">EVALUACIÓN I LÍNEA DE DEFENSA: </t>
    </r>
    <r>
      <rPr>
        <sz val="10"/>
        <rFont val="Palatino Linotype"/>
        <family val="1"/>
      </rPr>
      <t xml:space="preserve">conforme al monitoreo realizado por el proceso y las evidencias suministradas se puede observar avance en la gestión de actividades orientadas al control propuesto, toda vez que, se aportó el Acta del 30 de abril de 2020 del Comité de Gestión, sesión en la cual se aprobó el Plan Anual de Capacitación 2020 de la JEP y la Resolución 425 del 10 de junio de 2020 de la Secretaría Ejecutiva </t>
    </r>
    <r>
      <rPr>
        <i/>
        <sz val="10"/>
        <rFont val="Palatino Linotype"/>
        <family val="1"/>
      </rPr>
      <t>"Por medio de la cual se adopta el Plan de Capacitación y el Plan de Pedagogía 2020”</t>
    </r>
    <r>
      <rPr>
        <sz val="10"/>
        <rFont val="Palatino Linotype"/>
        <family val="1"/>
      </rPr>
      <t xml:space="preserve">.
Teniendo en cuenta que la periodicidad es "Anual", el proceso informó que el informe de evaluación de la ejecución del plan de capacitación se realizará al término de su ejecución.
</t>
    </r>
    <r>
      <rPr>
        <b/>
        <sz val="10"/>
        <rFont val="Palatino Linotype"/>
        <family val="1"/>
      </rPr>
      <t>Se alerta al proceso sobre el fortalecimiento de los controles, estableciendo la acción de los mismos, así mismo determinar controles de mitigación, toda vez que, el riesgo residual es Extremo.</t>
    </r>
    <r>
      <rPr>
        <sz val="10"/>
        <rFont val="Palatino Linotype"/>
        <family val="1"/>
      </rPr>
      <t xml:space="preserve">
</t>
    </r>
    <r>
      <rPr>
        <b/>
        <sz val="10"/>
        <rFont val="Palatino Linotype"/>
        <family val="1"/>
      </rPr>
      <t xml:space="preserve">
EVALUACIÓN II LÍNEA DE DEFENSA: </t>
    </r>
    <r>
      <rPr>
        <sz val="10"/>
        <rFont val="Palatino Linotype"/>
        <family val="1"/>
      </rPr>
      <t xml:space="preserve"> respecto del seguimiento, el mismo carece de análisis cualitativo frente a las evidencias y reporte de monitoreo realizado por el proceso, el cual no brinda el aseguramiento requerido para la evaluación por parte de la III línea de defensa (SCI).
</t>
    </r>
  </si>
  <si>
    <r>
      <rPr>
        <b/>
        <sz val="10"/>
        <rFont val="Palatino Linotype"/>
        <family val="1"/>
      </rPr>
      <t xml:space="preserve">EVALUACIÓN I LÍNEA DE DEFENSA: </t>
    </r>
    <r>
      <rPr>
        <sz val="10"/>
        <rFont val="Palatino Linotype"/>
        <family val="1"/>
      </rPr>
      <t xml:space="preserve">De acuerdo con el reporte de monitoreo realizado por el proceso y las evidencias suministradas, se verificaron trece (13) actas de reunión de la Subdirección de Fortalecimiento Institucional con diferentes dependencias en los días 1, 3, 4, 8, 16, 18 y 26 de junio de 2020 cuyo objetivo era la validación de los contenidos. Así mismo, se remitieron tres (3) acta de los días 18 y 28 de agosto de 2020 en las cuales se trataron temas con el Departamento de Enfoque Diferenciales en el marco del del Plan de Capacitación. 
Se recomienda al proceso, gestionar el cargue de evidencias en cada periodo por evaluar, por cuanto, los soportes de las reuniones para validar la implementación del plan anual fueron ubicadas todas en el mes de junio y se presentaron actas de julio y agosto de 2020.
Por cuanto en el SGC se dispone del formato JEP-FR-02-03, versión 0.0 del 21/11/2018, listado de asistencia a reunión interna, se recomienda diligenciar dicho formato ante la realización de las reuniones, tal como lo expresaron en la capacitación Un viaje por los documentos comunes del SGC, el 17/09/2020.
</t>
    </r>
    <r>
      <rPr>
        <b/>
        <sz val="10"/>
        <rFont val="Palatino Linotype"/>
        <family val="1"/>
      </rPr>
      <t>EVALUACIÓN II LÍNEA DE DEFENSA:</t>
    </r>
    <r>
      <rPr>
        <sz val="10"/>
        <rFont val="Palatino Linotype"/>
        <family val="1"/>
      </rPr>
      <t xml:space="preserve"> respecto del seguimiento, el mismo carece de análisis cualitativo frente a las evidencias y reporte de monitoreo realizado por el proceso, el cual no brinda el aseguramiento requerido para la evaluación por parte de la III línea de defensa (SCI).</t>
    </r>
  </si>
  <si>
    <t>Para la vigencia 2020 se contó con un Plan de Capacitación y pedagogía el cual se desarrollo con la participación de las diferentes dependencias de la JEP. Se anexa Acta de aprobación Plan de Capacitación y Pedagogía (anexo 32.1), Resolución (anexo 32.2), matriz de contenidos (anexo 32.3). Así mismo se adjunta cronograma de mesas de trabajo para la evaluación respectiva, las cuales culminan el 18 de enero de 2021; por lo anterior no se presenta el informe.</t>
  </si>
  <si>
    <t>Durante el mes de septiembre se ejecutaron actividades de formación conforme al Plan Anual de Capacitación, a traves del convenio suscrito con la UNAL, asi como se realizaron otras de manera interna, se efectuaron reuniones de seguimiento a la implementacion del Plan. Como evidencia se adjunta el acta del Comité Interinstitucional #3, cronograma de desarrollo de actividades y la matriz de seguimiento (Anexo 32.4)</t>
  </si>
  <si>
    <t>Durante el mes de octubre se continuó la ejecución de las actividades de formación previstas en el Plan Anual de Capacitacion 2020,  se realizaron  reuniones de seguimiento a la implementacion del Plan con las areas concernidas, con la UNAL con quien se suscribió un convenio para su implementación. Como soporte se anexa el acta de Comité interinstitucional #4, cronograma de desarrollo de actividades y matriz de seguimiento (anexo 32.5)</t>
  </si>
  <si>
    <t>En el mes de noviembre se continuó la ejecucion de las actividades de formación conforme al Plan Anual de Capacitacion 2020, haciendo el seguimiento a la realización de las actividades y la asistencia de los participantes. Se llevaron a cabo reuniones con la UNAL para hacer el seguimiento a las actividades acordadas, asi como la ejecución de la contrapartida de la UNAL, dándose un seguimiento detallado a la implementación del plan. Se adjunta el acta #5 del Comité Interinstitucional, cronograma de desarrollo de actividades y matriz de seguimiento.(anexo 32.6)</t>
  </si>
  <si>
    <t>En el mes de diciembre se culminó la ejecución de las actividades de formación previstas en el Plan Anual de Capacitación 2020, ejecutandose las ultimas capacitaciones internas y  haciendose el cierre del convenio 353 de 2020, con la recepción del Informe final de la UNAL en el cual constan las actividades ejecutadas, las evaluaciones docentes y de calidad, entre otros aspectos. Se realizó seguimiento permanente a la realización adecuada de las actividades, asi como la asistencia a las mismas y la evaluación final en cada una de ellas. Como evidencia se adjunta consolidado de seguimiento. Se hizo retroalimentación con las areas que solicitaron la realización de algunas actividades como lo fueron el Departamento de Enfoques Diferenciales, la UIA y la Comisión étnica, a quienes les fueron enviadas las listas de asistencia y el informe final, para su análisis.  Como evidencia se encuentran los correos enviados por la Subdirectora de Fortalecimiento Institucional, el informe Final de la UNAL. Igualmente se realizó la evaluación de las actividades ejecutadas, para lo que se carga el cuadro del consolidado de las evaluaciones realizadas (anexo 32.7)</t>
  </si>
  <si>
    <t>Conforme al monitoreo reportado y soportes presentados, se observan Acta de aprobación Plan de Capacitación y Pedagogía (anexo 32.1) y la Resolución (anexo 32.2), documentos que ya se habían presentado en el seguimiento anterior, igualmente se presenta la matriz de contenidos (anexo 32.3). 
Con respecto al informe de la evaluación del plan de capacitación, se observa cronograma de trabajo para evaluación de las capacitaciones desarrolladas en el 2020 que finaliza el 18 de enero de 2021, con el fin de contar con el insumo final y así culminar la elaboración del informe de evaluación.
Por lo anterior se observa el cumplimiento de las actividades tendientes al control, y que el soporte de la evaluación del plan de capacitación será presentado una vez se culminen las mesas de trabajo con las dependencias de la JEP</t>
  </si>
  <si>
    <t>Conforme al monitoreo y soportes presentados por el proceso se observa la realización durante este cuatrimestre de varias reuniones de seguimiento a la implementación del Plan con algunas dependencias de la JEP y con la UNAL (como soporte se encuentran actas); con el fin de realizar seguimientos a la implementación del plan y revisión de contenidos. Así mismo se encuentra el informe final de la UNAL del convenio donde se presentan cifras de participaciones y el impacto de las actividades realzadas.
Por lo anterior se observa el cumplimiento de la acción propuesta</t>
  </si>
  <si>
    <t>Baja pertinencia de las actividades programadas</t>
  </si>
  <si>
    <t>Definición de los contenidos específicos de las capacitaciones de manera coordinada con todas las áreas</t>
  </si>
  <si>
    <t>Matriz de contenidos específicos</t>
  </si>
  <si>
    <t>Realizar evaluación del plan anual de capacitación</t>
  </si>
  <si>
    <t>Informe de evaluación del plan de capacitación</t>
  </si>
  <si>
    <t>Esta actividad se desarrollará al finalizar la implementación del plan de capacitación</t>
  </si>
  <si>
    <t>Conforme al seguimiento de la acción, no se ha realizado evaluación del plan de capacitación, toda vez que es una actividad a desarrollar al finalizar la implementación del plan de capacitación</t>
  </si>
  <si>
    <t>En los periodos de mayo a agosto de 2020 se han venido realizando de manera conjunta con los responsables de las distintas dependencias, reuniones para definir los alcances y los contenidos de las actividades de formación a desarrollar. Se carga en el drive la matriz de contenidos y las actas de las reuniones realizadas con los responsables de las dependencias.</t>
  </si>
  <si>
    <t xml:space="preserve">En los periodos de mayo a agosto de 2020 se han venido realizando de manera conjunta con los responsables de las distintas dependencias, reuniones para definir los alcances y los contenidos de las actividades de formación a desarrollar. Se carga en el drive la matriz de contenidos y las actas de las reuniones realizadas con los responsables de las dependencias. </t>
  </si>
  <si>
    <t>* "Curso con enfoque de persona mayor, vejez y envejecimiento, en el conflicto armado"</t>
  </si>
  <si>
    <t>El cumplimiento a la acción propuesta, "Informe de evaluación al Plan de capacitación", solo se podrá realizar, una vez culmine la vigencia 2020</t>
  </si>
  <si>
    <t>Continuar recopilando evidencias que permitan, una vez finalizada la vigencia, informar sobre la evaluación del Plan Anual de Capacitación en la JEP</t>
  </si>
  <si>
    <r>
      <rPr>
        <b/>
        <sz val="10"/>
        <rFont val="Palatino Linotype"/>
        <family val="1"/>
      </rPr>
      <t xml:space="preserve">EVALUACIÓN I LÍNEA DE DEFENSA: </t>
    </r>
    <r>
      <rPr>
        <sz val="10"/>
        <rFont val="Palatino Linotype"/>
        <family val="1"/>
      </rPr>
      <t xml:space="preserve">conforme al monitoreo realizado y las evidencias suministradas se puede observar la definición de los contenidos específicos de las capacitaciones de manera coordinada con diferentes áreas de la JEP, así mismo, se aportó la Matriz de contenidos especificos de los cursos, con la siguiente estructura: título actividad, objetivo, temas, # docentes propuestos, ajustes docentes, fechas, modalidad, horas cotizadas, horas totales, sesiones propuestas UNAL, # personas, grupos objs. y observaciones.
Se recomienda al proceso, gestionar el cargue de evidencias en el OneDrive dispuesto por la SCI, de acuerdo con el monitoreo de riesgo y el plan de acción, así como los entregables de las actividades propuestas en cada periodo por evaluar, por cuanto, los soportes de las reuniones para validar la implementación del plan anual fueron ubicadas en meses diferentes a su desarrollo y repetidas para distintos periodos. 
</t>
    </r>
    <r>
      <rPr>
        <b/>
        <sz val="10"/>
        <rFont val="Palatino Linotype"/>
        <family val="1"/>
      </rPr>
      <t>Se alerta al proceso sobre el fortalecimiento de los controles, estableciendo la acción de los mismos, así mismo determinar controles de mitigación, toda vez que, el riesgo residual es Extremo.</t>
    </r>
    <r>
      <rPr>
        <sz val="10"/>
        <rFont val="Palatino Linotype"/>
        <family val="1"/>
      </rPr>
      <t xml:space="preserve">
</t>
    </r>
    <r>
      <rPr>
        <b/>
        <sz val="10"/>
        <rFont val="Palatino Linotype"/>
        <family val="1"/>
      </rPr>
      <t xml:space="preserve">
EVALUACIÓN II LÍNEA DE DEFENSA: </t>
    </r>
    <r>
      <rPr>
        <sz val="10"/>
        <rFont val="Palatino Linotype"/>
        <family val="1"/>
      </rPr>
      <t xml:space="preserve">respecto del seguimiento, el mismo carece de análisis cualitativo frente a las evidencias y reporte de monitoreo realizado por el proceso, toda vez que, hace mención de la actividad establecida para otro control, de manera que no brinda el aseguramiento requerido para la evaluación por parte de la III línea de defensa (SCI). 
</t>
    </r>
  </si>
  <si>
    <r>
      <rPr>
        <b/>
        <sz val="10"/>
        <rFont val="Palatino Linotype"/>
        <family val="1"/>
      </rPr>
      <t xml:space="preserve">EVALUACIÓN I LÍNEA DE DEFENSA: </t>
    </r>
    <r>
      <rPr>
        <sz val="10"/>
        <rFont val="Palatino Linotype"/>
        <family val="1"/>
      </rPr>
      <t xml:space="preserve"> Dado que periodicidad de la actividad de control propuesta es "anual" la evaluación por parte de la SCI no aplica. 
</t>
    </r>
    <r>
      <rPr>
        <b/>
        <sz val="10"/>
        <rFont val="Palatino Linotype"/>
        <family val="1"/>
      </rPr>
      <t xml:space="preserve">EVALUACIÓN II LÍNEA DE DEFENSA: </t>
    </r>
    <r>
      <rPr>
        <sz val="10"/>
        <rFont val="Palatino Linotype"/>
        <family val="1"/>
      </rPr>
      <t xml:space="preserve">respecto del seguimiento, el mismo carece de análisis cualitativo frente a las evidencias y reporte de monitoreo realizado por el proceso, el cual no brinda el aseguramiento requerido para la evaluación por parte de la III línea de defensa (SCI).
</t>
    </r>
  </si>
  <si>
    <t>Se cuenta con la matriz de contenidos específicos para las capacitaciones programadas en el Plan de capacitación 2020, la cual fue coordinada con las diferentes áreas (anexo 32.3)</t>
  </si>
  <si>
    <t>La evaluación del Plan Anual de capacitación se realizá una vez culminada la vigencia, por tanto al iniciar el mes de enero se procedió a remitir a las diferentes dependencias de la JEP la citación para evaluar la ejecución del Plan Anual de Capacitación 2020. Como anexo se cuenta con la comunicación remitida a las diferentes áreas de la entidad  (anexo 32.8).</t>
  </si>
  <si>
    <t>Conforme al monitoreo reportado y soportes presentados, se observa una matriz de contenidos específicos que conforme a lo registrado por el proceso fue construida con las diferentes dependencias de la JEP y que es insumo para el plan de capacitación 2020.
Por lo anterior se observa el cumplimiento del control propuesto</t>
  </si>
  <si>
    <t>Conforme al monitoreo y evidencias presentadas por el proceso se observa la notificación a las diferentes dependencias de la JEP el día 4 de enero de 2020 que contiene un cronograma para la realización de mesas de trabajo con el fin de recibir retroalimentación de las capacitaciones realizadas. Teniendo en cuenta que la realización de este ejercicio culmina el 18 de enero de 2021, el proceso debe presentar la evidencia de la evaluación al plan una vez concluya con esta labor (mesas de trabajo).
Por lo anterior se observa el cumplimiento de las actividades tendientes a la acción propuesta, y que el soporte de la evaluación del plan de capacitación será presentado una vez se culminen las mesas de trabajo con las dependencias de la JEP</t>
  </si>
  <si>
    <t>Falta de compromiso por parte de los servidores para participar respecto de las actividades de formación programadas</t>
  </si>
  <si>
    <t>Desarrollo y aplicación de una encuesta de satisfacción sobre la calidad y pertinencia de cada una de las capacitaciones</t>
  </si>
  <si>
    <t xml:space="preserve">Resultados de encuestas </t>
  </si>
  <si>
    <t xml:space="preserve">La ejecución del Plan Anual de capacitación 2020 se inició a fines del mes de julio, por lo cual a la fecha no se han reallizado evaluaciones; para la próxima medición se adjuntarán las evaluaciones realizadas. </t>
  </si>
  <si>
    <t>Se encuentra el acta del Comité de Gestión que aprueba el Plan de Capacitación para el 2020. La evaluación al cumplimiento del plan anual de capacitación 2020, se llevará a cabo una vez culmine la vigencia</t>
  </si>
  <si>
    <t xml:space="preserve">EVALUACIÓN I LÍNEA DE DEFENSA: Conforme al monitoreo realizado por el proceso, no se reportan avances en la implementación de la actividad de control propuesta, por cuanto el Plan Anual de Capacitación 2020 inició ejecución en julio, una vez aprobado por el Comité de Gestión y por resolución de la Secretaria Ejecutiva y a la fecha no han aplicado encuestas de satisfacción sobre la calidad y pertinencia de cada una de las capacitaciones, por lo que es necesario que el proceso lleve a cabo las gestiones necesarias con el fin de dar cumplimiento a la acción propuesta en los términos previstos teniendo en cuenta la periodicidad de seguimiento de la acción  (cuando se requiera).
Se alerta al proceso sobre el fortalecimiento de los controles, estableciendo la acción de los mismos, así mismo determinar controles de mitigación, toda vez que, el riesgo residual es Extremo.
EVALUACIÓN II LÍNEA DE DEFENSA: respecto del seguimiento, el mismo carece de análisis cualitativo frente al reporte de monitoreo realizado por el proceso, el cual no brinda el aseguramiento requerido para la evaluación por parte de la III línea de defensa (SCI).
</t>
  </si>
  <si>
    <t xml:space="preserve">La UNAL llevó a cabo una encuesta para que los participantes de las capacitaciones, evaluaran la calidad de las actividades académicas desarrolladas, su resultrado se encuentra en el informe final entregado por la UNAL (anexo 32.7)
La  JEP a través de la Subdirección de Fortalecimiento Institucional, realizó las encuestas de la calificación actividad relacionadas con la satisfaccion a las capacitaciones y las evidencias se encuentran en la herramienta forms </t>
  </si>
  <si>
    <t>Conforme al monitoreo y soportes presentados por el proceso se observa la aplicación de encuestas a los participantes de las distintas capacitaciones, cuyo resultado se refleja en el informe final del convenio aportado por la UNAL.
Por lo anterior se observa el cumplimiento del control existente</t>
  </si>
  <si>
    <t>Falta de coordinación interna para la realización de actividades pedagógicas institucionales.</t>
  </si>
  <si>
    <r>
      <t xml:space="preserve">Debilidades en la apropiación de la estrategia pedagógica  
</t>
    </r>
    <r>
      <rPr>
        <b/>
        <i/>
        <sz val="11"/>
        <color rgb="FF00B050"/>
        <rFont val="Palatino Linotype"/>
        <family val="1"/>
      </rPr>
      <t xml:space="preserve"> </t>
    </r>
  </si>
  <si>
    <t>1. Impacto reputacional
2. Ineficiencia en el manejo de los recursos
3. Desinformación en los grupos de interés</t>
  </si>
  <si>
    <t xml:space="preserve">Estrategia pedagógica institucional aprobada por el comité de gestión para la administración de justicia. </t>
  </si>
  <si>
    <t>Estrategia pedagógica institucional aprobada</t>
  </si>
  <si>
    <t>Socializar e Implementar la estrategia pedagógica</t>
  </si>
  <si>
    <t>Actas de jornadas de socialización</t>
  </si>
  <si>
    <t>* Gestión del conocimiento e innovación
*Gestión de comunicaciones</t>
  </si>
  <si>
    <t>La estrategia de pedagogía fue formulada en 2019 y se aprobó en noviembre de ese mismo año,  se elabora el Plan de Pedagogía 2020, el cual se aprueba en el mes de abril de 2020 por el Comité de Gestión. Evidencia: Plan de Pedagogía 2020 aprobado (Anexo No.1)</t>
  </si>
  <si>
    <t xml:space="preserve">En el DRIVE seguimiento riesgos II cuatrimestre, riesgo 33, monitoreo controles se encuentran como evidencia:
* Estrategia pedagógica aprobada por Comité de Gestión, en sesión del 6 de noviembre de 2019. La estrategia es un lineamiento para coordinar las acciones pedagógicas que desarrolle la JEP </t>
  </si>
  <si>
    <t xml:space="preserve">Como parte de implementación de la Estrategia Pedagógica, se presentó y aprobó el Plan Anual de Pedagogía 2020, ante el Comité de Gestión, en sesión del 30 de abril del 2020, cuya evidencia se encuentra en el  DRIVE seguimiento riesgos II cuatrimestre, monitoreo a planes de acción, riesgo 33 (anexo 33-1, mes de mayo) </t>
  </si>
  <si>
    <t>* Como parte de la implementación de la estrategia se adoptó el plan de pedagogía 2020, mediante resolución 425 del 10 de junio de 2020 (anexo No.33-1, mes de junio)
* Se definió una estrategia de divulgación de la "Estrategia Pedagógica" por parte de la Subdirección de Fortalecimiento Institucional  (anexo 33-1, mes de junio)</t>
  </si>
  <si>
    <t xml:space="preserve"> *Se socializó la estrategia de pedagogía a los servidoras y servidores públicos de la JEP, mediante correo masivo de 22 de julio de 2020  (anexo No.33-1, mes de julio)</t>
  </si>
  <si>
    <t xml:space="preserve">* Como parte de la implementación del Plan de Pedagogía 2020, se llevaron a cabo reuniones para el diseño del "Programa de inducción permanente de  compareciente actuales y potenciales de la JEP" evidencias se encuentran en el  DRIVE seguimiento riesgos II cuatrimestre, monitoreo a planes de acción, riesgo 33, agosto anexo 33-1, actas No. 1,2,3, y 4 </t>
  </si>
  <si>
    <t xml:space="preserve">* Se encuentra el acta del Comité de Gestión que aprueba el Plan de Pedagogía para el 2020.
* La Estrategia pedagógica aprobada por Comité de Gestión, en sesión del 6 de noviembre de 2019.  
</t>
  </si>
  <si>
    <t xml:space="preserve">De acuerdo al monitoreo y las evidencias proporcionadas por el proceso, se encuentran como evidencia:
* Definió una estrategia de divulgación de la "Estrategia Pedagógica" por parte de la Subdirección de Fortalecimiento Institucional
* Socialización de la estrategia de pedagogía a los servidoras y servidores públicos de la JEP, mediante correo masivo de 22 de julio de 2020
* Actas de reuniones para el diseño del "Programa de inducción permanente de compareciente actuales y potenciales de la JEP" 
Por lo anterior y conforme con la periodicidad de la acción definida, se observa el cumplimiento de las actividades tendientes al cumplimiento de la acción propuesta
</t>
  </si>
  <si>
    <t>Continuar desarrollando reuniones en pro de la implementación efectiva de la Estrategia Pedagógica</t>
  </si>
  <si>
    <r>
      <rPr>
        <b/>
        <sz val="10"/>
        <rFont val="Palatino Linotype"/>
        <family val="1"/>
      </rPr>
      <t xml:space="preserve">EVALUACIÓN I LÍNEA DE DEFENSA: </t>
    </r>
    <r>
      <rPr>
        <sz val="10"/>
        <rFont val="Palatino Linotype"/>
        <family val="1"/>
      </rPr>
      <t xml:space="preserve">De acuerdo con el reporte de monitoreo realizado por el proceso y las evidencias suministradas, se aportó la Estrategia Pedagógica de la JEP del 06 de noviembre de 2019, incluida en el elemento iii) gestión del conocimiento e innovación de la dimensión “humana y cultura institucional” del modelo de gestión de la JEP, sin embargo, se requiere que el proceso remita el acta del Comité de Gestión en el marco de lo dispuesto en el control propuesto que indica aprobación de la Estrategia en el Comité.
</t>
    </r>
    <r>
      <rPr>
        <b/>
        <sz val="10"/>
        <rFont val="Palatino Linotype"/>
        <family val="1"/>
      </rPr>
      <t>Se alerta al proceso sobre el fortalecimiento de los controles, estableciendo la acción de los mismos, así mismo determinar controles de mitigación, toda vez que, el riesgo residual es Extremo.</t>
    </r>
    <r>
      <rPr>
        <sz val="10"/>
        <rFont val="Palatino Linotype"/>
        <family val="1"/>
      </rPr>
      <t xml:space="preserve">
</t>
    </r>
    <r>
      <rPr>
        <b/>
        <sz val="10"/>
        <rFont val="Palatino Linotype"/>
        <family val="1"/>
      </rPr>
      <t xml:space="preserve">EVALUACIÓN II LÍNEA DE DEFENSA: </t>
    </r>
    <r>
      <rPr>
        <sz val="10"/>
        <rFont val="Palatino Linotype"/>
        <family val="1"/>
      </rPr>
      <t xml:space="preserve"> respecto del seguimiento, el mismo carece de análisis cualitativo frente a las evidencias y reporte de monitoreo realizado por el proceso, toda vez que, se menciona la recepción de evidencias que no se encuentran cargadas en el Drive para el control verificado, por lo cual no brinda el aseguramiento requerido para la evaluación por parte de la III línea de defensa (SCI).
</t>
    </r>
  </si>
  <si>
    <r>
      <rPr>
        <b/>
        <sz val="10"/>
        <rFont val="Palatino Linotype"/>
        <family val="1"/>
      </rPr>
      <t xml:space="preserve">EVALUACIÓN I LÍNEA DE DEFENSA: </t>
    </r>
    <r>
      <rPr>
        <sz val="10"/>
        <rFont val="Palatino Linotype"/>
        <family val="1"/>
      </rPr>
      <t xml:space="preserve">Conforme al monitoreo realizado por el proceso se definen acciones tendientes a la socialización de la Estrategia Pedagógica, no obstante, al verificar la información cargada en el One Drive, no se encontró los soportes enunciados por el proceso, por lo tanto, se recomienda suministrarlos para la próxima evaluación.
</t>
    </r>
    <r>
      <rPr>
        <b/>
        <sz val="10"/>
        <rFont val="Palatino Linotype"/>
        <family val="1"/>
      </rPr>
      <t xml:space="preserve">
EVALUACIÓN II LÍNEA DE DEFENSA: </t>
    </r>
    <r>
      <rPr>
        <sz val="10"/>
        <rFont val="Palatino Linotype"/>
        <family val="1"/>
      </rPr>
      <t xml:space="preserve">respecto del seguimiento, el mismo carece de análisis cualitativo frente a las evidencias y reporte de monitoreo realizado por el proceso, toda vez que, se menciona la recepción de evidencias que no se encuentran cargadas en el Drive, por lo cual no brinda el aseguramiento requerido para la evaluación por parte de la III línea de defensa (SCI).
</t>
    </r>
  </si>
  <si>
    <t>En Comité de Gestión del 12 de diciembre de 2020, se expuso la estrategia pedagógica Institucional, la cual fue aprobada por el Comité (anexo 33.1 estrategia pedagógica 33.2 Acta de aprobación)</t>
  </si>
  <si>
    <t>Actividades implementadas del plan anual de pedagogía.
- Pedagogía para la Construcción de Memoria Institucional  de la JEP con énfasis en la documentación de lecciones aprendidas (taller).
- Aportes de justicia y paz para la JEP (conversatorio)
- Comprensión y apropiación de la justicia transicional para los abogados de los comparecientes. Pedagogía para abogados SAAD comparecientes. (Curso)
- Curso especializado en Justicia restaurativa como elemento complementario de la justicia transicional -Experiencias aplicadas a la JEP- (curso)
Actividades implementadas sobre cursos virtuales.
- ABC de la JEP - Cohorte 3
- Orientaciones para la presentación de informes. - Cohorte 2</t>
  </si>
  <si>
    <t>Actividades implementadas del plan anual de pedagogía.
- Pedagogía para la Construcción de Memoria Institucional  de la JEP con énfasis en la documentación de lecciones aprendidas (taller).
- Comprensión y apropiación de la justicia transicional para los abogados de los comparecientes. Pedagogía para abogados SAAD comparecientes. (Curso)
Actividades implementadas sobre cursos virtuales.
- Orientaciones para la presentación de informes - Cohorte 2.</t>
  </si>
  <si>
    <t>Actividades implementadas del plan anual de pedagogía.
- Pedagogía para la Construcción de Memoria Institucional  de la JEP con énfasis en la documentación de lecciones aprendidas (taller).
- Desarrollo de habilidades y métodos pedagógicos. Formación de formadores (Taller).
Actividades implementadas sobre cursos virtuales.
- Orientaciones para la presentación de informes - cohorte 2.</t>
  </si>
  <si>
    <t>Actividades implementadas sobre cursos virtuales.
- ABC de la JEP - Cohorte 4
- Orientaciones para la presentación de informes. - Cohorte 3.</t>
  </si>
  <si>
    <t>Conforme al monitoreo y soportes presentados se observa la aprobación por parte del Comité de Gestión el día 12 de diciembre de 2020 de la estrategia pedagógica Institucional, soporte que da por finalizado el cumplimiento de la ejecución del control.</t>
  </si>
  <si>
    <t>Conforme al monitoreo y soportes presentados se observa la implementación de los distintos eventos de pedagogía planeados por la Subdirección de Fortalecimiento Institucional, así mismo se visualiza en el drive el soporte de correo masivo del 22 de julio de 2020 para la socialización de la estrategia de pedagogía.
Por lo anterior se observa el cumplimiento de la acción propuesta</t>
  </si>
  <si>
    <t xml:space="preserve">Desconocimiento sobre las acciones pedagógicas que desarrollan las distintas áreas 
</t>
  </si>
  <si>
    <t>Desarrollar espacios que faciliten el intercambio de lecciones aprendidas sobre las acciones pedagógicas que desarrollan las distintas áreas</t>
  </si>
  <si>
    <t>Jornadas de intercambio ejecutadas</t>
  </si>
  <si>
    <t>* Gestión del conocimiento e innovación
*Participación efectiva y representación y defensa técnica
*Gestión de comunicaciones</t>
  </si>
  <si>
    <t>Se tiene programado para el segundo semestre de 2020 la ejecución de estas jornadas</t>
  </si>
  <si>
    <t>Por ser esta una acción cuya medición es anual, se informan los avances obtenidos:
*Se desarrollo una propuesta sobre el "Programa de inducción permanente de  comparecientes actuales y potenciales de la JEP" el cual se trabajó con la Universidad Nacional. Para este programa se contó con espacios para encuestas, entrevistas y  grupos focales, que dieron como resultado un documento diagnóstico y caracterización de la población objetivo del programa.
Como evidencia se carga el resultado el referenciado Diagnóstico.</t>
  </si>
  <si>
    <t>De acuerdo al monitoreo y las evidencias proporcionadas por el proceso, se encuentran como evidencia: 
Propuesta sobre el "Programa de inducción permanente de  comparecientes actuales y potenciales de la JEP" el cual se trabajó con la Universidad Nacional
Por lo anterior y conforme con la periodicidad de la acción definida, se observa el cumplimiento de las actividades tendientes al cumplimiento de la acción propuesta</t>
  </si>
  <si>
    <t>Continuar desarrollando actividades que permitan el cumplimiento de la acción propuesta</t>
  </si>
  <si>
    <r>
      <rPr>
        <b/>
        <sz val="10"/>
        <rFont val="Palatino Linotype"/>
        <family val="1"/>
      </rPr>
      <t xml:space="preserve">EVALUACIÓN I LÍNEA DE DEFENSA: </t>
    </r>
    <r>
      <rPr>
        <sz val="10"/>
        <rFont val="Palatino Linotype"/>
        <family val="1"/>
      </rPr>
      <t xml:space="preserve"> conforme al reporte de monitoreo y las evidencias suministradas se define acciones tendientes al desarrollo de la Estrategia Pedagógica mediante el documento "Programa permanente de inducción a comparecientes" Convenio interadministrativo 353/ JEP Unal, Documento de diagnóstico y caracterización de la población objeto del programa, sin embargo, teniendo en cuenta que la periodicidad establecida es "Anual", se recomienda al proceso remitir evidencias y reportar el monitoreo en el marco de las Jornadas de intercambio ejecutadas.
</t>
    </r>
    <r>
      <rPr>
        <b/>
        <sz val="10"/>
        <rFont val="Palatino Linotype"/>
        <family val="1"/>
      </rPr>
      <t xml:space="preserve">EVALUACIÓN II LÍNEA DE DEFENSA: </t>
    </r>
    <r>
      <rPr>
        <sz val="10"/>
        <rFont val="Palatino Linotype"/>
        <family val="1"/>
      </rPr>
      <t xml:space="preserve"> respecto del seguimiento, el mismo carece de análisis cualitativo frente a las evidencias y reporte de monitoreo realizado por el proceso, el cual no brinda el aseguramiento requerido para la evaluación por parte de la III línea de defensa (SCI).
</t>
    </r>
  </si>
  <si>
    <t>Desarrollo de diferentes talleres: i) Justicia Restaurativa, ii) curso para abogados SAAS comparecientes y iii) conversatorio aprotes de justicia y paz para la JEP</t>
  </si>
  <si>
    <t>Desarrollo del taller de pedagogía para la Construcción de Memoria Institucional  de la JEP con énfasis en la documentación de lecciones aprendidas</t>
  </si>
  <si>
    <t>Desarrollo del taller desarrollo de actividades y métodos pedagógicos</t>
  </si>
  <si>
    <t>Conforme al monitoreo y soportes presentados por el proceso se observa la ejecución de eventos de pedagogía (intercambio de saberes o experiencia aprendidas) durante los meses de septiembre a noviembre de 2020, lo cual se soporta con el cronograma de actividades académicas JEP y listados de asistencia en Excel.
Por lo anterior se observa el cumplimiento de la acción propuesta.</t>
  </si>
  <si>
    <t>Gestión jurídica</t>
  </si>
  <si>
    <t>Efectuar la representación judicial y extrajudicial de la Jurisdicción Especial para la Paz (JEP); emitir conceptos o respuestas y brindar la asesoría jurídica a la administración de manera oportuna y eficiente en los asuntos que la puedan comprometer legalmente.</t>
  </si>
  <si>
    <t>Director (a) de Asuntos Jurídico</t>
  </si>
  <si>
    <t>Gestión - Cumplimiento</t>
  </si>
  <si>
    <t>Incumplimiento de los plazos establecidos por la ley para dar respuesta a los requerimientos jurídicos de particulares y autoridades judiciales</t>
  </si>
  <si>
    <t>Error en la clasificación o tipificación de la PQRS por desconocimiento del personal interno de la entidad</t>
  </si>
  <si>
    <t>1. Acciones constitucionales y disciplinarias contra la JEP y/o alguno de sus funcionarios
2. Impacto reputacional para la entidad</t>
  </si>
  <si>
    <t>Realizar seguimiento de las TRD del Departamento de Conceptos y Representación Jurídica, con el apoyo del Departamento de Gestión Documental con el fin de actualizarlas de ser necesario</t>
  </si>
  <si>
    <t>Actas de reunión</t>
  </si>
  <si>
    <t xml:space="preserve">Jefe de Conceptos y Representación Jurídica </t>
  </si>
  <si>
    <t>* Gestión jurídica
* Gestión Documental</t>
  </si>
  <si>
    <t>El 17 de enero de 2020, se llevó a cabo una capacitación por parte del Departamento de Gestión Documental, con la asistencia de los funcionarios del Departamento de Conceptos y Representación Jurídica, en que se trató entre otros el tema de Clasificación Documental - TRD</t>
  </si>
  <si>
    <t xml:space="preserve">El 20 de febrero de 2020 se llevo a cabo una reunión liderada por el Jefe de Conceptos y Representación Jurídica y con la participación del Departamento de Gestión Documental, a fin de verificar la aplicación de las TRD, clasificación y atención de trámites, con énfasis en el cumplimiento de los términos. </t>
  </si>
  <si>
    <t>El 2 de marzo de 2020 se llevo a cabo una reunión liderada por la Directora de Asuntos Jurídicos y con la participación del Departamento de Atención a Víctimas y la líder del grupo de abogados de apoyo al trámite de PQRS,  con el de hacer seguimiento al cumplimiento de la normatividad verificar la aplicación de las TRD, clasificación y atención de trámites, con énfasis en el cumplimiento de los términos.</t>
  </si>
  <si>
    <t>El 13 de abril  de 2020 se llevo a cabo una reunión liderada por el Jefe de Conceptos y Representación Jurídica, con la participación de las áreas usuarias y dependencias de la SE, a fin de verificar la aplicación de las TRD, clasificación y atención de trámites, con énfasis en el cumplimiento de los términos.</t>
  </si>
  <si>
    <r>
      <t>Se observa que en los meses de febrero, marzo y abril  no se cargaron las evidencias en el one drive, en cumplimiento a lo relacionado en la columna</t>
    </r>
    <r>
      <rPr>
        <b/>
        <sz val="11"/>
        <rFont val="Palatino Linotype"/>
        <family val="1"/>
      </rPr>
      <t xml:space="preserve"> Y</t>
    </r>
    <r>
      <rPr>
        <sz val="11"/>
        <rFont val="Palatino Linotype"/>
        <family val="1"/>
      </rPr>
      <t xml:space="preserve"> ( actas de reunión )</t>
    </r>
  </si>
  <si>
    <t xml:space="preserve">A través de correo electronico de fecha 11 de mayo de 2020 ( Anexo 1 del mes de mayo) se envio, al Jefe de Gestión Documental,  una comunicación suscrita por la Directora de Asuntos Juridicos  (Anexo 1 del mes de mayo, del Anexo 2 subido al Drive) informandoles sobre los diferentes  aspectos encontrados en el sistema CONTI que generaban dificultades en la gestión documental, entre estos, afirma que  los asuntos incluidos en CONTI deben ser especificos y se pregunta si hay correspondencia de estos con las tdr definidas para el proceso gestión juridica. 
</t>
  </si>
  <si>
    <t xml:space="preserve">El 24 de junio de 2020 se realizó una reunión liderada por la directora de la DAJ con profesionales de la empresa Servisoft (Anexo 1 del mes de junio del Anexo 4 subido al DRIVE) a fin de revisar el  estado de los comentarios, observaciones y sugerencias relacionadas en el documento presentado el 11 de mayo. Reunión en la que se decidió darle prioridad a las inclusión en CONTI de los plazos  determinados en las TDR de la DAJ y del DCRJ._x000D_
</t>
  </si>
  <si>
    <t xml:space="preserve">"El 1° de julio de 2020 se realizó, a través de la herramienta Microsoft Teams, una reunión entre funcionarias, funcionarios del Departamento de Conceptos y Representación Jurídica, del  Departamento de Atención al Ciudadano y del Departamento de Gestión Documental con 
profesionales de la empresa Servisoft, para revisar el tema de las TRD, los términos establecidos en ellas y los vencimientos del sistema CONTI (Anexo 1 Y 2 de julio del anexo 2 subido al DRIVE). En esta reunión funcionarios del Departamento de Conceptos y Representación Jurídica adquirieron el compromiso de realizar una validación de los tiempos definidos en los asuntos parametrizados en el sistema Conti, de lo cual se presentó un reporte el 9 de julio de 2020 (Anexo 3 Julio del Anexo 2 subido al DRIVE)."_x000D_
</t>
  </si>
  <si>
    <t xml:space="preserve">El 25 de agosto de 2020 la directora de Asuntos Juridicos, le envió a  la supervisión del contrato con Servisoft S.A., una comunicación exponiendole las dificultades que a esa fecha persistian en el  sistema CONTI respecto al flujo de trabajo de los derechos de petición, y los plazos establecidos en  el sistema CONTI y su relación con las TRD aprobadas (anexo 7 - Agosto del Anexo 2 subido al DRIVE)._x000D_
</t>
  </si>
  <si>
    <t xml:space="preserve">Conforme al monitoreo realizado por el proceso y las evidencias cargadas en el one drive, se evidencio que se cargaron los mismos soportes para esta acción durante los meses de mayo, junio en los meses de  julio y agosto se cargaron evidencia tendientes al cumplimiento del plan de acción enfocadas en reuniones con el Departamento de gestión documental para la revisión y ajustes de las TRD en los flujos del sistema de gestión documental ( Conti).
Se observa en el drive que se cargo un comunicado sin la firma por parte de la Directora Jurídica, como soporte para los meses de mayo y junio.
Se recomienda al proceso ser mas especifico en el cargue de la información enfocada al cumplimiento del plan de acción.
 </t>
  </si>
  <si>
    <t xml:space="preserve">Plan de acción: se recomienda al proceso, realizar una mejor planificación de las acciones teniendo en cuenta el riesgo definido.
</t>
  </si>
  <si>
    <t>EVALUACIÓN I LINEA DE DEFENSA: Conforme con el monitoreo y evidencias presentadas por el proceso, se observa la ejecución de actividades orientadas al plan de acción propuesto durante el II cuatrimestre de 2020, tales como informes sobre soporte CONTI (sin firma de quien los suscribe), que contiene análisis del desarrollo de diferentes actividades  encaminadas a apoyar la adecuada gestión e implementación del sistema, correo electrónico  suscrito por Profesional de Gestión II del  Dpto. de Conceptos y Representación  Jurídica por medio del cual se reportan comentarios sobre el reporte de CONTI, captura de pantalla del aplicativo Teams , donde se convoca a una reunión por parte de la DAJ para revisar comentarios , observaciones, comentarios y sugerencias por el sistema CONTI, sin embargo, se requiere que el proceso considerando el soporte establecido "Actas de Reunión" remita las evidencias que permitan identificar la ejecución de las mismas, toda vez que, se identificaron informes para los meses de mayo y junio de 2020.
EVALUACIÓN II LINEA DE DEFENSA: Respecto del seguimiento realizado por la II línea de defensa, este describe  el análisis del monitoreo y las evidencias aportadas por el proceso, convirtiéndose en un adecuado insumo para  brindar el aseguramiento de la evaluación por parte de la III línea de defensa (SCI).</t>
  </si>
  <si>
    <t>Para el mes de septiembre , a fin de dar cumplimiento tanto a la primera acción de “Realizar seguimiento de las TRD del Departamento de Conceptos y Representación Jurídica, con el apoyo del Departamento de Gestión Documental con el fin de actualizarlas de ser necesario” y la segunda de “Sostener reuniones mensuales de coordinación con la Secretaría Judicial, Departamentos de Atención al Ciudadano y el Departamento de Gestión Documental para dar cumplimiento a la normatividad interna y resolver los requerimientos judiciales”,a través de correo electrónico de fecha 25 de septiembre de 2020 se envió, al Jefe de Gestión Documental, una comunicación suscrita por la Directora de Asuntos Jurídicos  informándoles sobre los requerimientos y necesidades frente al trámite de órdenes judiciales y derechos de petición en la Secretaría Ejecutiva, contenidos en la herramienta CONTI,  entre estos, afirma que  una vez revisada la bandeja de destinatarios, se pudo evidenciar que las TRD y los términos legales no se encuentran parametrizados y que en todo caso, se espera que la bandeja de WorkFlow siga incorporando los términos respectivos."
Se tienen como evidencia la comunicación del 25 de septiembre suscrita por la Directora de Asuntos Jurídicos. Evidencia que se subieró al DRIVE correspondiente.</t>
  </si>
  <si>
    <t xml:space="preserve">Para el mes de octubre de 2020,  a fin de dar cumplimiento tanto a la primera acción de “Realizar seguimiento de las TRD del Departamento de Conceptos y Representación Jurídica, con el apoyo del Departamento de Gestión Documental con el fin de actualizarlas de ser necesario” y la segunda de “Sostener reuniones mensuales de coordinación con la Secretaría Judicial, Departamentos de Atención al Ciudadano y el Departamento de Gestión Documental para dar cumplimiento a la normatividad interna y resolver los requerimientos judiciales”  se adelantó, a través de la herramienta TEAMS,  una reunión dirigida por el Jefe de Conceptos y Representación Jurídica, con la presencia de  funcionarias y funcionarios de los Departamento de Conceptos y Representación Jurídica, de Gestión Documental, de la Dirección de Tecnologías de la Información y profesionales de la empresa Servisoft SA, cuyo objeto fue la búsqueda una pronta solución para que los PQRS enviados a través de la bandeja de “Destinatarios”  del sistema CONTI, se clasifiquen de acuerdo a las TRD y a los términos legales establecidos. En dicha reunión, el departamento de Gestión Documental se comprometió a: i) Revisar los criterios utilizados para la clasificación de los PQRS y asignación de términos y a ii) Solicitar a la Secretaría General Judicial que se celebre una mesa de trabajo para tratar el tema de la categorización de las peticiones, dado que se pudo evidenciar que la relación de radicados enviados el 7 de octubre de 2020 por el Departamento de Conceptos y Representación Jurídica para verificación del Departamento de Gestión Documental  no están clasificados de conformidad con las TRD y las ANS.
El Departamento de Gestión Documental a través de correo electrónico de 22 de octubre de 2020, informa los avances sobre varias acciones de mejora para contener y corregir la categorización de los PQRS.
Se tienen como evidencias de esta reunión el listado de asistencia, la citación a la misma y la captura de pantalla de la herramienta TEAMS . Y el correo del 22 de octubre enviado por el DGD. Evidencias que se subieron al DRIVE correspondiente. </t>
  </si>
  <si>
    <t xml:space="preserve">Para el mes de noviembre, a fin de dar cumplimiento tanto a la primera acción de “Realizar seguimiento de las TRD del Departamento de Conceptos y Representación Jurídica, con el apoyo del Departamento de Gestión Documental con el fin de actualizarlas de ser necesario” y la segunda de “Sostener reuniones mensuales de coordinación con la Secretaría Judicial, Departamentos de Atención al Ciudadano y el Departamento de Gestión Documental para dar cumplimiento a la normatividad interna y resolver los requerimientos judiciales”,  se llevó a a cabo una reunión a través de la herramiento TEAMS, dirigida por la Secretaria General Judicial y el Jefe de Conceptos y Representación Jurídica, con la presencia de funconarios de la Secretaría General Judicial, de los Departamento de Conceptos y Representación Jurídica y de Gestión Documental, y de la Dirección de Tecnologías de la Información y con profesionales de la empresa Servisoft SA, cuyo objeto fue informar a la Secretaría General Judicial que las PQRSDF que remite al Departamento de Conceptos y Representación Jurídica a través de la bandeja de “Destinatarios” del Sistema Documental CONTI tienen errores con su clasificación y difieren de los términos légales. En consecuencia, se solicitó al Departamento de Gestión Documental que presentará una propuesta a la SEJUD para evitar la clasificación de los PQRSDF y asignación de términos legales de manera errónea.
Se tienen como evidencias de esta reunión el listado de asistencia , la citación a la misma y la captura de pantalla de la herramiento TEAMS .  Evidencias que se subieron al DRIVE correspondiente. </t>
  </si>
  <si>
    <t>A través de correo electrónico del 28 de diciembre de 2020, y de  conformidad con lo acordado en la reunión del mes  de noviembre de 2020, en la cual el Departamento de Conceptos y Representación Jurídica le solicitó al Departamento de Gestión Documental presentar una propuesta a la Secretaría General Judicial para evitar que la clasificación de PQRS y la asignación de términos legales a los radicados del Sistema de Gestión Documental CONTI se realice de manera errónea, se requirió a dicho departamento para que se celebrara una reunión con el objeto de informar el estado de la propuesta, así como la fecha en que la misma sería socializada a la Secretaría General Judicial.  
El 31 de diciembre de 2020 , El Departamento de Gestión Documental en respuesta al correo electrónico del 28 de diciembre de 2020, remitió para revisión del Departamento de Conceptos y Representación Jurídica una propuesta para mitigar las incidencias en la tipificación de los radicados de la Bandeja de Destinatarios del Sistema de Gestión Documental de CONTI.
Se tienen como evidencias el cruce de correos. Evidencia que se subió al DRIVE correspondiente.</t>
  </si>
  <si>
    <t>Conforme al monitoreo realizado por el proceso y las evidencias cargadas en el drive, se evidencio que se cargaron los mismos soportes de la acción “ sostener reuniones mensuales de coordinación con la Secretaría Judicial, Departamentos de Atención al Ciudadano y el Departamento de Gestión Documental para dar cumplimiento a la normatividad interna y resolver los requerimientos judiciales”, para la acción “ realizar seguimiento de las TRD del Departamento de Conceptos y Representación Jurídica, con el apoyo del Departamento de Gestión Documental con el fin de actualizarlas de ser necesario denominado comunicados, que contiene  desarrollo de diferentes actividades  encaminadas a apoyar la adecuada gestión e implementación del sistema CONTI, correo institucionales, captura de pantalla del aplicativo Teams, sin embargo no se evidencio el soporte establecido como entregable "Actas de Reunión" con periodicidad mensual, que permitan identificar la ejecución de la misma.</t>
  </si>
  <si>
    <t>Ausencia de definición de competencias para la resolución de derechos de petición entre la magistratura y la Secretaría Ejecutiva</t>
  </si>
  <si>
    <t>Sostener reuniones mensuales de coordinación con la Secretaría Judicial, Departamentos de Atención al Ciudadano y el Departamento de Gestión Documental para dar cumplimiento a la normatividad interna y resolver los requerimientos judiciales</t>
  </si>
  <si>
    <t>* Gestión jurídica
* Gestión Documental
*Soporte para la administración de justicia</t>
  </si>
  <si>
    <t>El 17 de enero de 2020, se llevó a cabo una capacitación por parte del Departamento de Gestión Documental, con la asistencia de los funcionarios del Departamento de Conceptos y Representación Jurídica, en que se trató, entre otros, el tema de Clasificación Documental - TRD</t>
  </si>
  <si>
    <t>El 17 de febrero de 2020 se llevó a cabo una reunión liderada por la  Directora de Asuntos Jurídicos, y los abogados de apoyo al tramite de PQRS, con el fin de hacer seguimiento al cumplimiento de la normatividad vigente</t>
  </si>
  <si>
    <t>El 2 de marzo de 2020 se llevo a cabo una reunión liderada por la Directora de Asuntos Jurídicos y con la participación del Departamento de Atención a Víctimas y la líder del grupo de abogados de apoyo al trámite de PQRS, con el fin de verificar la aplicación correcta de la normatividad vigente.</t>
  </si>
  <si>
    <t>El 13 de abril  de 2020 se llevo a cabo una reunión liderada por el Jefe de Conceptos y Representación Jurídica, con la participación de diferentes dependencias de la SE, a fin de verificar la correcta aplicación de la normatividad vigente.</t>
  </si>
  <si>
    <t xml:space="preserve">"En este mes no se realizó gestión frente a la acción planteada por cuanto no se presentó
 la necesidad"_x000D_
</t>
  </si>
  <si>
    <t xml:space="preserve">Conforme al monitoreo realizado por el proceso y las evidencias cargadas en el one drive se observa que el proceso no ha realizado  actividades relacionadas con el cumplimiento de la acción propuesta toda vez que durante los meses de mayo, julio y agosto no muestra gestión en reuniones de coordinación con la Secretaría Judicial, Departamentos de Atención al Ciudadano y el Departamento de Gestión Documental para dar cumplimiento a la normatividad interna y resolver los requerimientos judiciales, esta acción tiene una periodicidad mensual lo cual se estaría incumpliendo.
</t>
  </si>
  <si>
    <r>
      <rPr>
        <b/>
        <sz val="10"/>
        <rFont val="Palatino Linotype"/>
        <family val="1"/>
      </rPr>
      <t xml:space="preserve">EVALUACIÓN I LINEA DE DEFENSA: </t>
    </r>
    <r>
      <rPr>
        <sz val="10"/>
        <rFont val="Palatino Linotype"/>
        <family val="1"/>
      </rPr>
      <t xml:space="preserve">Conforme al monitoreo realizado por el proceso no se observa avance en el cumplimiento de la actividad planificada, toda vez que, se reportó que no se presentó la necesidad de reunirse, sin embargo, la periodicidad establecida es mensual. Por lo anterior, se requiere que el proceso realice las gestiones pertinentes para establecer mecanismos  que permitan sostener reuniones mensuales de coordinación con la Secretaría Judicial, Departamentos de Atención al Ciudadano y el Departamento de Gestión Documental.
</t>
    </r>
    <r>
      <rPr>
        <b/>
        <sz val="10"/>
        <rFont val="Palatino Linotype"/>
        <family val="1"/>
      </rPr>
      <t xml:space="preserve">EVALUACIÓN II LINES DE DEFENSA: </t>
    </r>
    <r>
      <rPr>
        <sz val="10"/>
        <rFont val="Palatino Linotype"/>
        <family val="1"/>
      </rPr>
      <t>Respecto del seguimiento realizado por la II línea de defensa, este describe un análisis sobre la gestión del proceso en consecuencia del control planificado, así mismo, se emitieron las respectivas recomendaciones brindando aseguramiento a la III Línea de defensa.</t>
    </r>
  </si>
  <si>
    <t>A través de correo electrónico del 28 de diciembre de 2020, y de  conformidad con lo acordado en la reunión del mes de noviembre de 2020, en la cual el Departamento de Conceptos y Representación Jurídica le solicitó al Departamento de Gestión Documental presentar una propuesta a la Secretaría General Judicial para evitar que la clasificación de PQRS y la asignación de términos legales a los radicados del Sistema de Gestión Documental CONTI se realice de manera errónea, se requirió a dicho departamento para que se celebrara una reunión con el objeto de informar el estado de la propuesta, así como la fecha en que la misma sería socializada a la Secretaría General Judicial.  
El 31 de diciembre de 2020 , El Departamento de Gestión Documental en respuesta al correo electrónico del 28 de diciembre de 2020, remitió para revisión del Departamento de Conceptos y Representación Jurídica una propuesta para mitigar las incidencias en la tipificación de los radicados de la Bandeja de Destinatarios del Sistema de Gestión Documental de CONTI.
Se tienen como evidencias el cruce de correos. Evidencia que se subió al DRIVE correspondiente.</t>
  </si>
  <si>
    <t>Conforme al monitoreo realizado por el proceso y las evidencias cargadas en el drive se observa que el proceso realizó actividades relacionadas con el cumplimiento de la acción propuesta “sostener reuniones mensuales de coordinación con la Secretaría Judicial, Departamentos de Atención al Ciudadano y el Departamento de Gestión Documental para dar cumplimiento a la normatividad interna y resolver los requerimientos judiciales” toda vez que durante los meses de septiembre, octubre, noviembre y diciembre muestran gestión en reuniones de coordinación con el Departamentos de Atención al Ciudadano y el Departamento de Gestión Documental, no se logro evidenciar reuniones realizadas con la Secretaria Judicial.</t>
  </si>
  <si>
    <t>Retrasos en las respuestas de otras áreas que generan tutelas a la entidad</t>
  </si>
  <si>
    <t xml:space="preserve">Apoyo a través de contratistas desde la Dirección Jurídica a las áreas que lo requieran para dar respuestas oportunas a las PQRS presentadas </t>
  </si>
  <si>
    <t>Informe de actividades de los contratistas</t>
  </si>
  <si>
    <t xml:space="preserve">Realizar informes periódicos al Comité de Conciliación en el marco de la política de daño antijurídico </t>
  </si>
  <si>
    <t>Informes generados</t>
  </si>
  <si>
    <t>* Gestión jurídica</t>
  </si>
  <si>
    <t xml:space="preserve">Para el mes de enero no se llevó a cabo la correspondiente sesión del Comité de Conciliación y Representación Judicial, teniendo en cuenta la ausencia de litigiosidad y la vacancia judicial de la jurisdicción ordinaria. </t>
  </si>
  <si>
    <t xml:space="preserve">El 11 de febrero de 2020  se llevó a cabo la sesión No. 4 del Comité de Conciliación y Representación Judicial, y en el mismo se presentó el informe periódico correspondiente a seguimiento de las peticiones asignadas a la Secretaría Ejecutiva de la JEP, en el marco de la política del daño antijurídico </t>
  </si>
  <si>
    <t xml:space="preserve">El 12 de marzo de 2020  se llevó a cabo la sesión No. 4 del Comité de Conciliación y Representación Judicial, y en el mismo se presentó el informe periódico correspondiente a seguimiento de las peticiones asignadas a la Secretaría Ejecutiva de la JEP, en el marco de la política del daño antijurídico </t>
  </si>
  <si>
    <t xml:space="preserve">El 24 de abril de 2020  se llevó a cabo la sesión No. 5l del Comité de Conciliación y Representación Judicial, y en el mismo se presentó el informe correspondiente al seguimiento periódico de las peticiones asignadas a la Secretaría Ejecutiva de la JEP, en el marco de la política del daño antijurídico </t>
  </si>
  <si>
    <t xml:space="preserve">"En el período de mayo a agosto de 2020 la DAJ apoyó con las respuestas a las PQRS,  a los departamentos de Atención a Víctimas y Conceptos y Representación Jurídica, a través de cinco contratistas, a quienes les fueron asignadas 394 PQRS de las cuales 348  fueron gestionada durante el período, 50 se encuentran en trámite y  355 se contestaron dentro de los términos de ley,  así: en mayo se les asignaron 68 PQRS y tramitaron 48 en los términos de ley y 20 fuera de dichos términos por  diferentes razones tales como que  algunas se asignaron fuera de término y en otras se debió pedir información a otras áreas. En junio se les asignaron 81 PQRS y tramitaron 68 en los términos de ley y 13 fuera de dichos términos por diferentes razones tales como que algunas se asignaron fuera de término y en otras se debió pedir información a otras áreas. En Julio se les asignaron 146 PQRS  de las cuales tramitaron 141 dentro del periodo y en los términos de ley y 5 fuera de dichos términos por diferentes razones  entre ellas que algunas se asignaron fuera de término y en otras se debió pedir información a otras áreas, y en Agosto se les asignaron 76 de las cuales han tramitado 40 en el período 39  en los términos de Ley  y 1 fuera de dichos términos por diferentes razones entre otras que algunas se asignaron fuera de término y en otras se debió pedir información a otras áreas.
Es decir que el apoyo a las respuestas a las PQRS en el período informado obtuvo un porcentaje del 92% de respuestas en los términos de Ley. 
Se anexa informe donde se detalla el tramite llevado a cabo por cada uno de los contratistas, junto con el informe de gestión presentado por los mismos, ante la supervisora de sus contratos (Anexo 1 - Apoyo a respuestas a PQRS)
</t>
  </si>
  <si>
    <t xml:space="preserve">"El 28 de Mayo  de 2020  se llevó a cabo la sesión No. 7  del Comité de Conciliación y
 Representación Judicial, y en el mismo se presentó el informe periódico correspondiente a seguimiento de las peticiones asignadas a la Secretaría Ejecutiva de la JEP, en el marco de la política del daño    antijurídico . (Anexo 3 - Mayo Subido al DRIVE)"
</t>
  </si>
  <si>
    <t xml:space="preserve">"El  30 de Junio  de 2020  se llevó a cabo la sesión No. 8  del Comité de Conciliación y 
Representación Judicial, y en el mismo se presentó el informe periódico correspondiente a 
seguimiento de las peticiones asignadas a la Secretaría Ejecutiva de la JEP, en el marco de la 
política del daño antijurídico (Anexo 3 - Junio subido al DRIVE)"_x000D_
</t>
  </si>
  <si>
    <t xml:space="preserve">"El  24 de Julio  de 2020  se llevó a cabo la sesión No. 9  del Comité de Conciliación y
 Representación Judicial, y en el mismo se presentó el informe periódico correspondiente a 
seguimiento de las peticiones asignadas a la Secretaría Ejecutiva de la JEP, en el marco de la política del daño antijurídico (Anexo 3 - Julio subido al  DRIVE)"_x000D_
</t>
  </si>
  <si>
    <t xml:space="preserve">"El  18 de Agosto de 2020  se llevó a cabo la sesión No. 10  del Comité de Conciliación y
 Representación Judicial, y en el mismo se presentó el informe periódico correspondiente a seguimiento de las peticiones asignadas a la Secretaría Ejecutiva de la JEP, en el marco de la política del daño  antijurídico (Anexo 3 -Agosto subido al DRIVE)"_x000D_
</t>
  </si>
  <si>
    <t xml:space="preserve">Conforme al monitoreo realizado por el proceso y las evidencias cargadas en el one drive, se denota que se ha ejecutado el control existente  evidenciando gestión en el apoyo a las respuestas de los PQRS en  los meses de  mayo a agosto, a través de cinco contratistas, a quienes les fueron asignadas 394 PQRS así: 
Mayo se  asignaron 68 PQRS y tramitaron 48 en los términos de ley y 20 fuera de términos 
Junio se les asignaron 81 PQRS y tramitaron 68 en los términos de ley y 13 fuera de términos 
Julio se les asignaron 146 PQRS  de las cuales tramitaron 141 dentro del periodo y en los términos de ley y 5 fuera de términos 
Agosto se les asignaron 76 de las cuales  tramitaron 39  en los términos de Ley  y 1 fuera de  términos, las 26 restantes no se les ha realizado gestión.
Se pudo evidenciar en el drive el informe por cada contratista durante los cuatro meses y un informe  general con las cifras de asignaciones y gestiones ( se debe revidar los valores no coinciden con lo informado en el monitoreo por parte del proceso en el mes de junio y el consolidado total).
</t>
  </si>
  <si>
    <t xml:space="preserve">Conforme al monitoreo realizado por el proceso y las evidencias cargadas en el one drive se observa que el proceso  ha realizado  actividades relacionadas con el cumplimiento de la acción propuesta toda vez que durante los mes de mayo, julio y agosto se realizaron  informes periódicos al Comité de Conciliación en el marco de la política de daño antijurídico. 
</t>
  </si>
  <si>
    <r>
      <t xml:space="preserve">EVALUACIÓN I LÍNEA DE DEFENSA: </t>
    </r>
    <r>
      <rPr>
        <sz val="10"/>
        <rFont val="Palatino Linotype"/>
        <family val="1"/>
      </rPr>
      <t xml:space="preserve">Conforme al monitoreo y evidencias aportadas por el proceso, se constató en el Drive el documento "Reporte gestión Mayo-Agosto" del 26/08/2020 donde se consigna el apoyo brindado por la Dirección Jurídica a través de cinco (5) contratistas para dar respuesta a las 394 PQRS asignadas, así mismo, se relaciona en detalle la cantidad que fueron gestionados y los que se encuentran en trámite
De otra parte, se aportaron veinte (20) informes de actividades para los meses de mayo, junio, julio y agosto de 2020 pertenecientes a los cinco contratistas que han brindado apoyo a la respuesta de PQRS.
Se recomienda al proceso revisar las cifras reportadas en el monitoreo de  junio,  toda vez que  reporta para ese mes,  81 PQRS asignadas, de las cuales  68  se tramitaron en  términos de ley y 13 fuera de  términos, cifra que no coincide con la  reportada en el consolidado total.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este describe  el análisis del monitoreo y las evidencias aportadas por el proceso, convirtiéndose en un adecuado insumo para  brindar el aseguramiento de la evaluación por parte de la III línea de defensa (SCI)</t>
    </r>
    <r>
      <rPr>
        <b/>
        <sz val="10"/>
        <rFont val="Palatino Linotype"/>
        <family val="1"/>
      </rPr>
      <t xml:space="preserve">.
</t>
    </r>
  </si>
  <si>
    <r>
      <rPr>
        <b/>
        <sz val="10"/>
        <rFont val="Palatino Linotype"/>
        <family val="1"/>
      </rPr>
      <t xml:space="preserve">EVALUACIÓN I LÍNEA DE DEFENSA: </t>
    </r>
    <r>
      <rPr>
        <sz val="10"/>
        <rFont val="Palatino Linotype"/>
        <family val="1"/>
      </rPr>
      <t xml:space="preserve">Conforme al monitoreo y evidencias aportadas por el proceso, se observa las Actas de Comité de Conciliación y  Representación Judicia que registran en su contenido el informe periódico correspondiente a seguimiento de las peticiones asignadas a la Secretaría Ejecutiva de la JEP en el marco de la política del daño antijurídico, en las sesiones No. 7 del 28 de mayo, No. 8 del 30 de junio, No. 9 del 24 de julio y No. 10 del 18 de agosto de 2020.
</t>
    </r>
    <r>
      <rPr>
        <b/>
        <sz val="10"/>
        <rFont val="Palatino Linotype"/>
        <family val="1"/>
      </rPr>
      <t xml:space="preserve">EVALUACIÓN II LÍNEA DE DEFENSA:
</t>
    </r>
    <r>
      <rPr>
        <sz val="10"/>
        <rFont val="Palatino Linotype"/>
        <family val="1"/>
      </rPr>
      <t>Respecto del seguimiento realizado por la II línea de defensa, es preciso señalar que mismo carece de análisis cualitativo frente a las evidencias y reporte de monitoreo realizado por el proceso, insumo necesario para brindar el aseguramiento requerido para la evaluación por parte de la III línea de defensa</t>
    </r>
  </si>
  <si>
    <t xml:space="preserve">En atención a que se evidenció la necesidad de contar con un equipo que brindara apoyo a la atención de derechos de petición a cargo de la Secretaría Ejecutiva y con fundamento en los reportes del estado actual de los trámites de las áreas, el grupo de apoyo de contratistas de la Dirección de Asuntos Jurídicos colaboró en la resolución de peticiones de temas relacionados con los Departamentos de Atención al Ciudadano y Conceptos y Representación Jurídica. 
Fue asi como en el período de septiembre a diciembre de 2020 la DAJ apoyó con las respuestas a las PQRS,  a los departamentos de Atención al ciudadano y Conceptos y Representación Jurídica, a través de cinco contratistas, a quienes tramitaron 394 PQRS  asignadas por el DCRJ y 30 asignadas por el DAC.
Se tiene como evidencias un informe donde se detalla el tramite llevado a cabo por cada uno de los contratistas, junto con el informe de gestión presentado por los mismos, ante la supervisora de sus contratos los cuales se subieron al ONE DIVE correspondiente
"
</t>
  </si>
  <si>
    <t>El 21 de septiembre de 2020 se llevó a cabo la sesión No. 12 del Comité de Conciliación y
 Representación Judicial, y en el mismo se presentó el informe periódico correspondiente a seguimiento de las peticiones asignadas a la Secretaría Ejecutiva de la JEP, en el marco de la política del daño    antijurídico. (Se tiene como evidencias al acta correspondiente y el informe respectivo, subidos al DRIVE)"
El 30 de septiembre de 2020 se llevó a cabo la sesión No. 13 del Comité de Conciliación y
 Representación Judicial, y en el mismo se presentó el informe periódico correspondiente a seguimiento de las peticiones asignadas a la Secretaría Ejecutiva de la JEP, en el marco de la política del daño    antijurídico. (Se tiene como evidencias al acta correspondiente y el informe respectivo, subidos al DRIVE)"</t>
  </si>
  <si>
    <t>"El 20 de octubre de 2020 se llevó a cabo la sesión No. 14 del Comité de Conciliación y
 Representación Judicial, y en el mismo se presentó el informe periódico correspondiente a seguimiento de las peticiones asignadas a la Secretaría Ejecutiva de la JEP, en el marco de la política del daño    antijurídico. (Se tiene como evidencias al acta correspondiente y el informe respectivo, subidos al DRIVE)"</t>
  </si>
  <si>
    <t>"El 25 de noviembre de 2020 se llevó a cabo la sesión No. 16 del Comité de Conciliación y
 Representación Judicial, y en el mismo se presentó el informe periódico correspondiente a seguimiento de las peticiones asignadas a la Secretaría Ejecutiva de la JEP, en el marco de la política del daño    antijurídico. (Se tiene como evidencias al acta correspondiente y el informe respectivo, subidos al DRIVE)"</t>
  </si>
  <si>
    <t>"El 18 de diciembre de 2020 se llevó a cabo la sesión No. 17 del Comité de Conciliación y
 Representación Judicial, y en el mismo se presentó el informe periódico correspondiente a seguimiento de las peticiones asignadas a la Secretaría Ejecutiva de la JEP, en el marco de la política del daño    antijurídico. (Se tiene como evidencias al acta correspondiente y el informe respectivo, subidos al DRIVE)"
El 30 de diciembre de 2020 se llevó a cabo la sesión No. 18 del Comité de Conciliación y
 Representación Judicial, y en el mismo se presentó el informe periódico correspondiente a seguimiento de las peticiones asignadas a la Secretaría Ejecutiva de la JEP, en el marco de la política del daño    antijurídico. (Se tiene como evidencias al acta correspondiente y el informe respectivo, subidos al DRIVE)"</t>
  </si>
  <si>
    <t>Conforme al monitoreo realizado por el proceso y las evidencias cargadas en el drive, se ejecutó el control existente evidenciando gestión en el apoyo a las respuestas de los PQRS del tercer cuatrimestre, a través de cinco contratistas, a quienes les fueron asignadas 394 PQRS  del DCRJ y 30 del DAC.
Se evidencia en el drive los informes de los contratistas así:
-Marcela Rodriguez informes de septiembre, octubre, noviembre y diciembre.
-Mayoli Suarez informes de septiembre, octubre, noviembre y diciembre
-Gustavo Monzón informes de octubre, noviembre y diciembre, falto el del mes de septiembre
-Juliet Capador informes de octubre, noviembre y diciembre, falto el del mes de septiembre
-Rita Gomez informes de octubre, noviembre y diciembre, falto el del mes de septiembre
Se realizo un informe general de las gestiones realizadas en las respuestas a los PQRS.</t>
  </si>
  <si>
    <t xml:space="preserve">Conforme al monitoreo realizado por el proceso y las evidencias cargadas en el drive se observa que el proceso realizó las actividades relacionadas con el cumplimiento de la acción propuesta “informes periódicos al Comité de Conciliación en el marco de la política de daño antijurídico. “toda vez que durante los meses de septiembre, octubre, noviembre y diciembre se realizaron comités de conciliación y representación jurídica los cuales se soportan con las actas de reunión y presentaciones.  </t>
  </si>
  <si>
    <t>Participación efectiva, representación y defensa técnica</t>
  </si>
  <si>
    <t>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t>
  </si>
  <si>
    <t>Subsecretario (a)</t>
  </si>
  <si>
    <t>Debilidades en la comprensión del quehacer de la JEP por parte de las entidades del orden nacional,   organizaciones sociales de derechos humanos, organismos de cooperación y otros aliados estratégicos.</t>
  </si>
  <si>
    <t xml:space="preserve">Múltiples sectores de la población e instituciones públicas y privadas tienen expectativas amplias, diversas y, en muchos casos desinformadas, frente al quehacer y la respuesta de la JEP </t>
  </si>
  <si>
    <t>1. Debilitamiento de las relaciones y las alianzas con actores estratégicos y los sujetos de derechos ante la JEP y participación en instancias estratégicas para la JEP.
2. Afectación  de la imagen y reputación institucional</t>
  </si>
  <si>
    <t xml:space="preserve">Orientaciones para la focalización de territorios y para el relacionamiento con actores estratégicos en los territorios, a través de documento. </t>
  </si>
  <si>
    <t>Documento con orientaciones para la focalización de territorios y para el relacionamiento con actores estratégicos en los territorios.</t>
  </si>
  <si>
    <t>Generar espacios para la orientación y seguimiento a los equipos territoriales frente al desarrollo de agendas territoriales, en donde se identifiquen los actores estratégicos a atender y se precisen los mensajes institucionales</t>
  </si>
  <si>
    <t>Memorias de los espacios periódicos de orientación y seguimiento a los equipos  territoriales (actas de reuniones periódicas).</t>
  </si>
  <si>
    <t xml:space="preserve">Jefe del  Departamento de Gestión Territorial </t>
  </si>
  <si>
    <t>*Participación efectiva, representación y defensa técnica</t>
  </si>
  <si>
    <r>
      <t>La jefatura del Departamento de Gestión Territorial dispuso la realización de reuniones virtuales periódicas con los enlaces territoriales contratados para la vigencia 2020 y el equipo en Bogotá del Departamento.  
A finales de enero se perfeccionó la contratación de 8 enlaces territoriales, por lo que en ese mes no se llevó a cabo</t>
    </r>
    <r>
      <rPr>
        <sz val="11"/>
        <color rgb="FFFF0000"/>
        <rFont val="Palatino Linotype"/>
        <family val="1"/>
      </rPr>
      <t xml:space="preserve"> </t>
    </r>
    <r>
      <rPr>
        <sz val="11"/>
        <rFont val="Palatino Linotype"/>
        <family val="1"/>
      </rPr>
      <t xml:space="preserve">reunión de orientación y seguimiento.  </t>
    </r>
  </si>
  <si>
    <t>En el mes de febrero se perfeccionó la contratación de otros 9 enlaces territoriales, para un total de 17; así como la contratación de 3 profesionales de apoyo en Bogotá. El equipo del Departamento de Gestión Territorial se enfocó en el alistamiento y programación de actividades de acuerdo con su planeación para la presente vigencia.
En el mes de febrero se llevaron a cabo 4 reuniones de orientación y seguimiento con los enlaces territoriales.</t>
  </si>
  <si>
    <r>
      <t>En el mes de marzo se llevaron a cabo 3</t>
    </r>
    <r>
      <rPr>
        <sz val="11"/>
        <color rgb="FFFF0000"/>
        <rFont val="Palatino Linotype"/>
        <family val="1"/>
      </rPr>
      <t xml:space="preserve"> </t>
    </r>
    <r>
      <rPr>
        <sz val="11"/>
        <rFont val="Palatino Linotype"/>
        <family val="1"/>
      </rPr>
      <t xml:space="preserve"> reuniones de orientación y seguimiento con los enlaces territoriales.</t>
    </r>
  </si>
  <si>
    <t xml:space="preserve">"En el mes de abril se llevaron a cabo 2  reuniones de orientación y seguimiento con los enlaces territoriales.
En total, durante el primer cuatrimestre del 2020, se llevaron a cabo 9 reuniones de orientación y seguimiento con los enlaces territoriales.
Se adjuntan las actas de las reuniones periódicas realizadas durante el primer cuatrimestre 2020 (Anexo 1. Actas de reuniones jefatura del DGT y los enlaces territoriales)."_x000D_
</t>
  </si>
  <si>
    <t>En el mes de marzo de 2020, el Departamento de Gestión Territorial generó el documento "Guía para priorización de municipios para la gestión territorial en el año 2020”, el cual fue socializado y compartido mediante correo electrónico con los enlaces territoriales. El documento presenta un conjunto de pasos a desarrollar, a partir de los cuales se pueden identificar y valorar las características de los territorios, y determinar aquellos en donde se desarrollará la gestión territorial para el cumplimiento de los objetivos de la dependencia y apoyar la misionalidad de la Jurisdicción.
Se adjunta: 
Anexo 1 Documento priorización de municipios para la gestión territorial DGT 2020
Anexo 1 Soporte envío documento a equipo territorial</t>
  </si>
  <si>
    <t>En el mes de mayo se llevaron a cabo dos (2) reuniones de orientación y seguimiento con los enlaces territoriales.
Se adjunta: 
Anexo 1.1 22.05.2020 Acta reunión orientación y seguimiento ET
Anexo 1.2 29.05.2020 Acta reunión orientación y seguimiento ET</t>
  </si>
  <si>
    <t>En el mes de junio se llevaron a cabo cuatro (4) reuniones de orientación y seguimiento con los enlaces territoriales.
Se adjunta:
Anexo 1.3 05.06.2020 Acta reunión orientación y seguimiento ET_x000D_
Anexo 1.4 12.06.2020 Acta reunión orientación y seguimiento ET
Anexo 1.5 19.06.2020 Acta reunión orientación y seguimiento ET
Anexo 1.6 26.06.2020 Acta reunión orientación y seguimiento ET</t>
  </si>
  <si>
    <t>En el mes de julio se llevaron a cabo dos (2)  reuniones de orientación y seguimiento con los enlaces territoriales.
Se adjunta:
Anexo 1.7 03.07.2020 Acta reunión orientación y seguimiento ET
Anexo 1.8 10.07.2020 Acta reunión orientación y seguimiento ET
Anexo 1.9. 17.07.2020 Acta reunión orientación y seguimiento ET</t>
  </si>
  <si>
    <t>En el mes de agosto se llevaron a cabo tres (3)  reuniones de orientación y seguimiento con los enlaces territoriales.
En total, durante el segundo cuatrimestre del 2020 se llevaron a cabo once (11) reuniones de orientación y seguimiento con los enlaces territoriales. 
Se adjunta:
Anexo 1.10. 14.08.2020 Acta reunión orientación y seguimiento ET
Anexo 1.11. 21.08.2020 Acta reunión orientación y seguimiento ET
Anexo 1.12. 28.08.2020 Acta reunión orientación y seguimiento ET</t>
  </si>
  <si>
    <t>Conforme al monitoreo realizado y evidencias presentadas por el proceso, se observa la existencia del documento "GUÍA PARA LA PRIORIZACIÓN DE MUNICIPIOS PARALA GESTIÓN TERRITORIALEN EL AÑO 2020", el cual tiene el propósito  de  priorizar  y  focalizar  los  territorios  en  donde  se  desarrollará  la  gestión  territorial. Así mismo, se observa correo electrónico de la jefatura del departamento de gestión territorial a los enlaces territoriales socializando este documento.
Por lo anterior se observa la ejecución del control propuesto por el proceso</t>
  </si>
  <si>
    <t>Conforme al monitoreo realizado y evidencias presentadas por el proceso, se observa al ejecución de 12 reuniones con los enlaces territoriales lideradas por la Jefatura del Departamento de Gestión territorial, en donde se tienen como temas la orientación a los contratistas para el cumplimiento de la misionalidad de la JEP en territorio, relacionamiento y articulación con territorios, uso de instrumentos, seguimiento a actividades, entre otros.
Por lo anterior se observa la realización de las actividades tendientes a dar cumplimiento a la acción propuesta por el proceso</t>
  </si>
  <si>
    <r>
      <rPr>
        <b/>
        <sz val="10"/>
        <rFont val="Palatino Linotype"/>
        <family val="1"/>
      </rPr>
      <t xml:space="preserve">EVALUACIÓN I LÍNEA DE DEFENSA: </t>
    </r>
    <r>
      <rPr>
        <sz val="10"/>
        <rFont val="Palatino Linotype"/>
        <family val="1"/>
      </rPr>
      <t xml:space="preserve">Conforme al monitoreo y cargue de evidencias por parte del Departamento de Gestión Territorial, se observan avances relacionados con la implementación del control definido como: “Orientaciones para la focalización de territorios y para el relacionamiento con actores estratégicos en los territorios", cuya periodicidad es "Permanente", a través de los documentos:  •	Anexo 1.1 Documento priorización de municipios para la gestión territorial DGT 2020, correspondiente la "Guía para la priorización de municipios parala gestión territorialen el año 2020"  del Departamento de Gestión Territorial de fecha 6 de marzo de 2020.  •	Anexo 1.2 Soporte envío documento a equipo territorial, correspondiente a un correo electrónico de fecha 3 de marzo de 2020, en el cual se envía al equipo del departamento de Gestión Territorial la Guía para la priorización de municipios para la Gesón Territorial.
Lo anterior, conforme al soporte planificado: "Documento con orientaciones para la focalización de territorios y para el relacionamiento con actores estratégicos en los territorios". Sin embargo, se observa que, los documentos suministrados como soporte, datan del mes de marzo; por lo que, se hace necesario que el proceso aporte las evidencias conforme al periodo que se está reportando, para este caso el II cuatrimestre de 2020. Así mismo, dado que, la periodicidad del control está definida como "Permanente", se recomienda al proceso suministrar los soportes que permitan evidenciar la implementación de la Guía y las acciones de gestión territorial.
</t>
    </r>
    <r>
      <rPr>
        <b/>
        <sz val="10"/>
        <rFont val="Palatino Linotype"/>
        <family val="1"/>
      </rPr>
      <t>Se alerta al proceso sobre el fortalecimiento de los controles, estableciendo la acción de los mismos, así mismo determinar controles de mitigación, toda vez que, el riesgo residual permanece en Alto.</t>
    </r>
    <r>
      <rPr>
        <sz val="10"/>
        <rFont val="Palatino Linotype"/>
        <family val="1"/>
      </rPr>
      <t xml:space="preserve">
</t>
    </r>
    <r>
      <rPr>
        <b/>
        <sz val="10"/>
        <rFont val="Palatino Linotype"/>
        <family val="1"/>
      </rPr>
      <t>EVALUACIÓN II LÍNEA DE DEFENSA:</t>
    </r>
    <r>
      <rPr>
        <sz val="10"/>
        <rFont val="Palatino Linotype"/>
        <family val="1"/>
      </rPr>
      <t xml:space="preserve"> Respecto al seguimiento realizado por la II línea de defensa, este describe en forma breve el análisis del monitoreo y las evidencias aportadas por el proceso; sin embargo, se recomienda fortalecer al análisis del contenido de las evidencias frente a la planificación de la acción, por cuanto, los soportes suministrados no corresponden al periodo de reporte (II cuatrimestre) y con ello brindar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</si>
  <si>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cargue de evidencias por parte del Departamento de Gestión Territorial, se observan avances en la acción propuesta, cuya periodicidad de seguimiento es trimestral, toda vez que, se observaron los siguientes documentos que soportan las actividades de orientación y seguimiento con los enlaces territoriales desarrolladas en los meses de mayo a agosto:
•	Anexo 1.1 22.05.2020 Acta reunión orientación y seguimiento ET
•	Anexo 1.2 29.05.2020 Acta reunión orientación y seguimiento ET
•	Anexo 1.3 05.06.2020 Acta reunión orientación y seguimiento ET
•	Anexo 1.4 12.06.2020 Acta reunión orientación y seguimiento ET
•	Anexo 1.5 19.06.2020 Acta reunión orientación y seguimie+BA86:BB86ón y seguimiento ET
•	Anexo 1.7 03.07.2020 Acta reunión orientación y seguimiento ET
•	Anexo 1.8 10.07.2020 Acta reunión orientación y seguimiento ET
•	Anexo 1.9. 17.07.2020 Acta reunión orientación y seguimiento ET
•	Anexo 1.10. 14.08.2020 Acta reunión orientación y seguimiento ET
•	Anexo 1.11. 21.08.2020 Acta reunión orientación y seguimiento ET
•	Anexo 1.12. 28.08.2020 Acta reunión orientación y seguimiento ET
En los documentos cargados como evidencia, se observa la trazabilidad de las reuniones con los enlaces territoriales, conforme al entregable planificado: "Memorias de los espacios periódicos de orientación y seguimiento a los equipos  territoriales (actas de reuniones periódicas)".
</t>
    </r>
    <r>
      <rPr>
        <b/>
        <sz val="10"/>
        <rFont val="Palatino Linotype"/>
        <family val="1"/>
      </rPr>
      <t xml:space="preserve">EVALUACIÓN II LÍNEA DE DEFENSA: </t>
    </r>
    <r>
      <rPr>
        <sz val="10"/>
        <rFont val="Palatino Linotype"/>
        <family val="1"/>
      </rPr>
      <t xml:space="preserve">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
</t>
    </r>
  </si>
  <si>
    <t>En el mes de marzo de 2020, el Departamento de Gestión Territorial generó el documento "Guía para priorización de municipios para la gestión territorial en el año 2020”, el cual fue socializado y compartido mediante correo electrónico con los enlaces territoriales una vez inician la ejecución de su contrato. En ese sentido, se anexa soporte de la remisión de la Guía a los tres (3) enlaces territoriales y el enlace étnico que suscribieron contrato durante el III cuatrimestre. 
Se adjunta: 
Anexo 1.1  Soportes envío documento a equipo territorial</t>
  </si>
  <si>
    <t xml:space="preserve">En el mes de septiembre se llevaron a cabo tres (3) reuniones de orientación y seguimiento con los enlaces territoriales.
Se adjunta: 
Anexo PA 1.1  04.09.2020 Acta reunión orientación y seguimiento ET
Anexo PA 1.2 11.09.2020 Acta reunión orientación y seguimiento ET
Anexo PA 1.3 18.09.2020 Acta reunión orientación y seguimiento ET
</t>
  </si>
  <si>
    <t>En el mes de octubre se llevaron a cabo cuatro (4) reuniones de orientación y seguimiento con los enlaces territoriales.
Se adjunta:
Anexo PA 1.4  09.10.2020 Acta reunión orientación y seguimiento ET
Anexo PA 1.5 16.10.2020 Acta reunión orientación y seguimiento ET
Anexo PA 1.6 23.10.2020 Acta reunión orientación y seguimiento ET
Anexo PA 1.7 28.10.2020 Acta reunión orientación y seguimiento ET</t>
  </si>
  <si>
    <t xml:space="preserve">En el mes de noviembre se llevaron a cabo dos (2)  reuniones de orientación y seguimiento con los enlaces territoriales.
Se adjunta:
Anexo PA 1.8 13.11.2020 Acta reunión orientación y seguimiento ET
Anexo PA 1.9 27.11.2020 Acta reunión orientación y seguimiento ET
</t>
  </si>
  <si>
    <t xml:space="preserve">En el mes de diciembre se llevaron a cabo dos (2)  reuniones de orientación y seguimiento con los enlaces territoriales.
En total, durante el tercer  cuatrimestre del 2020 se llevaron a cabo once (11) reuniones de orientación y seguimiento con los enlaces territoriales. 
Se adjunta:
Anexo PA 1.10 09.12.2020 Acta reunión orientación y seguimiento ET
Anexo PA 1.11 18.12.2020 Acta reunión orientación y seguimiento ET
</t>
  </si>
  <si>
    <t>Conforme al monitoreo realizado y evidencias presentadas por el proceso, se observa la existencia del documento "GUÍA PARA LA PRIORIZACIÓN DE MUNICIPIOS PARALA GESTIÓN TERRITORIALEN EL AÑO 2020", desde marzo de 2020 el cual tiene el propósito  de  priorizar  y  focalizar  los  territorios  en  donde  se  desarrollará  la  gestión  territorial. Así mismo, se observa la remisión de este documento a los nuevos enlaces territoriales para su conocimiento y aplicación.
Por lo anterior se observa la ejecución del control propuesto por el proceso</t>
  </si>
  <si>
    <t>Conforme al monitoreo realizado y evidencias presentadas por el proceso, se observa al ejecución de 11 reuniones con los enlaces territoriales lideradas por la Jefatura del Departamento de Gestión territorial, en donde se tienen como temas la orientación a los contratistas para el cumplimiento de la misionalidad de la JEP en territorio, relacionamiento y articulación con territorios, uso de instrumentos, seguimiento a actividades, entre otros.
Por lo anterior se observa el cumplimiento a la acción propuesta por el proceso</t>
  </si>
  <si>
    <t xml:space="preserve">Debilidad en el conocimiento del personal que presta sus servicios en territorio frente a temas técnicos y específicos de la JEP requeridos para el desarrollo de la gestión territorial
</t>
  </si>
  <si>
    <t xml:space="preserve">Actualización de conocimientos técnicos y temas específicos de la JEP (normatividad, estrategias, lineamientos) necesarios para la labor en territorio. </t>
  </si>
  <si>
    <t>Ayudas de memoria, listados de asistencia de espacios de socialización de conocimientos y temas específicos de la JEP.</t>
  </si>
  <si>
    <t>Fortalecer los procesos de formación, capacitación  y actualización del personal de la JEP en territorio en los conocimientos técnicos relacionados con la entidad</t>
  </si>
  <si>
    <t xml:space="preserve">Memorias y listas de asistencia de participantes en jornadas de formación, capacitación y actualización </t>
  </si>
  <si>
    <t>*Participación efectiva, representación y defensa técnica
*Gestión del conocimiento e innovación</t>
  </si>
  <si>
    <t xml:space="preserve">No se reportan avances ya que el equipo de enlaces y demás contratistas del Departamento estaban en proceso de contratación. A finales de enero se perfeccionó la contratación de 8 enlaces territoriales.  </t>
  </si>
  <si>
    <t xml:space="preserve">No se reportan avances en la medida en que se continuó con el proceso de contratación de 9 enlaces territoriales más. A su vez, se perfeccionó la contratación de 3 profesionales de apoyo en Bogotá.
</t>
  </si>
  <si>
    <t xml:space="preserve">El 24 de marzo inició el curso  virtual “ABC de la JEP”, en el cual se inscribieron 15 contratistas enlaces territoriales y 2 contratistas de apoyo en Bogotá. </t>
  </si>
  <si>
    <t xml:space="preserve">"En el mes de abril los contratistas inscritos en el curso virtual ""ABC de la JEP"",  lo culminaron. 
Así, en el primer cuatrimestre de 2020, 17 contratistas (15 enlaces territoriales y 2 profesionales del nivel central) de los 20 contratados a la fecha, es decir el 85%, realizaron y finalizaron el curso de formación virtual del ABC de la JEP. Dos de las tres contratistas restantes (2 enlaces y una profesional de apoyo en Bogotá) no pudieron realizar el curso por dificultades en la inscripción y la tercera, por problemas de conectividad. Se espera que para la próxima cohorte del curso, que inició el 4 de mayo de 2020, lo puedan llevar a cabo. 
Se adjuntan los certificados de realización del curso por parte de los 17 contratistas (Anexo 2. Certificados del curso ABC de la JEP)"_x000D_
</t>
  </si>
  <si>
    <t>Se realizaron 5 reuniones con el equipo de enlaces territoriales con el objetivo de actualizar sus conocimientos frente a nueva normatividad, lineamientos, procedimientos y aspectos técnicos que deben tener en cuenta para el desarrollo de la gestión territorial. 
Se adjunta: 
Anexo 2 Actas de reunión de orientación y actualización ET</t>
  </si>
  <si>
    <t xml:space="preserve">En el mes de mayo, los enlaces territoriales participaron en el Taller de Técnicas Básicas de Comunicación coordinado con la Subdirección de Comunicaciones de la JEP y para el mes de mayo se desarrollaron los dos primeros módulos (Anexo 2.1 y 2.2). A su vez, del 18 al 21 de mayo, los enlaces territoriales participaron en la capacitación virtual realizada por UNICEF sobre elementos conceptuales y metodológicos para la incorporación del enfoque diferencial de niños, niñas y adolescentes en la labor de equipos de la Jurisdicción Especial para la Paz (JEP) en territorios (Anexo 2.3) </t>
  </si>
  <si>
    <t>En el mes de junio los enlaces territoriales realizaron el tercer módulo del Taller de Técnicas Básicas de Comunicación coordinado con la Subdirección de Comunicaciones de la JEP (Anexo 2.4). A su vez, realizaron una capacitación brindada por Microsoft 365 con el fin de mejorar la productividad y facilitar el trabajo remoto necesario a raíz medio de la declaración de emergencia sanitaria por el Covid-19. (Anexo 2.5)</t>
  </si>
  <si>
    <t>En julio se realizaron dos capacitaciones brindadas por la ARL Positiva y el Área de Seguridad y Salud en el trabajo de la JEP, a raíz de la declaratoria de emergencia sanitaria por el Covid-19. Los temas de las capacitaciones fueron: 1. Liderazgo y relaciones sociales en el trabajo y Taller de autocuidado de manos. 2. Protocolo de Bioseguridad, uso adecuado de elementos de protección personal y cuidado respiratorio.(Anexo 2.6 y 2.7)
A su vez, los enlaces territoriales participaron en las primeras 5 jornadas del Encuentro de los Equipos Territoriales de la Secretaría Ejecutiva (27, 28, 29, 30 y 31 de julio/2020). Los temas desarrollados en las jornadas fueron: Reglamento General de la JEP, Lineamientos metodológicos del enfoque territorial, Sentencia Interpretativa TP-SA SENIT-01 y 02 de 2019, Procedimiento antes las Salas y Secciones, Acciones no presenciales y acciones remotas para el acompañamiento, Misionalidad del SAAD Víctimas – Estrategia de asesoría y representación en territorio y orientación a víctimas y para facilitar su participación ante la JEP, Competencia del SAAD en la defensatécnica judicial de los comparecientes, Socialización del proceso interno de designación de abogados del SAAD Comparecientes, Acompañamiento Psicosocial en el Marco de la Estrategia de Defensa, Lineamientos en materia de sanción propia. (Anexo 2.8)</t>
  </si>
  <si>
    <t>En agosto se realizaron dos capacitaciones brindadas por la ARL Positiva y el Área de Seguridad y Salud en el trabajo de la JEP, a raíz de la declaración de emergencia sanitaria por el Covid-19. Los temas de las capacitaciones fueron: 1. Cuidado de los ojos y uso adecuado de videoterminales (Anexo 2.9). 2. Estres laboral, carga mental y emocional y pausas saludables (Anexo 2.10). 
A su vez, los enlaces participaron en la última jornada del Encuentro de los Equipos Territoriales de la Secretaría Ejecutiva (3 de agosto/2020). Los temas desarrollados en la jornada fueron: Recomendaciones para la apropiación y uso de los enfoques diferenciales en la labor de la Secretaría Ejecutiva de la JEP, Recomendaciones para el contenido de los informes en atención al enfoque territorial y diferencial y Participación de víctimas en el exterior ante la JEP (Anexo 2.8).</t>
  </si>
  <si>
    <t>Conforme al monitoreo realizado y evidencias presentadas por el proceso, se observa la realización de espacios de capacitación al personal que se encuentra en territorio constantemente (una vez al mes) evidenciando así el cumplimiento del control existente</t>
  </si>
  <si>
    <t>Conforme al monitoreo realizado y evidencias presentadas por el proceso, se observa la permanente atención a los equipos territoriales en cuanto a espacios de capacitación y formación en diferentes aspectos como técnicas básicas de comunicación, seguridad y salud en el trabajo y ofimática entre otros; con el fin de incrementar su conocimiento y aumentar la productividad.
Por lo anterior se observa la realización de las actividades tendientes a dar cumplimiento a la acción propuesta por el proceso</t>
  </si>
  <si>
    <r>
      <rPr>
        <b/>
        <sz val="10"/>
        <rFont val="Palatino Linotype"/>
        <family val="1"/>
      </rPr>
      <t xml:space="preserve">EVALUACIÓN I LÍNEA DE DEFENSA: </t>
    </r>
    <r>
      <rPr>
        <sz val="10"/>
        <rFont val="Palatino Linotype"/>
        <family val="1"/>
      </rPr>
      <t xml:space="preserve">Conforme al monitoreo y cargue de evidencias por parte del Departamento de Gestión Territorial,  para el presente control, cuya periodicidad es "Cuando se requiera" se observan  los siguientes documentos, conforme a los soportes planificados:  i) Acta de reunión del 8 e mayo de 2020 Objetivo: "Orientación y seguimiento a enlaces territoriales" con el registro de asistencia (17 participantes).
ii) Acta de reunión del 12 de junio de 2020 Objetivo: "Participar en la capacitación brindada por el Departamento de Atención al Ciudadano sobre encuesta de caracterización de usuarios de la Jurisdicción Especial para la Paz" con el registro de asistencia (24 participantes).
iii) Acta de reunión del 17 de julio de 2020 Objetivo: "Brindar orientaciones frente al proyecto Estrategia de fortalecimiento institucional para el despliegue y funcionamiento territorial articulado del SIVJRNR"  con el registro de asistencia (25 participantes de la JEP y 3 invitados (OIM)).
iv) Acta de reunión del 18 de agosto de 2020 Objetivo: "Ayuda  de  memoria  de  capacitación  acerca  del  diligenciamiento en Sharepoint  del  formato de  solicitud  de  desplazamiento,  con  el  objetivo de  avanzar  en los  trámites  para  solicitar  desplazamiento  y  cumplir  las órdenes judiciales a partir que reanuden términos judiciales" con  el registro de asistencia (17 participantes).
</t>
    </r>
    <r>
      <rPr>
        <b/>
        <sz val="10"/>
        <rFont val="Palatino Linotype"/>
        <family val="1"/>
      </rPr>
      <t xml:space="preserve">
</t>
    </r>
    <r>
      <rPr>
        <sz val="10"/>
        <rFont val="Palatino Linotype"/>
        <family val="1"/>
      </rPr>
      <t xml:space="preserve">Sin embargo, de acuerdo con la información reportada por el proceso, la evidencia cargada en el Drive correspondiente a la implementación del control existente es: “Anexo 2 Actas de reunión de orientación y actualización ET”. Sin embargo, dicho documento no se encuentra cargado en la carpeta correspondiente al monitoreo de controles. Los soportes conservan nombres diferente; por lo que, es pertinente que el proceso amplíe el reporte de monitoreo en el sentido de indicar puntualmente cuáles son las evidencias que corresponden a esta actividad y su ubicación en las carpetas del Drive. Lo anterior, teniendo en cuenta que el proceso informa sobre 5 reuniones con el equipo de Enlaces Territoriales, pero en la carpeta de controles y en el reporte de monitoreo se describen sólo 4. Así mismo, es pertinente señalar la importancia de que las evidencias de la implementación de los controles se encuentren debidamente identificadas, tanto en el reporte de monitoreo, como en el Drive, con el fin de facilitar su búsqueda por parte de la III línea de defensa y no incurrir en imprecisiones en la evaluación. 
</t>
    </r>
    <r>
      <rPr>
        <b/>
        <sz val="10"/>
        <rFont val="Palatino Linotype"/>
        <family val="1"/>
      </rPr>
      <t>Se alerta al proceso sobre el fortalecimiento de los controles, estableciendo la acción de los mismos, así mismo determinar controles de mitigación, toda vez que, el riesgo residual permanece en Alto.</t>
    </r>
    <r>
      <rPr>
        <sz val="10"/>
        <rFont val="Palatino Linotype"/>
        <family val="1"/>
      </rPr>
      <t xml:space="preserve">
</t>
    </r>
    <r>
      <rPr>
        <b/>
        <sz val="10"/>
        <rFont val="Palatino Linotype"/>
        <family val="1"/>
      </rPr>
      <t>EVALUACIÓN II LÍNEA DE DEFENSA:</t>
    </r>
    <r>
      <rPr>
        <sz val="10"/>
        <rFont val="Palatino Linotype"/>
        <family val="1"/>
      </rPr>
      <t xml:space="preserve"> Respecto al seguimiento realizado por la II línea de defensa, este describe en forma breve el análisis del monitoreo realizado por el proceso; sin embargo, se recomienda ampliar y fortalecer al análisis de las actividades realizadas para dar cumplimiento a la acción, indicando el número de espacios de capacitación desarrollados, fechas, objetivo y/o temáticas, entre otros  y con ello brindar el aseguramiento de la información reportada por el proceso para la evaluación de la III línea de defensa.</t>
    </r>
  </si>
  <si>
    <r>
      <rPr>
        <b/>
        <sz val="10"/>
        <rFont val="Palatino Linotype"/>
        <family val="1"/>
      </rPr>
      <t xml:space="preserve">EVALUACIÓN I LÍNEA DE DEFENSA: </t>
    </r>
    <r>
      <rPr>
        <sz val="10"/>
        <rFont val="Palatino Linotype"/>
        <family val="1"/>
      </rPr>
      <t xml:space="preserve">Conforme al monitoreo y cargue de evidencias por parte del Departamento de Gestión Territorial, se observan avances en la acción propuesta, cuya periodicidad de seguimiento es anual, toda vez que, se observaron los siguientes documentos que soportan las actividades de formación y capacitación con los enlaces territoriales desarrolladas en los meses de mayo a agosto:
•	Anexo 2.1 20-05-2020 Capacitación Subdirección Comunicaciones,  •	Anexo 2.2 27-05-2020 Capacitación Subdirección Comunicaciones,  •	Anexo 2.3 Soportes Informe UNICEF Capacitacion ED NNA Equipo Territorial,  •	Anexo 2.4. 03-06-2020 Capacitación Subdirección Comunicaciones,  •	Anexo 2.5 24-06-2020 Capacitación Microsoft Office. Uso de Teams,  •	Anexo 2.6 17-07-2020 Capacitación ARL Sesión 1,  •	Anexo 2.7 21-07-2020 Capacitación ARL Sesión 2,  •	Anexo 2.8 Capacitación Encuentro Equipos Territoriales Listados Asistencia SE,  •	Anexo 2.9 14-08-2020 Capacitación ARL Sesión 3,  •	Anexo 2.10 24-08-2020 Capacitación ARL Sesión 4.
Sin embargo , se recomienda al proceso aportar las evidencias de las listas de asistencia, de tal forma que, se logre evidenciar los participantes de los espacios de formación y capacitación. Lo anterior, conforme al entregable planificado: "Memorias y listas de asistencia de participantes en jornadas de formación, capacitación y actualización".
</t>
    </r>
    <r>
      <rPr>
        <b/>
        <sz val="10"/>
        <rFont val="Palatino Linotype"/>
        <family val="1"/>
      </rPr>
      <t>EVALUACIÓN II LÍNEA DE DEFENSA:</t>
    </r>
    <r>
      <rPr>
        <sz val="10"/>
        <rFont val="Palatino Linotype"/>
        <family val="1"/>
      </rPr>
      <t xml:space="preserve"> Respecto al seguimiento realizado por la II línea de defensa, este describe en forma breve el análisis del monitoreo realizado por el proceso; sin embargo, se recomienda ampliar y fortalecer al análisis de las actividades realizadas para dar cumplimiento a la acción, indicando el número de espacios de formación y capacitación desarrollados, fechas, temáticas, entre otros  y con ello brindar el aseguramiento de la información reportada por el proceso para la evaluación de la III línea de defensa.</t>
    </r>
  </si>
  <si>
    <t>Se realizaron diez (10) reuniones con el equipo de enlaces territoriales con el objetivo de actualizar sus conocimientos frente a nueva normatividad, lineamientos, procedimientos y aspectos técnicos que deben tener en cuenta para el desarrollo de la gestión territorial, así como recomendaciones y orientaciones en salud ocupacional por parte de la  Adminsitradora de Riesgos Laborales: 
Se adjunta: 
Anexo 2.1 Ayuda de memoria Taller ARL Positiva 22.09.2020
Anexo 2.2 Ayuda de memoria Taller ARL Positiva 23.09.2020
Anexo 2.3 Ayuda de memoria Capacitación Usuarios del Servicio 472 25.09.2020
Anexo 2.4 Lista asistencia socialización Lineamientos Enfoque Discapacidad y Persona Mayor 5.10.2020
Anexo 2.5 Ayuda de memoria Socialización Lineamientos Operador Logístico 9.10.2020
Anexo 2.6 Lista asistencia socialización Lineamientos NNA e Interseccionalidad 13.10.2020
Anexo 2.7 Lista asistencia socialización Lineamientos TOAR enlaces étnicos 16.10.2020
Anexo 2.8 Ayuda de memoria Capacitación Liderazgo y Relaciones Sociales 27.10.2020
Anexo 2.9 Ayuda de Memoria Socialización Ruta TOAR 9.11.2020
Anexo 2.10 Ayuda de memoria Taller ARL Positiva 24.11.2020</t>
  </si>
  <si>
    <t>En el mes de septiembre,  enlaces territoriales participaron en el Curso de Justicia Restaurativa y al Taller  "Apropiación del enfoque de género. Aprendizajes, retos y buenas lecciones"; realizados por la Universidad Nacional en el marco del convenio suscrito con la  entidad. A su vez, participaron en el segunto cohorte de la capaictación brindada por UNICEF en coordinación con el Departamento de Enfoques Diferenciales sobre el enfoque diferencial de niños, niñas y adolescentes. 
Se adjunta:
Anexo PA 2.1 Ayuda de memoria Curso Justicia Restaurativa Sesión 1 10.09.2020
Anexo PA 2.2 Ayuda de memoria Curso Justicia Restaurativa Sesión 2 17.09.2020
Anexo PA 2.3 Ayuda de Memoria Taller Apropiación Enfoque de Género Sesiones 1-5 29.09.2020
Anexo PA 2.4 Listados de asistencia capacitación enfoque NNA UNICEF 14 al 18.09.2020</t>
  </si>
  <si>
    <t xml:space="preserve">No se reportan acciones al respecto para el mes en mención. </t>
  </si>
  <si>
    <t>En el mes de septiembre,  enlaces territoriales participaron en el Taller de Desarrollo habilidades y métodos pedagógicos, ofreido por la Universidad Nacional en el marco del convenio suscrito con la  entidad: 
Se adjunta:
Anexo PA 2.5 Ayuda de Memoria Taller Habilidades y métodos pedagógicos Sesión 1 3.11.2020
Anexo PA 2.6 Ayuda de Memoria Taller Habilidades y métodos pedagógicos Sesión 2 5.11.2020
Anexo PA 2.7 Ayuda de Memoria Taller Habilidades y métodos pedagógicos Sesión 3 10.11.2020
Anexo PA 2.8 Ayuda de Memoria Taller Habilidades y métodos pedagógicos Sesión 5 17.11.2020</t>
  </si>
  <si>
    <t>Los enlaces territoriales y étnicos del Departamento particparon en el II Encuentro Virtual del Equipo Territorial de la Secretaría Ejecutiva, en donde se brindaron capacitaciones en diferentes temáticas con el fin de fortalecer sus conocimientos técnicos y habilidades frente a procedimientos que deben poner en práctica para el desarrollo de las actividades en territorio. Asimismo, participaron en los cursos "ABC de la JEP" e "inducción y reinducción" para actualizar y fortlecer conocimientos base para el adecuado desarrollo de su trabajo en territorio. 
Se adjunta:
Anexo PA 2.9 Lista de asistencia Día 1 Sesión 1 1.12.2020
Anexo PA 2.9 Macrocasos
Anexo PA 2.10 Lista de asistencia Día 1 Sesión 2 1.12.2020
Anexo PA 2.10 El impacto de las decisiones del JEP en la coyuntura actual
Anexo PA 2.11 Lista de asistencia Día 1 Sesión 3 1.12.2020
Anexo PA 2.11 Presentación del Registro de abogados
Anexo PA 2.12 Lista de asistencia Día 2 Sesión 1 2.12.2020
Anexo PA 2.12 Cumplimiento de órdenes judiciales en territorio
Anexo PA 2.13 Lista de asistencia Día 2 Sesión 2 2.12.2020
Anexo PA 2.13 Presentación de la Comisión de Género y Comisión Étnica
Anexo PA 2.14 Lista de asistencia Día 2 Sesión 3 2.12.2020
Anexo PA 2.14 Representación a Víctimas Estrategia territorial
Anexo PA 2.15 Lista de asistencia Día 3 Sesión 1 3.12.2020 
Anexo PA 2.15 Solicitudes desplazamiento Índice de Afectación y Riesgos
Anexo PA 2.16 Lista de asistencia Día 3 Sesión 2 3.12.2020
Anexo PA 2.16 Ponderación del derecho a la Verdad y el de No Autoincriminación
Anexo PA 2.17 Lista de asistencia Día 3 Sesión 3 3.12.2020
Anexo PA 2.17 Derecho al acceso a la información y mecanismos
Anexo PA 2.18 Lista de asistencia Día 3 Sesión 4 3.12.2020 
Anexo PA 2.18 Aplicación derecho a la igualdad y la no discriminación
Anexo PA 2.19 Lista de asistencia Día 4 Sesión 1 4.12.2020
Anexo PA 2.19 Consolidación de la justicia restaurativa- Proceso dialógico
Anexo PA 2.20 Lista de asistencia Día 4 Sesión 2 4.12.2020
Anexo PA 2.20 Manual para la Participación de las Víctimas ante la JEP
Anexo PA 2.21 Lista de asistencia Día 4 Sesión 3 4.12.2020
Anexo PA 2.21 Balance Gestión Territorial SE
Anexo PA 2.22 Certificados curso "ABC de la JEP"
Anexo PA 2.23 Certificados curso "Inducción y Reinducción"</t>
  </si>
  <si>
    <t>Conforme al monitoreo realizado y evidencias presentadas por el proceso, se observa la realización de 10 espacios de capacitación al personal que se encuentra en territorio constantemente durante los meses de septiembre, octubre y noviembre de 2020 evidenciando así el cumplimiento del control existente</t>
  </si>
  <si>
    <t>Conforme al monitoreo realizado y evidencias presentadas por el proceso, se observa la permanente atención a los equipos territoriales en cuanto a espacios de capacitación y formación en diferentes aspectos con el fin de incrementar su conocimiento y aumentar la productividad. Así mismo el personal del departamento realizó los cursos de ABC y de inducción y reinducción que la JEP elaboró para actualizar y ampliar el conocimiento de nuestra entidad.
Por lo anterior se observa el cumplimiento a la acción propuesta por el proceso</t>
  </si>
  <si>
    <t xml:space="preserve">Dificultades para la articulación de las distintas  áreas de la JEP frente a la gestión a desarrollarse en los territorios
</t>
  </si>
  <si>
    <t xml:space="preserve">Debilidades en la socialización y articulación interna de las acciones a realizarse en territorio, entre las dependencias de la entidad </t>
  </si>
  <si>
    <t xml:space="preserve">1. Duplicidad de acciones y desarticulación interna que genera ineficacia e ineficiencia
2. Afectación de la imagen y credibilidad institucional
3. Pérdida de confianza institucional </t>
  </si>
  <si>
    <t>Participación en las reuniones convocadas por la Subsecretaría Ejecutiva para articulación.</t>
  </si>
  <si>
    <t>Acta de reunión y listados de asistencia</t>
  </si>
  <si>
    <t>Generar un plan de gestión territorial con el fin de articular las actividades de las dependencias de la Subsecretaría  Ejecutiva en el territorio.</t>
  </si>
  <si>
    <t>Plan de Gestión Territorial conjunto aprobado, para la articulación de la  acción de la Subsecretaría Ejecutiva en el territorio.</t>
  </si>
  <si>
    <t>No se reportan acciones al respecto.</t>
  </si>
  <si>
    <t>Por instrucciones del Subsecretario Ejecutivo, la jefatura del Departamento de Gestión Territorial ha liderado la realización de reuniones periódicas (cada 15 días)  de articulación territorial de los Departamentos misionales de la Subsecretaría. 
En el mes de febrero se llevaron a cabo 2 reuniones de articulación (5 y 19 de febrero de 2020)</t>
  </si>
  <si>
    <t>En el marco de las reuniones de articulación territorial de los Departamentos y la Subsecretaría se planteó la ruta de trabajo para la formulación del Plan de Gestión Territorial de la Secretaría Ejecutiva. Se acordó que el primer paso para la elaboración del Plan era la aprobación de los documentos de lineamientos que se vienen elaborando desde varios Departamentos, los cuales servirán de insumo para trazar la ruta de trabajo en territorio.
En el mes de marzo se llevó a cabo 1 reunión de articulación (4 de marzo de 2020)</t>
  </si>
  <si>
    <t>En reunión de articulación territorial de los Departamentos y la Subsecretaría se acordó  la consolidación semanal de la agenda de actividades de los equipos territoriales de la Secretaría Ejecutiva, que diera cuenta de las acciones que se desarrollan en territorio para el cumplimiento del Plan de Gestión Territorial  de la Subsecretaría. En este sentido, a modo de prueba, durante las dos últimas semanas de abril se consolidó la programación de actividades a desarrollar en territorio por parte de los Departamentos, así como los resultados obtenidos; los cuales fueron socializados con la Subsecretaría y la Secretaría Ejecutiva.
En el mes de abril se llevaron a cabo 2 reuniones de articulación territorial (15 y 29 de abril de 2020) y 2 agendas territoriales semanales (semana del 20 de abril y semana del 27 de abril).
Durante el primer cuatrimestre se realizaron en total 5 reuniones de articulación territorial de los Departamentos y la Subsecretaría Ejecutiva.
Se anexan las Ayudas de Memoria de las reuniones de articulación territorial de los Departamentos y la Subsecretaría Ejecutiva realizadas durante el primer cuatrimestre  (Anexo 3. Ayudas de Memoria reuniones articulación territorial). 
Se anexan las agendas territoriales de las semanas del 20 al 24 de abril y del 27 de abril al 1 de mayo de 2020 (Anexo 4. Agendas territoriales semanales de la Subsecretaría Ejecutiva)</t>
  </si>
  <si>
    <t xml:space="preserve">Se observa que en los monitores de febrero y marzo, en las reuniones realizadas  del 5 y 19 de febrero y  4 de marzo no se evidencia las firmas del acta de la reunión que reposan en el one drive. Así mismo, se sugiere enumerar las evidencias en el one drive, con el fin de facilitar el seguimiento. </t>
  </si>
  <si>
    <t>Se llevaron a cabo 5 reuniones de articulación de las dependencias de la Subsecretaria Ejecutiva, cuyo objetivo fue orientar, coordinar y hacer seguimiento a la gestión territorial de los Departamentos de la Subsecretaría Ejecutiva. 
Se adjunta: 
Anexo 3 Actas reunión de articulación territorial</t>
  </si>
  <si>
    <t xml:space="preserve">No se reportan acciones al respecto debido a que varios de los insumos para la formulación del mismo se encontraban en proceso de elaboración por parte de otras dependencias de la Subsecretaría Ejecutiva. </t>
  </si>
  <si>
    <t xml:space="preserve">No se reportan acciones al respecto debido a que varios de los insumos para la formulación del Plan de Gestión Territorial se encontran en proceso de elaboración por parte de otras dependencias de la Subsecretaría Ejecutiva. </t>
  </si>
  <si>
    <t xml:space="preserve">No se reportan acciones al respecto debido a que varios de los insumos para la formulación del Plan de Gestión Territorial se encontran en proceso de validación por parte de la Secretaría Ejecutiva. </t>
  </si>
  <si>
    <t>En el mes de agoto se generó la propuesta de contenidos del Plan de Gestión Territorial de la Secretaría Ejecutiva, la cual fue aprobada en la sesión de la reunión de articulación de la Subsecretaria del 19 de agosto de 2020 (Anexo 3.1)</t>
  </si>
  <si>
    <t>Conforme al monitoreo realizado y evidencias presentadas por el proceso, se observa la realización de cinco (5) reuniones de articulación con la Subsecretaría durante los meses de mayo, junio, julio y agosto de 2020.
Por lo anterior se observa el cumplimiento del control existente</t>
  </si>
  <si>
    <t>Conforme al monitoreo realizado y evidencias presentadas por el proceso, se observa la presentación de un documento denominado "ROPUESTA PARA LA FORMULACIÓN DEL PLAN DE GESTIÓN TERRITORIALDE LA SECRETARÍA EJECUTIVA2020-2021" el cual se encuentra aprobado el 19 de agosto de 2020 por el Subsecretario de la JEP.
Por lo anterior, se observa la ejecución de las actividades tendientes al cumplimiento de la acción propuesta, y se espera para el próximo seguimiento contar con el documento en si.</t>
  </si>
  <si>
    <r>
      <rPr>
        <b/>
        <sz val="10"/>
        <rFont val="Palatino Linotype"/>
        <family val="1"/>
      </rPr>
      <t xml:space="preserve">EVALUACIÓN I LÍNEA DE DEFENSA: </t>
    </r>
    <r>
      <rPr>
        <sz val="10"/>
        <rFont val="Palatino Linotype"/>
        <family val="1"/>
      </rPr>
      <t xml:space="preserve">Conforme al monitoreo y cargue de evidencias por parte del Departamento de Gestión Territorial, se observan avances en la implementación del control definido como: "Participación en las reuniones convocadas por la Subsecretaría Ejecutiva para articulación", cuya periodicidad es "Cuando se requiera", toda vez que, se observaron las evidencias de 5 reuniones de articulación con las dependencias de la Subsecretaria Ejecutiva, así:
•	Anexo 3.1 14-05-2020 Acta reunión de articulación territorial 
•	Anexo 3.2 26-05-2020 Acta reunión de articulación territorial
•	Anexo 3.3 10-06-2020 Acta reunión de articulación territorial
•	Anexo 3.4 05-08-2020 Acta reunión de articulación territorial
•	Anexo 3.5 19-08-2020 Acta reunión de articulación territorial
</t>
    </r>
    <r>
      <rPr>
        <b/>
        <sz val="10"/>
        <rFont val="Palatino Linotype"/>
        <family val="1"/>
      </rPr>
      <t>Se alerta al proceso sobre el fortalecimiento de los controles, estableciendo la acción de los mismos, así mismo determinar controles de mitigación, toda vez que, el riesgo residual permanece en Alto.</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</si>
  <si>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 xml:space="preserve">EVALUACIÓN I LÍNEA DE DEFENSA: </t>
    </r>
    <r>
      <rPr>
        <sz val="10"/>
        <rFont val="Palatino Linotype"/>
        <family val="1"/>
      </rPr>
      <t xml:space="preserve">Conforme al monitoreo y cargue de evidencias por parte del Departamento de Gestión Territorial, para la actividad propuesta en el plan de acción, cuya periodicidad de seguimiento es anual, se observa que, durante los meses de mayo, junio y julio no se llevaron a cabo actividades orientadas al cumplimiento del plan de acción, de acuerdo con lo informado por el proceso: </t>
    </r>
    <r>
      <rPr>
        <i/>
        <sz val="10"/>
        <rFont val="Palatino Linotype"/>
        <family val="1"/>
      </rPr>
      <t>"(…) varios de los insumos para la formulación del Plan de Gestión Territorial se encuentran en proceso de validación por parte de la Secretaría Ejecutiva</t>
    </r>
    <r>
      <rPr>
        <sz val="10"/>
        <rFont val="Palatino Linotype"/>
        <family val="1"/>
      </rPr>
      <t xml:space="preserve">". 
En el mes de agosto se generó la propuesta de contenidos del Plan de Gestión Territorial de la Secretaría Ejecutiva, el cual fue aprobado en reunión de articulación de la Subsecretaria del 19 de agosto de 2020, tal como se evidencia en el Anexo No. 3.1 19-08-2020 PROPUESTA PARA LA FORMULACIÓN DEL PLAN DE GESTIÓN TERRITORIALDE LA SECRETARÍA EJECUTIVA 2020-2021. Lo anterior, conforme al entregable planificado.
</t>
    </r>
    <r>
      <rPr>
        <b/>
        <sz val="10"/>
        <rFont val="Palatino Linotype"/>
        <family val="1"/>
      </rPr>
      <t xml:space="preserve">
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</si>
  <si>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t>Se llevaron a cabo cinco (5) reuniones de articulación de las dependencias de la Subsecretaria Ejecutiva, cuyo objetivo fue orientar, coordinar y hacer seguimiento a la gestión territorial de los Departamentos de la Subsecretaría Ejecutiva. 
Se adjunta: 
Anexo 3.1 Acta reunión de articulación territorial 02.09.2020
Anexo 3.2 Acta reunión de articulación territorial 14.09.2020
Anexo 3.3 Acta reunión de articulación territorial 16.09.2020
Anexo 3.4 Acta reunión de articulación territorial 30.09.2020
Anexo 3.5 Acta reunión de articulación territorial 18.11.2020</t>
  </si>
  <si>
    <t>En el marco del proceso de elaboración del Plan de Gestión Territorial  se llevó a cabo reunión con los departamentos misionales de la Subsecretaría Ejecutiva para coordinar su elaboración. 
 Se adjunta:
Anexo PA 3.1 Ayuda de memoria Mesa técnica Plan de Gestión T 09.09.2020</t>
  </si>
  <si>
    <t>En el marco del proceso de elaboración del Plan de Gestión Territorial  se llevó a cabo reunión con los departamentos misionales de la Subsecretaría Ejecutiva para hacer seguimiento a su elaboración. 
Se adjunta:
Anexo PA 3.2 Ayuda de memoria Mesa técnica Plan de Gestión T 19.10.2020
Anexo PA 3.3 Ayuda de memoria Mesa técnica Plan de Gestión T 26.10.2020</t>
  </si>
  <si>
    <t xml:space="preserve">Se finalizó el proceso de elaboración del Plan de Gestión Territorial 2020-2021 en articulación con los departamentos misionales de la Subsecretaría Ejecutiva. 
Se adjunta:
Anexo PA 3.4 Plan de Gestión Territorial </t>
  </si>
  <si>
    <t>Conforme al monitoreo realizado y evidencias presentadas por el proceso, se observa la realización de cinco (5) reuniones de articulación con la Subsecretaría durante los meses de septiembre (4) y noviembre (1).
Por lo anterior se observa el cumplimiento del control existente</t>
  </si>
  <si>
    <t>Conforme al monitoreo realizado y evidencias presentadas por el proceso, se observa la ejecución de mesas técnicas durante los meses de septiembre (una) y octubre (dos) relacionadas con el plan de gestión territorial; así mismo para el mes de diciembre se evidencia un documento denominado "PLAN DE GESTIÓN TERRITORIALDE LA SECRETARÍA EJECUTIVA 2020-2021" con fecha 31/12/2020.
Por lo anterior, se observa el cumplimiento de la acción propuesta</t>
  </si>
  <si>
    <t>Falta de validación y socialización de los lineamientos del enfoque territorial que permita una articulación efectiva</t>
  </si>
  <si>
    <t xml:space="preserve">Lineamientos para la aplicación del enfoque territorial por parte de la Secretaría Ejecutiva </t>
  </si>
  <si>
    <t xml:space="preserve">Lineamiento para la aplicación del enfoque territorial </t>
  </si>
  <si>
    <r>
      <t xml:space="preserve">Socializar los lineamientos para la aplicación del  enfoque territorial  </t>
    </r>
    <r>
      <rPr>
        <sz val="11"/>
        <color theme="1"/>
        <rFont val="Palatino Linotype"/>
        <family val="1"/>
      </rPr>
      <t>y los resultados del seguimiento a la implementación de los mismos, por parte de la Subsecretaría Ejecutiva</t>
    </r>
  </si>
  <si>
    <r>
      <t xml:space="preserve">Reporte de la socialización de los lineamientos </t>
    </r>
    <r>
      <rPr>
        <sz val="11"/>
        <color theme="1"/>
        <rFont val="Palatino Linotype"/>
        <family val="1"/>
      </rPr>
      <t>y los resultados del seguimiento a la implementación de los mismos  (acta de reunión, listados de asistencia)</t>
    </r>
  </si>
  <si>
    <r>
      <t xml:space="preserve">En el mes de enero el Subsecretario Ejecutivo realizó la revisión del documento de </t>
    </r>
    <r>
      <rPr>
        <i/>
        <sz val="11"/>
        <rFont val="Palatino Linotype"/>
        <family val="1"/>
      </rPr>
      <t xml:space="preserve">Lineamientos para la Aplicación del Enfoque Territorial en la Secretaría Ejecutiva </t>
    </r>
    <r>
      <rPr>
        <sz val="11"/>
        <rFont val="Palatino Linotype"/>
        <family val="1"/>
      </rPr>
      <t xml:space="preserve">y propuso la inclusión de información complementaria, así como la realización de algunos ajustes de forma al documento. </t>
    </r>
  </si>
  <si>
    <r>
      <t xml:space="preserve">El Departamento de Gestión Territorial realizó los ajustes propuestos por el Subsecretario Ejecutivo al documento de </t>
    </r>
    <r>
      <rPr>
        <i/>
        <sz val="11"/>
        <rFont val="Palatino Linotype"/>
        <family val="1"/>
      </rPr>
      <t xml:space="preserve">Lineamientos para la Aplicación del Enfoque Territorial en la Secretaría Ejecutiva, </t>
    </r>
    <r>
      <rPr>
        <sz val="11"/>
        <rFont val="Palatino Linotype"/>
        <family val="1"/>
      </rPr>
      <t xml:space="preserve">y le remitió la versión ajustada del documento para su verificación y aprobación. </t>
    </r>
  </si>
  <si>
    <r>
      <t xml:space="preserve">El Subsecretario Ejecutivo realizó la verificación de la inclusión de los ajustes propuestos al documento de </t>
    </r>
    <r>
      <rPr>
        <i/>
        <sz val="11"/>
        <rFont val="Palatino Linotype"/>
        <family val="1"/>
      </rPr>
      <t xml:space="preserve">Lineamientos para la Aplicación del Enfoque territorial en la Secretaría Ejecutiva. </t>
    </r>
  </si>
  <si>
    <r>
      <t xml:space="preserve">En el mes de abril se surtió el proceso de adecuación necesaria al nuevo Reglamento General de la JEP, revisión, ajustes y validación del documento de </t>
    </r>
    <r>
      <rPr>
        <i/>
        <sz val="11"/>
        <rFont val="Palatino Linotype"/>
        <family val="1"/>
      </rPr>
      <t>Lineamientos para la Aplicación del Enfoque Territorial en la Secretaría Ejecutiva</t>
    </r>
    <r>
      <rPr>
        <sz val="11"/>
        <rFont val="Palatino Linotype"/>
        <family val="1"/>
      </rPr>
      <t xml:space="preserve">, por parte del Subsecretario Ejecutivo. Documento que fue remitido el 5 de mayo de 2020 a la Secretaría Ejecutiva para la revisión y aprobación por parte de la Dra. María del Pilar Bahamón. 
Se anexa documento de </t>
    </r>
    <r>
      <rPr>
        <i/>
        <sz val="11"/>
        <rFont val="Palatino Linotype"/>
        <family val="1"/>
      </rPr>
      <t>Lineamientos para la Aplicación del Enfoque Territorial en la Secretaría Ejecutiva, revisados y validados</t>
    </r>
    <r>
      <rPr>
        <sz val="11"/>
        <rFont val="Palatino Linotype"/>
        <family val="1"/>
      </rPr>
      <t xml:space="preserve"> por el Subsecretario Ejecutivo (Anexo 5. Lineamientos para la aplicación del enfoque territorial en la Secretaría Ejecutiva para aprobación SE).</t>
    </r>
  </si>
  <si>
    <t>Se observa que en los monitoreos de enero, febrero y marzo no tienen evidencia en el one drive. Adicionalmente se sugiere enumerar las evidencias en el one drive, con el fin de facilitar el seguimiento.</t>
  </si>
  <si>
    <t>Se presenta el documento de Lineamientos para la aplicación del enfoque territorial en la Secretaría Ejecutiva, cuya propuesta fue elaborada en el 2019, con participación de los enlaces territoriales y a partir del levantamiento de la Línea de Base de la aplicación del enfoque terrritorial en las dependencias de la Subsecretaría Ejecutiva, por lo que tales lineamientos resultaron de la identificación de buenas prácticas y lecciones aprendidas en el marco del despliegue y la gestión territorial adelantados especialmente por el Departamento de Gestión Territorial en los años anteriores, y en 2020 se formalizan y adoptan por parte de la Secretaría Ejecutiva para su socialización y aplicación por parte del resto de dependencias. Dicha adopción formal se dio en el mes de julio, luego de surtir el proceso de validación por parte del Subsecretario Ejecutivo y la Secretaria Ejecutiva. 
Se adjunta: 
Anexo 4 Lineamientos enfoque territorial en la SE, resumen ejecutivo y PPT</t>
  </si>
  <si>
    <t xml:space="preserve">No se reportan acciones al respecto, toda vez que el documento de Lineamientos para la aplicación de enfoque territorial se encontraba en proceso de aprobación y adopción por parte de la Subsecretaría Ejecutiva. </t>
  </si>
  <si>
    <t>Se llevó a cabo la socialización de los Lineamientos para la aplicación del Enfoque Territorial en la Secretaría Ejecutiva de la JEP, dirigida a los profesionales en territorio, en el marco del Encuentro Nacional de los Equipos Territoriales de la SE. 
Se adjunta:
Anexo 4.1 27.07.2020 PPT Lineamientos enfoque territorial en la SE
Anexo 4.2 27.07.2020 Listado Asistencia Encuentro ET-SE  Sesión Lineamientos Enfoque Territorial
Anexo 4.3 27.07.2020 Relatoria Socialización Lineamientos Enfoque Territorial</t>
  </si>
  <si>
    <t>Se elaboró el cronograma de socialización de los Lineamientos para la aplicación del Enfoque Territorial con los equipos nacionales de los Departamentos Misionales de la Subsecretaría, con las Subdirecciones y la Comisión Territorial y Ambiental (Anexo 4.4)</t>
  </si>
  <si>
    <t>Conforme al monitoreo realizado y evidencias presentadas por el proceso, se observa la existencia del documento denominado "Lineamientos para la aplicación del enfoque territorial en la Secretaría Ejecutiva de la Jurisdicción Especial para la Paz", el cual ha sido elaborado y mejorado desde la vigencia 2019, hasta contar con el documento adoptado oficialmente por la Secretaría Ejecutiva en el mes de julio de 2020
Por lo anterior se observa el cumplimiento de la ejecución del control existente por parte del proceso</t>
  </si>
  <si>
    <t>Conforme al monitoreo realizado y evidencias presentadas por el proceso se observa que en el mes de julio de 2020 se realizó la socialización de los lineamientos para la aplicación del Enfoque Territorial a los profesionales en territorio, en el marco del Encuentro Nacional de los Equipos Territoriales de la SE. Adicionalmente se tiene un cronograma para la socialización con los equipos nacionales de los Departamentos Misionales de la  Subsecretaría, algunas Subdirecciones y la Comisión Territorial y Ambiental.
Por lo anterior, se observa el desarrollo de las actividades tendientes a dar cumplimiento con la acción propuesta.</t>
  </si>
  <si>
    <r>
      <t xml:space="preserve">
</t>
    </r>
    <r>
      <rPr>
        <b/>
        <sz val="10"/>
        <rFont val="Palatino Linotype"/>
        <family val="1"/>
      </rPr>
      <t>EVALUACIÓN I LÍNEA DE DEFENSA:</t>
    </r>
    <r>
      <rPr>
        <sz val="10"/>
        <rFont val="Palatino Linotype"/>
        <family val="1"/>
      </rPr>
      <t xml:space="preserve"> Conforme al monitoreo y cargue de evidencias por parte del Departamento de Gestión Territorial, se observan avances relacionados con la implementación del control definido como: “Lineamientos para la aplicación del enfoque territorial por parte de la Secretaría Ejecutiva”, toda vez que:
Se observa cargado en el Drive el documento "Lineamientos para la aplicación del enfoque territorial en la Secretaría Ejecutiva de la Jurisdicción Especial para la Paz Adoptados por la Secretaria Ejecutiva el  21 de julio de 2020 Bogotá D.C", así como el resumen ejecutivo de dichos lineamientos, mediante los cuales se evidencia la implementación del control establecido.
</t>
    </r>
    <r>
      <rPr>
        <b/>
        <sz val="10"/>
        <rFont val="Palatino Linotype"/>
        <family val="1"/>
      </rPr>
      <t>Se alerta al proceso sobre el fortalecimiento de los controles, estableciendo la acción de los mismos, así mismo determinar controles de mitigación, toda vez que, el riesgo residual permanece en Alto.</t>
    </r>
    <r>
      <rPr>
        <sz val="10"/>
        <rFont val="Palatino Linotype"/>
        <family val="1"/>
      </rPr>
      <t xml:space="preserve">
</t>
    </r>
    <r>
      <rPr>
        <b/>
        <sz val="10"/>
        <rFont val="Palatino Linotype"/>
        <family val="1"/>
      </rPr>
      <t xml:space="preserve">
EVALUACIÓN II LÍNEA DE DEFENSA: </t>
    </r>
    <r>
      <rPr>
        <sz val="10"/>
        <rFont val="Palatino Linotype"/>
        <family val="1"/>
      </rPr>
      <t xml:space="preserve">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
</t>
    </r>
  </si>
  <si>
    <r>
      <rPr>
        <b/>
        <sz val="10"/>
        <rFont val="Palatino Linotype"/>
        <family val="1"/>
      </rPr>
      <t xml:space="preserve">EVALUACIÓN I LÍNEA DE DEFENSA: </t>
    </r>
    <r>
      <rPr>
        <sz val="10"/>
        <rFont val="Palatino Linotype"/>
        <family val="1"/>
      </rPr>
      <t xml:space="preserve">Conforme al monitoreo y cargue de evidencias por parte del Departamento de Gestión Territorial en los meses de julio y agosto de 2020, para la actividad propuesta en el plan de acción, cuya periodicidad es anual, se observa la socialización de los lineamientos para la aplicación del Enfoque Territorial a los profesionales en territorio, tal y como se observa en los documentos cargados en el Drive, así: 
•	Anexo 4.1 27.07.2020 PPT Lineamientos enfoque territorial en la SE
•	Anexo 4.2 27.07.2020 Listado Asistencia Encuentro ET-SE  Sesión Lineamientos Enfoque Territorial
•	Anexo 4.3 27.07.2020 Relatoría Socialización Lineamientos Enfoque Territorial
•	Anexo 4.4 25.08.2020 Cronograma socialización Lineamientos ET
Lo anterior, conforme a la acción y entregables planificados.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</si>
  <si>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t>Se generó el respectivo control en el reporte del cuatrimestre anterior</t>
  </si>
  <si>
    <t>Se realizaron cinco (5) sesiones de socialización de los Lineamientos para la aplicación del enfoque territorial  en la Secretaría Ejecutiva de la JEP. 
Se adjunta:
Anexo PA 4.1 Ayuda memoria Socialización Lineamientos ET Subdirección FI 13.112020
Anexo PA 4.1 Lista asistencia Socialización Lineamientos ET Subd  FI 13.11.2020
Anexo PA 4.2 Ayuda de memoria Socialización Lineamientos ET Subdirección Comunicaciones 17.11.2020
Anexo PA 4.2 Lista asistencia Socialización Lineamientos ET Subdirección Comunicaciones 17.11.2020
Anexo PA 4.3 Ayuda de memoria Socialización Lineamientos ET Subdirección Cooperación Internac 18.11.2020
Anexo PA 4.3 Socialización Lineamientos ET Subdirección Cooperación Internac 18.11.2020
Anexo PA 4.4 Ayuda de memoria Socialización Lineamientos ET SAAD Víctimas 20.112020
Anexo PA 4.4 Lista asistencia Socialización Lineamientos ET SAAD Víctimas 20.11.2020
Anexo PA 4.5 Ayuda de memoria sesión Comisión Territorial y Ambiental 24.11.2020
Anexo PA 4.5 Presentación sesión Comision Territorial y Ambiental 24.11.2020</t>
  </si>
  <si>
    <t>Conforme al monitoreo realizado por el proceso y tal como se registró en seguimiento anterior, se evidencia el documento denominado "Lineamientos para la aplicación del enfoque territorial en la Secretaría Ejecutiva de la Jurisdicción Especial para la Paz", el cual fue adoptado oficialmente por la Secretaría Ejecutiva en el mes de julio de 2020.
Por lo anterior se observa el cumplimiento de la ejecución del control existente por parte del proceso</t>
  </si>
  <si>
    <t>Conforme al monitoreo realizado y evidencias presentadas por el proceso se observa que en el mes de noviembre de 2020 se realizó la socialización de los lineamientos para la aplicación del Enfoque Territorial a la Subdirección de: Fortalecimiento Institucional, Comunicaciones, Cooperación Internacional, SAAD Víctimas y en la Comisión Ambiental y Territorial..
Por lo anterior, se observa el  cumplimiento de la acción propuesta.</t>
  </si>
  <si>
    <t>Debilidades en la comprensión de las víctimas sobre los mecanismos de participación en las etapas preprocesales y procesales en la JEP</t>
  </si>
  <si>
    <t>Desinformación y desconocimiento de las víctimas sobre sus derechos y mecanismos de participación en la JEP</t>
  </si>
  <si>
    <t xml:space="preserve">1. Incumplimiento frente a la centralidad de las víctimas en la JEP
2. Falta de cumplimiento con respecto a la garantía del acceso a la justicia
3. Deslegitimación de la JEP 
4. Detrimento patrimonial
5. Duplicidad de acciones  </t>
  </si>
  <si>
    <t xml:space="preserve">Jornadas de difusión sobre el Sistema Integral de Verdad, Justicia, Reparación y No Repetición, la JEP, y los mecanismos para la participación de las víctimas en la Jurisdicción de acuerdo con los lineamientos para la elaboración y presentación de informes por parte de organizaciones sociales, de víctimas y de derechos humanos. </t>
  </si>
  <si>
    <t>1. Listados de asistencia de las jornadas de difusión sobre el Sistema Integral de Verdad, Justicia, Reparación y No Repetición, la JEP, y los mecanismos para la participación de las víctimas en la Jurisdicción.
2.Cartilla Orientaciones para para la elaboración de informes dirigidos a la Jurisdicción Especial para la Paz.</t>
  </si>
  <si>
    <t xml:space="preserve">Elaborar propuesta sobre el modelo de participación colectiva de víctimas </t>
  </si>
  <si>
    <t xml:space="preserve">Propuesta de modelo  de participación colectiva de víctimas </t>
  </si>
  <si>
    <t>Jefe del  Departamento de Atención a Víctimas (participa Jefe del Departamento de SAAD Víctimas)</t>
  </si>
  <si>
    <t>Durante el mes de enero no se realizaron acciones frente a la actividad.</t>
  </si>
  <si>
    <t>Durante el mes de febrero no se realizaron acciones frente a la actividad.</t>
  </si>
  <si>
    <t>Durante el mes de marzo se elaboró un borrador de la propuesta de Sistema de Coordinación, que incorpora los comentarios presentados por la Comisión de participación en el que se  desarrolla con mayor profundidad y precisión las fases que lo integran. El documento está pendiente de revisión por parte de la Subsecretaría para ajustes y posterior envio, de nuevo, a la Comisión de participación. Soporte: Primer Borrador Sistema de coordinación participación de víctimas</t>
  </si>
  <si>
    <t>Durante el mes de abril se ajustó el documento borrador teniendo en cuenta los comentarios realizados por el Subsecretario Ejecutivo, se elaboró un acápite sobre el Sistema de Coordinación para el Manual de Participación . El documento fue enviado nuevamente a revisión de los Jefes de Departamento. Soporte: Última versión - Sistema de coordinación para la participación de las víctimas 30042020</t>
  </si>
  <si>
    <t>Se observa que el entregable de la acción es "propuesta de modelo de participación efectiva" sin embargo en los monitoreos de marzo y abril se habla de un sistema de coordinación  y en la evidencia en el one drive se sube un documento que habla de un entregable llamado " instrumento y mecanismos para la promoción efectiva de los derechos de las victimas; adicionalmente no se evidencian los ajustes que solicita la comisión de participación y el Subsecretario.
De otra parte se recomienda enumerar las evidencias en el one drive, con el fin de facilitar el seguimiento.</t>
  </si>
  <si>
    <t>Se adjuntan listados de asistencia de las 284 jornadas de  jornadas de difusión sobre el Sistema Integral de Verdad, Justicia, Reparación y No Repetición, la JEP, y los mecanismos para la participación de las víctimas en la Jurisdicción, realizadas por los profesionales del Departamento de Atención a Víctimas, desarrolladas desde el mes de febrero al mes de agosto de 2020. Es importante aclarar que se incluye la información de lo corrido del año, debido a que en el primer cuatrimestre no se habían cargados los soportes correspondientes a este control del riesgo.
Así mismo, se adjunta la Cartilla denominada: Guía Orientación para elaboracion de informes. 
Soporte: Carpeta Jornadas de Difusión y  Cartilla Guía Orientación para elaboracion de informes</t>
  </si>
  <si>
    <t>Durante el mes de mayo los Departamentos de Atención a Víctimas y SAAD Representación Judicial a Víctimas elaboraron el Anexo 1 de la propuesta del Sistema de Coordinación para la Participación Colectiva de Víctimas, el cual contiene los lineamientos generales para la implementación del Sistema de Coordinación en el marco de la emergencia derivada por el Covid 19. Este anexo refuerza la puesta en marcha de las actividades propuestas en la fase 1 y 2 del Sistema de manera virtual o semipresencial. Soporte: Anexo 1- Sistema Coordinación Participación Colectiva de Víctimas</t>
  </si>
  <si>
    <t>Durante el mes de junio, por instrucción de la Jefe del Departamento de Atención a Víctimas se adelantó una reunión de socialización de la propuesta del Sistema de Coordinación para la Participación Colectiva de Víctimas con los integrantes del equipo central y la región suroccidente (02 de junio de 2020). 
A partir de dicho ejercicio, se recibieron observaciones por parte de los equipos territoriales de Valle del Cauca y Cauca frente a la propuesta. Soportes: Listado reunión socialización sistema de coordinación colectiva victimas (02/06/2020), correos electrónicos de envío y documentos con las observaciones al documento del Sistema de Coordinación para la Participación Colectiva de Víctimas de los equipos de Valle del Cauca y Cauca.</t>
  </si>
  <si>
    <t>En el mes de julio, las jefes de los Departamentos de Atención a Víctimas y SAAD Víctimas dieron su visto bueno a la versión final de la propuesta del Sistema de Coordinación para la Participación Colectiva de Víctimas, que incorporó las observaciones y ajustes propuestos por los equipos de ambos departamentos. En esta linea se determinó la ruta a seguir para su aprobación final por parte de la Secretaría Ejecutiva, así como por la Comisión de Participación. 
Soporte: Documento Sistema de coordinación para la participación de las víctimas - Última Versión (29/07/2020)</t>
  </si>
  <si>
    <t>Durante el mes de agosto, con el apoyo del diseñador contratado por el departamento de SAAD víctimas, ambos departamentos avanzaron en la construcción de una presentación dinámica y visualmente llamativa que explicará las fases del Sistema de coordinación, los actores que intervienen y las actividades que se piensa desarrollar en cada una de las fases. Soporte: Presentación Modelo de Participación Colectiva</t>
  </si>
  <si>
    <t>Conforme al monitoreo realizado y evidencias presentadas por el proceso, se observa la existencia del documento denominado "ORIENTACIONES PARALA ELABORACIÓN DE INFORMES DIRIGIDOS A LA JURISDICCIÓN ESPECIAL PARA LA PAZ" el cual se encuentra elaborado desde el año 2018. Adís mismo, se evidencian 284 archivos denominados "Acta Jornada de Difusión" definiendo la fecha y el territorio donde se llevó a cabo; al revisar estos archivos, se encuentran en algunos casos listados de asistencia, actas de comité y registro fotográfico de la sesión virtual.
Por lo anterior se observa la ejecución del control establecido</t>
  </si>
  <si>
    <t>Conforme al monitoreo realizado y evidencias presentadas por el proceso, se observa la construcción y constante revisión y mejoramiento del documento "Anexo 1 de la propuesta del Sistema de Coordinación para la Participación Colectiva de Víctimas"  con la participación de los departamentos de atención a victimas y SAAD victimas, así como la visión territorial.
Por lo anterior se evidencia el avance al cumplimiento de la acción propuesta y se espera contar con el documento aprobado para el próximo seguimiento.</t>
  </si>
  <si>
    <t>Controles: Se recomienda al proceso unificar el formato de actas de las jornadas de difusión</t>
  </si>
  <si>
    <r>
      <rPr>
        <b/>
        <sz val="10"/>
        <rFont val="Palatino Linotype"/>
        <family val="1"/>
      </rPr>
      <t>EVALUACIÓN I LÍNEA DE DEFENSA:</t>
    </r>
    <r>
      <rPr>
        <sz val="10"/>
        <rFont val="Palatino Linotype"/>
        <family val="1"/>
      </rPr>
      <t xml:space="preserve"> Conforme al monitoreo y cargue de evidencias por parte del Departamento de Gestión Territorial, se observan avances relacionados con la implementación del control existente, cuya periodicidad es "Cuando se requiera", toda vez que, se cargaron en el Drive 284 archivos correspondientes a las actas de reunión derivadas de las jornadas de difusión sobre el Sistema Integral de Verdad, Justicia, Reparación y No Repetición, y los mecanismos para la participación de las víctimas en la Jurisdicción; desarrolladas desde el mes de febrero al mes de agosto de 2020. Respecto de las evidencias que no corresponden al periodo evaluado, el proceso realizó la siguiente aclaración: </t>
    </r>
    <r>
      <rPr>
        <i/>
        <sz val="10"/>
        <rFont val="Palatino Linotype"/>
        <family val="1"/>
      </rPr>
      <t>"Es importante aclarar que se incluye la información de lo corrido del año, debido a que en el primer cuatrimestre no se habían cargados los soportes correspondientes a este control del riesgo"</t>
    </r>
    <r>
      <rPr>
        <sz val="10"/>
        <rFont val="Palatino Linotype"/>
        <family val="1"/>
      </rPr>
      <t xml:space="preserve">. Sin embargo, es pertinente que se amplíe el reporte de monitoreo, en el sentido de informar cuántas jornadas de difusión corresponden al periodo objeto de evaluación (II cuatrimestre de 2020).
</t>
    </r>
    <r>
      <rPr>
        <b/>
        <sz val="10"/>
        <rFont val="Palatino Linotype"/>
        <family val="1"/>
      </rPr>
      <t xml:space="preserve">Se alerta al proceso sobre el fortalecimiento de los controles, estableciendo la acción de los mismos, así mismo determinar controles de mitigación, toda vez que, el riesgo residual permanece en EXTREMO.
</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</si>
  <si>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 xml:space="preserve">EVALUACIÓN I LÍNEA DE DEFENSA: </t>
    </r>
    <r>
      <rPr>
        <sz val="10"/>
        <rFont val="Palatino Linotype"/>
        <family val="1"/>
      </rPr>
      <t xml:space="preserve">Conforme al monitoreo y cargue de evidencias por parte del Departamento de Gestión Territorial en los meses de mayo a agosto de 2020, para la acción "Elaborar propuesta sobre el modelo de participación colectiva de víctimas", cuya periodicidad de seguimiento es anual, se observan avances relacionados con el cumplimiento de la actividad, toda vez que, se evidenciaron documentos cargados en el Drive que dan cuenta de la trazabilidad en la construcción del documento denominado: Sistema de Coordinación para la Participación Colectiva de Víctimas, así: 
•	Anexo 1- Sistema Coordinación Participación Colectiva de Víctimas 
•	Correo observaciones propuesta SCPCV – Cauca 10-06-2020
•	Correo observaciones propuesta SCPCV – Valle del Cauca 1262020
•	Listado reunión socialización sistema de coordinación colectiva víctimas 02-06-2020
•	Observaciones a la propuesta SCPCV – Cauca 10-06-2020
•	Observaciones a la propuesta SCPCV – Valle del Cauca 12-06-2020
•	Documento Sistema de Coordinación para la Participación Colectiva de Víctimas de los equipos de Valle del Cauca y Cauca.
•	Documento Sistema de coordinación para la participación de las víctimas - Última Versión (29/07/2020)
•	Presentación Modelo de Participación Colectiva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</si>
  <si>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t>Se adjuntan los listados de asistencia de las 334 jornadas de  jornadas de difusión sobre el Sistema Integral de Verdad, Justicia, Reparación y No Repetición, la JEP, y los mecanismos para la participación de las víctimas en la Jurisdicción, realizadas por los profesionales del Departamento de Atención a Víctimas, desarrolladas en el tercer cuatrimestre de 2020, discriminadas de la siguiente manera:
Septiembre: 80 jornadas de difusión.
Octubre: 122 jornadas de difusión.
Noviembre: 94 jornadas de difusión.
Diciembre: 40 jornadas de difusión. 
Soporte: Carpeta Jornadas de Difusión 
"Mediante Acta del 11 de diciembre de 2020 la cual se encuentra pendiente de aprobación final por parte de la Comisión de Partcipación se aprobó documento "Sistema de Coordinanción para la Participación Colectiva de las Víctimas en la JEP". Soporte: Documento "Sistema de Coordinanción para la Participación Colectiva de las Víctimas en la JEP"</t>
  </si>
  <si>
    <t>Durante el mes de septiembre no se realizaron acciones para la actividad relacionada con el documento "Modelo de Participación Colectiva"</t>
  </si>
  <si>
    <t>Durante el mes de octubre no se realizaron acciones para la actividad relacionada con el documento "Modelo de Participación Colectiva"</t>
  </si>
  <si>
    <t xml:space="preserve">Durante el mes de noviembre se realiza la sistematización de las observaciones del documento "Modelo de Participación Colectiva" de los miembros del Sistema de Coordinación. 
Soporte. Matriz de comentarios del Sistema de Coordinación.
</t>
  </si>
  <si>
    <t>Durante el mes de diciembre se llevó a cabo la última discusión y aprobación  del documento final del Modelo de Participación en la  sesión plenaria  de la Comisión de participación. La Comisión  de Participación hace envío  a la Presidencia  de la Sección de Apelación del documento final. 
Soporte  Borrador del Acta de la Comisión de  Participación y Borrador del oficio proyectado Remisiorio a la Sección de Apelación. Se adjuntan borradores por cuanto  éstos se encuentran para firma del Magistrado Coordinador de la Comisión de Particiapación y documento aprobado "Modelo para la Participación Colectiva".</t>
  </si>
  <si>
    <t>Conforme al monitoreo realizado y evidencias presentadas por el proceso se evidencian 336 archivos denominados "Difusión+ el territorio donde se llevó a cabo+ fecha del evento" que soportan las 336 jornadas realizadas por el Departamento de Atención a víctimas durante este cuatrimestre. Estos archivos contienen en algunos casos listados de asistencia, otros actas de comité y otros registro fotográfico de la sesión virtual.
Por lo anterior se observa la ejecución del control establecido</t>
  </si>
  <si>
    <t>Conforme al monitoreo realizado y evidencias presentadas por el proceso, se observa que, aunque para el mes de noviembre no se evidencia el soporte de la sistematización de observaciones del documento mencionado, durante toda la vigencia se observó la construcción y constante revisión y mejoramiento del documento "Sistema de Coordinación para la Participación Colectiva de Víctimas". para el mes de diciembre se evidencia el documento cargado que conforme a la observación de la dependencia, solo falta la firma del magistrado coordinador del comité de participación.
Por lo anterior se evidencia la culminación de la elaboración del documento propuesto a la espera de la firma del magistrado coordinador</t>
  </si>
  <si>
    <t>Controles: Se recomienda al proceso (nuevamente) unificar el formato de actas de las jornadas de difusión</t>
  </si>
  <si>
    <t xml:space="preserve">Alto volumen de trabajo del Departamento de Atención a Víctimas para el desarrollo de las actividades que se requiere desarrollar </t>
  </si>
  <si>
    <t>Construcción de la agenda de trabajo con la programación de actividades priorizadas en el territorio por el Departamento de Atención a Víctimas</t>
  </si>
  <si>
    <t>Matriz de Agenda Territorial del DAV</t>
  </si>
  <si>
    <t>Elaborar plan de trabajo territorial</t>
  </si>
  <si>
    <t xml:space="preserve">Plan de acción y plan de trabajo territorial </t>
  </si>
  <si>
    <t xml:space="preserve">Jefe del  Departamento de Atención a Víctimas </t>
  </si>
  <si>
    <t>Durante el mes de febrero se realizó la consolidación del plan de trabajo interno del Departamento de Atención a Víctimas y se establecieron actividades y subactividades, fechas, responsables y productos por cada una de las líneas de trabajo, teniendo en cuenta el Plan Operativo Anual. Soporte: Plan de Trabajo Interno DAV 2020 Completo</t>
  </si>
  <si>
    <t>Durante el mes de marzo se realizó la consolidación de actividades del DAV a desarrollar durante los meses de marzo y abril, teniendo en cuenta la situación de emergencia sanitaria decretada por el Gobierno Nacional, con el objetivo de hacerle un seguimiento detallado a cada uno de los profesionales en territorio y a nivel nacional. Soporte: Carpeta Seguimiento Actividades Periodo Contingencia</t>
  </si>
  <si>
    <t>Durante el mes de abril se inició el proceso de recolección de información de los equipos territoriales sobre las actividades semanales a desarrollar por cada una de las regiones, con el objetivo de reportar los avances en la agenda territorial enviada a la Subsecretaría Ejecutiva. Así mismo, se consolidó la proyección de actividades a desarrollar por el DAV durante el periodo del 1 al 18 de mayo de 2020. Soporte: Carpeta Agenda Territoriales DAV,  Programación Actividades DAV 1 al 18 Mayo y Avances Plan de Trabajo DAV 20 marzo al 18 abril.</t>
  </si>
  <si>
    <t>Se recomienda al proceso enumerar las evidencias en el one drive, con el fin de facilitar el seguimiento.</t>
  </si>
  <si>
    <t>Se adjuntan los 10 documentos en excel de las agendas territoriales del DAV con la programación de las actividades de difusión e información a desarrollar por los profesionales del Departamento de Atención a Víctimas. Es importante mencionar que la agenda territorial empezó a ser implementada a partir del mes de mayo de 2020, y en un principio como piloto de la actividad la agenda se reportaba de manera semanal, sin embargo, la metodología final quedó establecida para ser reportada de manera quincenal. Soporte: Carpeta Agenda Territorial</t>
  </si>
  <si>
    <t>Durante el mes de mayo se realizó la programación y seguimiento de las actividades de difusión e información de los profesionales del Departamento de Atención a Víctimas. Esta agenda territorial es parte de una estrategia de la Subsecretaría Ejecutiva la cual busca articular las acciones de los equipos que tienen presencia en territorio y poder así hacer un seguimiento detallado de las actividades que se desarrollan a nivel territorial. Soportes: Mayo - Carpeta Programación de Agenda Territorial DAV
Así mismo, se adjunta el plan de acción interno del Departamento de Atención a Víctimas que describe las actividades a realizar en 2020 por cada una de las líneas estratégicas del Plan Operativo Anual. Soporte: Plan de Acción Interno DAV 2020 Completo</t>
  </si>
  <si>
    <t>Durante el mes de junio se continuó con el proceso de programación y seguimiento de las actividades de difusión e información de los profesionales del Departamento de Atención a Víctimas. Así mismo, se diseñó e implementó una matriz de seguimiento y proyeccción de las actividades que los profesionales tanto del nivel nacional como territorial desarrollaron durante los meses de junio y julio. Soporte: Junio - Programación de Agenda Territorial DAV y Carpeta Seguimiento Actividades DAV.</t>
  </si>
  <si>
    <t>Durante el mes de julio se continuó con el proceso de programación y seguimiento de las actividades de difusión e información de los profesionales del Departamento de Atención a Víctimas. Soporte: Julio - Carpeta Programación de Agenda Territorial DAV</t>
  </si>
  <si>
    <t>Durante el mes de agosto se continuó con el proceso de programación y seguimiento de las actividades de difusión e información de los profesionales del Departamento de Atención a Víctimas. Así mismo, a través de la matriz de seguimiento, se solicitó a los profesionales del departamento relacionar las actividades tanto del nivel nacional como territorial que estaban derrollando durante el mes de agosto. Soporte: Carpeta Agosto - Programación de Agenda Territorial DAV y Carpeta Seguimiento Actividades DAV.</t>
  </si>
  <si>
    <t>Conforme al monitoreo realizado y evidencias presentadas por el proceso, se observan diez (10) archivos de Excel denominados  como Agendas Territoriales DAV, los cuales contienen la información de las actividades a desarrollar por parte del departamento de atención a victimas de manera quincenal a excepción de las primeras dos agendas de mayo que se realizaron de manera semanal.
Por lo anterior se observa la ejecución del control establecido</t>
  </si>
  <si>
    <t>Conforme al monitoreo realizado y evidencias presentadas por el proceso, se observa el seguimiento a las actividades planeadas por el departamento de atención a victimas en la agenda territorial DAV. Lo anterior destaca el monitoreo constante del departamento al desarrollo de sus actividades y cumplimiento de las mismas.
Por lo anterior se evidencia el cumplimiento de la acción propuesta en cuanto al seguimiento de las actividades planeadas por el Departamento de atención a Victimas.</t>
  </si>
  <si>
    <r>
      <rPr>
        <b/>
        <sz val="10"/>
        <rFont val="Palatino Linotype"/>
        <family val="1"/>
      </rPr>
      <t>EVALUACIÓN I LÍNEA DE DEFENSA:</t>
    </r>
    <r>
      <rPr>
        <sz val="10"/>
        <rFont val="Palatino Linotype"/>
        <family val="1"/>
      </rPr>
      <t xml:space="preserve"> Conforme al monitoreo y cargue de evidencias por parte del Departamento de Atención a Víctimas, se observan avances relacionados con la implementación del control definido como: “Construcción de la agenda de trabajo con la programación de actividades priorizadas en el territorio por el Departamento de Atención a Víctimas”, cuya periodicidad está definida como "Quincenal", toda vez que, se observan cargados 10 documentos Excel contentivos de las agendas territoriales del DAV con la programación de las actividades de difusión e información a desarrollar por los profesionales del Departamento de Atención a Víctimas, de los meses de mayo a agosto de 2020, así:
Agenda Territorial_Subsecretaría Ejecutiva DAV para los periodos: 4 al 7 de mayo, 8 al 15 de mayo, 16 al 30 de mayo, 1 al 14 de junio, 15 al 28 de junio, 29 de junio al 12 de julio, 13 al 24 de julio, 27 de julio al 9 de agosto, 10 al 23 de agosoto y 24 de agosto al 6 de septiembre.
De otra parte, el proceso en el monitoreo realizó la siguiente aclaración: </t>
    </r>
    <r>
      <rPr>
        <i/>
        <sz val="10"/>
        <rFont val="Palatino Linotype"/>
        <family val="1"/>
      </rPr>
      <t>"Es importante mencionar que la agenda territorial empezó a ser implementada a partir del mes de mayo de 2020, y en un principio como piloto de la actividad la agenda se reportaba de manera semanal, sin embargo, la metodología final quedó establecida para ser reportada de manera quincenal. Soporte: Carpeta Agenda Territorial"</t>
    </r>
    <r>
      <rPr>
        <sz val="10"/>
        <rFont val="Palatino Linotype"/>
        <family val="1"/>
      </rPr>
      <t xml:space="preserve">.
</t>
    </r>
    <r>
      <rPr>
        <b/>
        <sz val="10"/>
        <rFont val="Palatino Linotype"/>
        <family val="1"/>
      </rPr>
      <t>Se alerta al proceso sobre el fortalecimiento de los controles, estableciendo la acción de los mismos, así mismo determinar controles de mitigación, toda vez que, el riesgo residual permanece en EXTREMO.</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</si>
  <si>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 xml:space="preserve">EVALUACIÓN I LÍNEA DE DEFENSA: </t>
    </r>
    <r>
      <rPr>
        <sz val="10"/>
        <rFont val="Palatino Linotype"/>
        <family val="1"/>
      </rPr>
      <t xml:space="preserve">Conforme al monitoreo y cargue de evidencias por parte del Departamento de Atención a Víctimas, se observan avances relacionados con el cumplimiento de la actividad.
En los documentos cargados como evidencia, se observa la trazabilidad de las gestiones realizadas para la construcción y puesta en marcha del Plan de Acción Territorial, dando cuenta del cumplimiento del plan de acción, así: 
•	Plan de acción interno DAV 2020
•	Resultados Agenda territorial DAV (13 documentos Excel) 
•	Carpeta Seguimiento actividades (7 documentos Excel) contentivos de matrices de seguimiento y proyección de actividades que los profesionales desarrollaron durante los meses de junio y julio en varios departamentos del país.
Resultados Agenda Territorial DAV 18 al 26 de mayo, 27 de mayo al 2 de junio, 3 al 9 de junio 2020, 10 al 16 de junio 2020, 17 al 23 de junio 2020, 24 al 30 de junio 2020, 1 al 7 de julio 2020, 8 al 14 de julio 2020, 15 al 21 de julio 2020, 22 al 28 de julio 2020, 29 de julio al 4 de agosto 2020, 5 al 11 de agosto 2020, 12 al 18 de agosto 2020, 19 al 25 de agosto 2020 y 26 de agosto al 1 de septiembre 2020.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</si>
  <si>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t>Se adjuntan los 9 documentos en excel de las agendas territoriales del DAV con la programación de las actividades de difusión e información a desarrollar por los profesionales del Departamento de Atención a Víctimas durante el tercer cuatrimestre de 2020. Soporte: Carpeta Programación Agenda Territorial</t>
  </si>
  <si>
    <t>Durante el mes de septiembre se continuó con el proceso de programación y seguimiento de las actividades de difusión e información de los profesionales del Departamento de Atención a Víctimas a través del reporte semanal de los resultados de la agenda territorial. Soporte: Carpeta Septiembre - Resultados de Agenda Territorial DAV.</t>
  </si>
  <si>
    <t>Durante el mes de octubre se continuó con el proceso de programación y seguimiento de las actividades de difusión e información de los profesionales del Departamento de Atención a Víctimas a través del reporte semanal de los resultados de la agenda territorial. Soporte: Carpeta octubre - Resultados de Agenda Territorial DAV.</t>
  </si>
  <si>
    <t>Durante el mes de noviembre se continuó con el proceso de programación y seguimiento de las actividades de difusión e información de los profesionales del Departamento de Atención a Víctimas a través del reporte semanal de los resultados de la agenda territorial. Soporte: Carpeta noviembre - Resultados de Agenda Territorial DAV.</t>
  </si>
  <si>
    <t>Durante el mes de diciembre se continuó con el proceso de programación y seguimiento de las actividades de difusión e información de los profesionales del Departamento de Atención a Víctimas a través del reporte semanal de los resultados de la agenda territorial. Es importante tener en cuenta que los resultados de la agenda están hasta la primera quincena de diciembre teniendo en cuenta que los profesionales territoriales terminaban contratos de prestación de servicios los días 18 y 21 de diciembre. Soporte: Carpeta diciembre - Resultados de Agenda Territorial DAV.</t>
  </si>
  <si>
    <t>Conforme al monitoreo realizado y evidencias presentadas por el proceso, se observan 9 archivos de Excel denominados  "Agendas Territoriales Subsecretaria Ejecutiva DAV+periodo", los cuales contienen la información de las actividades a desarrollar por parte del departamento de atención a victimas de manera quincenal.
Por lo anterior se observa la ejecución del control establecido</t>
  </si>
  <si>
    <t>Conforme al monitoreo realizado y evidencias presentadas por el proceso, se observa el seguimiento semanal a las actividades planeadas por el Departamento de Atención a Victimas en la agenda territorial DAV. Lo anterior demuestra el constante seguimiento de la dependencia al cumplimiento de sus actividades.
Por lo anterior se evidencia el cumplimiento de la acción propuesta en cuanto al seguimiento de las actividades planeadas por el Departamento de atención a Victimas.</t>
  </si>
  <si>
    <t>Debilidades en el acompañamiento psico social de víctimas</t>
  </si>
  <si>
    <t xml:space="preserve">Falta de socialización y apropiación de lineamientos psico- sociales </t>
  </si>
  <si>
    <t>1. Participación inefectiva
2. Revictimización
3. Deslegitimación de la institución
4. Baja incidencia de las víctimas en la definición de las sanciones propias</t>
  </si>
  <si>
    <t>Orientación psicojurídica a víctimas a partir de los lineamientos contemplados en la estrategia de acompañamiento y orientación psicojurídica a víctimas del Departamento de Atención a Víctimas</t>
  </si>
  <si>
    <t>Actas de las orientaciones psicojurídicas a víctimas realizadas por el Departamento de Atención a Víctimas</t>
  </si>
  <si>
    <t>Actualizar, integrar e implementar metodología para el acompañamiento psico social de las víctimas</t>
  </si>
  <si>
    <t>Metodología actualizada e integrada</t>
  </si>
  <si>
    <t>Durante el mes de febrero se realizó la construcción de los formatos para la recolección de información sobre las metodologías psicosociales implementadas por los equipos territoriales del DAV. Soporte: Formato matriz recolección estrategias DAV</t>
  </si>
  <si>
    <t>Durante el mes de marzo se realizó la consolidación de la información de las metodologías psicosociales en territorio por parte de los profesionales del DAV.</t>
  </si>
  <si>
    <t>Durante el mes de abril se adelantaron las reuniones con los equipos territoriales en el marco del convenio con OIM, con el objetivo de identificar las estrategias psicosociales implementadas en territorio y así recolectar experiencias y conocimientos para fortalecer la estrategia psicosocial del DAV. Soporte: Carpeta Grupo Focales</t>
  </si>
  <si>
    <t>Se observa que los monitoreos del mes de marzo y abril no cuenta con evidencias en el one drive.</t>
  </si>
  <si>
    <t>Se adjuntan 184 actas correspondientes a las asistencias psicojurídicas desarrolladas por los profesionales del Departamento de Atención a Víctimas realizadas desde el mes de febrero al mes de agosto de 2020. Es importante aclarar que se incluye la información de lo corrido del año, debido a que en el primer cuatrimestre no se habían cargados los soportes correspondientes a este control del riesgo. Soporte: Carpeta Asistencias Psicojurídicas</t>
  </si>
  <si>
    <t>Durante el mes de mayo y en el marco de la emergencia sanitaria, el Departamento de Atención a Víctimas construyó un guion de llamada telefónicas para hacer seguimiento psicosocial a las víctimas que vienen participando en la Jurisdicción o están interesadas en participar. Este guion permitió identificar necesidades psicosociales y estado de conectividad de las víctimas. Soporte: Guion de llamadas telefónicas y Formato de Registro de Llamadas y Seguimiento.</t>
  </si>
  <si>
    <t>Durante el mes de junio, el Departamento de Atención a Víctimas realizó la primera propuesta metodológica de las 2 cajas de herramientas de difusión en el marco del Convenio con la Organización Internacional para las Migraciones. Las dos Cajas son: 1) la caja de herramientas de difusión con enfoque psicosocial; y 2) la caja de herramientas conceptual para el trabajo con niños, niñas y adolescentes acompañantes de las víctimas que participan en la JEP. 
Soportes: Borrador Propuesta Metodológica Enfoque Psicosocial y Borrador Propuesta Metodológica trabajo con niños, niñas y adolescentes.</t>
  </si>
  <si>
    <t xml:space="preserve">Durante el mes de julio, el Departamento de Atención a Víctimas realizó la propuesta conceptual de las cajas de herramientas de difusión con enfoque psicosocial y la caja de herramientas conceptual para el trabajo con niños, niñas y adolescentes acompañantes de las víctimas que participan en la JEP. Soportes: Borrador Propuesta Conceptual Enfoque Psicosocial y Borrador Propuesta Conceptual trabajo con niños, niñas y adolescentes.
Por otro lado, se construyó la metodología para las jornadas denominadas “Diálogos por la reconciliación”. Soporte: Metodología Jornada de Reconciliación 2020. </t>
  </si>
  <si>
    <t xml:space="preserve">Durante el mes de agosto, el Departamento de Atención a Víctimas realizó la construcción de la Metodología para el acompañamiento y la orientación psicojurídica a las víctimas que participan de diligencias de versiones voluntarias. Soporte: Metodología de acompañamiento y orientación psicojurídica versiones voluntarias.
Así mismo, se desarrollaron las primeras propuestas de los módulos 1 y 2 de la aplicación de autocuidado para ser implementada en una APP. Soportes: Modulo I Estrategia de Autocuidado y Modulo II Estrategia Autocuidado. </t>
  </si>
  <si>
    <t>Conforme al monitoreo realizado y evidencias presentadas por el proceso, se observa la existencia de 184 documentos denominados como actas de acompañamiento o actas de atención psico jurídica definiendo la fecha y el territorio donde se llevó a cabo; al revisar estos archivos, se encuentran en algunos casos listados de asistencia y actas de comité. 
Por lo anterior se observa la ejecución del control establecido</t>
  </si>
  <si>
    <t>Conforme al monitoreo realizado y evidencias presentadas por el proceso, se observa el constante avance para la construcción de la metodología para el acompañamiento psico social de las víctimas, documento que se espera tener para el próximo seguimiento
Por lo anterior se observa el avance al cumplimiento de la acción propuesta</t>
  </si>
  <si>
    <t>Controles: Se recomienda al proceso unificar el formato de actas asesoría psico jurídica</t>
  </si>
  <si>
    <r>
      <rPr>
        <b/>
        <sz val="10"/>
        <rFont val="Palatino Linotype"/>
        <family val="1"/>
      </rPr>
      <t>EVALUACIÓN I LÍNEA DE DEFENSA:</t>
    </r>
    <r>
      <rPr>
        <sz val="10"/>
        <rFont val="Palatino Linotype"/>
        <family val="1"/>
      </rPr>
      <t xml:space="preserve"> Conforme al monitoreo y cargue de evidencias por parte del Departamento de Atención a Víctimas, se observan avances relacionados con la implementación del control definido como: “Orientación psicojurídica a víctimas a partir de los lineamientos contemplados en la estrategia de acompañamiento y orientación psicojurídica a víctimas del Departamento de Atención a Víctimas”, cuya periodicidad es "Cuando se requiera", toda vez que, se observan cargados en el Drive 184 archivos contentivos de actas de reunión y listados de asistencia a jornadas de atención psico jurídica a víctimas, desarrolladas desde el mes de febrero al mes de agosto de 2020. Respecto de las evidencias que no corresponden al periodo evaluado, el proceso realizó la siguiente aclaración:</t>
    </r>
    <r>
      <rPr>
        <i/>
        <sz val="10"/>
        <rFont val="Palatino Linotype"/>
        <family val="1"/>
      </rPr>
      <t xml:space="preserve"> "Es importante aclarar que se incluye la información de lo corrido del año, debido a que en el primer cuatrimestre no se habían cargados los soportes correspondientes a este control del riesgo"</t>
    </r>
    <r>
      <rPr>
        <sz val="10"/>
        <rFont val="Palatino Linotype"/>
        <family val="1"/>
      </rPr>
      <t xml:space="preserve">. Sin embargo, es pertinente que se amplíe el reporte de monitoreo, en el sentido de informar cuántas jornadas de difusión corresponden al periodo objeto de evaluación (II cuatrimestre de 2020).
</t>
    </r>
    <r>
      <rPr>
        <b/>
        <sz val="10"/>
        <rFont val="Palatino Linotype"/>
        <family val="1"/>
      </rPr>
      <t>Se alerta al proceso sobre el fortalecimiento de los controles, estableciendo la acción de los mismos, así mismo determinar controles de mitigación, toda vez que, el riesgo residual permanece en EXTREMO.</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</si>
  <si>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cargue de evidencias por parte del Departamento de Atención a Víctimas, se observan avances relacionados con el cumplimiento de la actividad "Actualizar, integrar e implementar metodología para el acompañamiento psico social de las víctimas", cuya periodicidad de seguimiento es anual, toda vez que,  en los documentos cargados como evidencia, se observa la trazabilidad de las gestiones realizadas para la construcción de la metodología para el acompañamiento psico social de las víctimas, así: 
•	Guion de llamadas telefónicas
•	Formato de Registro de Llamadas y Seguimiento.
•	Borrador Propuesta Metodológica Enfoque Psicosocial
•	Borrador Propuesta Metodológica trabajo con niños, niñas y adolescentes
•	Borrador propuesta conceptual enfoque diferencial
•	Borrador propuesta conceptual para el trabajo con niños, niñas y adolescentes
•	Metodología Jornada de Reconciliación 2020. 
•	Modulo I Estrategia de Autocuidado
•	Modulo II Estrategia Autocuidado
Sin embargo, se observa que los documentos que soportan los avances en la construcción de la metodología se encuentran en versión borrador y contienen comentarios de revisión; por lo que, se recomienda al proceso continuar con las acciones tendientes a obtener los documentos definitivos y aprobados de la Metodología para el acompañamiento psico social de las víctimas.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</si>
  <si>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t>Se adjuntan 133 actas correspondientes a las asistencias psicojurídicas desarrolladas por los profesionales del Departamento de Atención a Víctimas realizadas durante el tercer cuatrimestre de 2020, desagregadas de la siguiente manera:
Septiembre: 9 actas de asistencia psicojurídicas.
Octubre: 58 actas de asistencia psicojurídicas.
Noviembre: 78 actas de asistencia psicojurídicas.
Diciembre: 41 actas de asistencia psicojurídicas. 
Soporte: Carpeta Asistencias Psicojurídicas
Para los acompañamientos psicojúridicos en versiones voluntarias de Caso 05 actualmente adelantados por la Jurisdicción se aplico (análisis componente psicojurídico) modelo de bitacora el cual contiene los aspectos psicojuridos relevantes evaluados durante la diligencia judicial.</t>
  </si>
  <si>
    <t>Durante este mes de septiembre el departamento de atención a víctimas a través las asistencias psicojuridicas realizadas, implementó las Metodología de acompañamiento y orientación psicojurídica con sus equipos psicosociales tanto en instancias prejudiciales y judiciales.
Soporte: Actas de asistencia psicojurídica septiembre.</t>
  </si>
  <si>
    <t>Durante este mes de octubre el departamento de atención a víctimas a través las asistencias psicojuridicas realizadas, implementó las Metodología de acompañamiento y orientación psicojurídica con sus equipos psicosociales tanto en instancias prejudiciales y judiciales.
Soporte: Actas de asistencia psicojurídica octubre.</t>
  </si>
  <si>
    <t>Durante este mes de noviembre el departamento de atención a víctimas a través las asistencias psicojuridicas realizadas, implementó las Metodología de acompañamiento y orientación psicojurídica con sus equipos psicosociales tanto en instancias prejudiciales y judiciales.
Soporte: Actas de acompañamiento psicosocial noviembre.</t>
  </si>
  <si>
    <t>Durante este mes de diciembre el departamento de atención a víctimas a través las asistencias psicojuridicas realizadas, implementó las Metodología de acompañamiento y orientación psicojurídica con sus equipos psicosociales tanto en instancias prejudiciales y judiciales.
Soporte: Actas de asistencia psicojurídica diciembre.</t>
  </si>
  <si>
    <t>Conforme al monitoreo realizado y evidencias presentadas por el proceso, se evidencian 142 archivos así: Sept = 0, Oct = 43, Nov = 71 y Dic = 28 (no 133 como se menciona en el monitoreo). Documentos denominados "Acompañamiento psicojuridico+territorio+fecha" y contienen actas de reunión. 
Por lo anterior y aunque no se evidencian los soportes de septiembre y la totalidad de soportes en octubre, noviembre y diciembre relacionados por el proceso, se observa la ejecución del control establecido</t>
  </si>
  <si>
    <t>Conforme al monitoreo realizado por el proceso, se menciona el cumplimiento de la metodología para el acompañamiento psico social de las víctimas con las actas de asesoría realizadas durante este cuatrimestre; sin embargo se le recuerda al proceso que en seguimiento anterior, el documento presentado aun no se encontraba aprobado y se esperaba para final de la vigencia el documento final.
Por lo anterior no se observa el cumplimiento de la acción propuesta</t>
  </si>
  <si>
    <t>Controles: Se recomienda al proceso (nuevamente) unificar el formato de actas asesoría psico jurídica</t>
  </si>
  <si>
    <t>Inadecuada preparación del acompañamiento psico-social</t>
  </si>
  <si>
    <t>Fortalecer, capacitar y actualizar a los equipos de trabajo del Departamento de Atención a Víctimas (DAV) sobre el enfoque psico social en la JEP</t>
  </si>
  <si>
    <t>Las actas de capacitación y listados de asistencia</t>
  </si>
  <si>
    <t>Durante el mes de febrero no se realizaron acciones frente a la actividad, debido a que se estaba llevando a cabo el proceso de contratación del equipo territorial.</t>
  </si>
  <si>
    <t>Durante el mes de febrero se diseñó la metodología para la formación de los equipos territoriales del DAV. Se diseñó una capacitación dividida en 4 módulos diferentes (introducción al SIVJRNR, introducción a la JEP, Derechos de las Víctimas y Acciones del DAV). Soporte: Estrategia de Formación Equipo Territorial DAV</t>
  </si>
  <si>
    <t>Durante el mes de abril se realizaron los primeros 2 módulos de la capacitación a los equipos territoriales del DAV (Introducción al SIVJRNR e Introducción a la JEP). Soporte: Carpeta: Formación Virtual DAV.</t>
  </si>
  <si>
    <t xml:space="preserve">Durante este mes de mayo el departamento de atención a víctimas no desarrolló jornadas de formación del enfoque psicosocial para los equipos territoriales. </t>
  </si>
  <si>
    <t xml:space="preserve">Durante este mes de junio el departamento de atención a víctimas no desarrolló jornadas de formación del enfoque psicosocial para los equipos territoriales. </t>
  </si>
  <si>
    <t>Durante el mes de julio, el Departamento de Atención a Víctimas adelantó jornadas de formación con los equipos territoriales de Meta y Tolima para la realización del acompañamiento psicosocial para las diligencias de versiones voluntarias. Soportes: Presentación acompañamiento y seguimiento psicosocial, Presentación versiones voluntarias y Listado Asistencia acompañamiento psicosocial VV.</t>
  </si>
  <si>
    <t>Durante el mes de agosto, el Departamento de Atención a Víctimas realizó el ejercicio de formación a los equipos profesionales para la implementación de los diálogos por la reconciliación, que se llevarán a cabo en el Meta y en el Huila. Soporte: Listado de Asistencia Formación jornadas por la reconciliación.</t>
  </si>
  <si>
    <t>Conforme al monitoreo realizado y evidencias presentadas por el proceso, se observa la realización de dos espacios de capacitación relacionados con el enfoque psico social en la JEP, uno en el mes de julio y otro en agosto de 2020. 
Por lo anterior, se observa el avance del cumplimiento de la acción propuesta.</t>
  </si>
  <si>
    <t>Plan de acción: La jornada del mes de agosto no cuenta con el temario tratado, solamente se anexó un listado de asistencia en pdf.</t>
  </si>
  <si>
    <r>
      <rPr>
        <b/>
        <sz val="10"/>
        <rFont val="Palatino Linotype"/>
        <family val="1"/>
      </rPr>
      <t xml:space="preserve">EVALUACIÓN I LÍNEA DE DEFENSA: </t>
    </r>
    <r>
      <rPr>
        <sz val="10"/>
        <rFont val="Palatino Linotype"/>
        <family val="1"/>
      </rPr>
      <t xml:space="preserve">Conforme al monitoreo y cargue de evidencias por parte del Departamento de Atención a Víctimas en los meses de julio y agosto, se observan avances relacionados con el cumplimiento de la actividad "Fortalecer, capacitar y actualizar a los equipos de trabajo del Departamento de Atención a Víctimas (DAV) sobre el enfoque psico social en la JEP", cuya periodicidad de seguimiento es anual, toda vez que, en los documentos cargados como evidencia, se observa la trazabilidad de las gestiones realizadas para la capacitación y actualización de los equipos de trabajo del Departamento de Atención a Víctimas (DAV) sobre el enfoque psico social en la JEP, así: 
•	Presentación acompañamiento y seguimiento psicosocial
•	Presentación versiones voluntarias 
•	Listado Asistencia acompañamiento psicosocial con 6 participantes.
•	Listado de Asistencia Formación jornadas por la reconciliación del 27 de agosto de 2020 con 6 participantes
No obstante, se recomienda al proceso se sigan llevando a cabo las actividades orientadas al fortalecimiento, capacitación y actualización de los equipos de trabajo, teniendo en cuenta que la fecha de finalización es el 31 de diciembre de 2020.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</si>
  <si>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t>Durante el III Trimestre, el Departamento de Atención a Víctimas realizó el ejercicio de formación a los equipos profesionales el cual se denominó "Tardes de Café" el cual tuvo la participación de víctimas y OIM  
Soporte: Listados de asistencia y boletines para la convocatoria.</t>
  </si>
  <si>
    <t xml:space="preserve">Durante este mes de septiembre el departamento de atención a víctimas no desarrolló jornadas de formación del enfoque psicosocial para los equipos territoriales. </t>
  </si>
  <si>
    <t xml:space="preserve">Durante este mes de octubre el departamento de atención a víctimas no desarrolló jornadas de formación del enfoque psicosocial para los equipos territoriales. 
</t>
  </si>
  <si>
    <t>Durante este mes de noviembre el departamento de atención a víctimas no desarrolló jornadas de formación del enfoque psicosocial,  ejercicio de formación en la cual participaron profesionales del DAV los equipos de: Cauca, Putumayo, Nariño, Casanare, Atlántico, Chocó, Valle del Cauca, Urabá, Arauca, Meta, Sucre, Magdalena, Caquetá, Cesar, Huila-Tolima, Guaviare, Antioquia y Nivel Central el cual se denominó "Tardes de Café" el cual tuvo la participación de víctimas y OIM.  
Soporte: Listados de asistencia noviembre y boletines para la convocatoria.</t>
  </si>
  <si>
    <t>Durante este mes de diciembre el departamento de atención a víctimas no desarrolló jornadas de formación del enfoque psicosocial,  ejercicio de formación en la cual participaron profesionales del DAV los equipos de: Caquetá, Cauca, Valle del Cauca, Antioquia, Chocó, Casanare, Atlaántico, Magdalena, Norte de Santander, Arauca, Urabá, Guaviare, Huila-Tolima, Meta, Sucre, Nariño, Cesar y Nivel Central el cual se denominó "Tardes de Café" el cual tuvo la participación de víctimas y OIM.  
Soporte: Listados de asistencia diciembre y boletines para la convocatoria.</t>
  </si>
  <si>
    <t>no aplica (aunque el proceso registró un monitoreo, este no aplica pues no existe control asociado)</t>
  </si>
  <si>
    <t>Conforme al monitoreo realizado y evidencias presentadas por el proceso, se observa la realización de dos espacios de encuentro institucional con la OIM denominados "Tardes de Café´", uno en el mes de noviembre y otro en diciembre de 2020. 
Por lo anterior, se observa el cumplimiento de la acción propuesta.</t>
  </si>
  <si>
    <t>Se recomienda al proceso revisar redacción del monitoreo, toda vez que en los meses de noviembre y diciembre se registra: "Durante este (mes)el departamento de atención a víctimas NO desarrolló jornadas de formación del enfoque psicosocial" y conforme a las evidencias y complemento del monitoreo si se realizaron.</t>
  </si>
  <si>
    <t>Falta de claridad en la orientación suministrada a los comparecientes frente a las disposiciones que regulan la JEP</t>
  </si>
  <si>
    <t>Falta de conocimiento y práctica en el ejercicio de asesoría y defensa de los abogados del SAAD Comparecientes, frente a las normas aplicables en la JEP.</t>
  </si>
  <si>
    <t>1. Vulneración de derechos humanos
2. Pérdida de imagen y credibilidad en la entidad
3. Sanciones propias inadecuadas
4. Pérdida de la verdad
5. Revictimización de las víctimas
6. Conformación de disidencias
7. Violación al debido proceso, defensa técnica y derecho de contradicción.</t>
  </si>
  <si>
    <t>Contratación de abogados con el cumplimiento de los requisitos establecidos en el  artículo 115 de la Ley 1957 de 2019.</t>
  </si>
  <si>
    <t>Contratos suscritos</t>
  </si>
  <si>
    <t xml:space="preserve">Fortalecer la estrategia de información,  divulgación,  capacitación y formación dirigida a los profesionales que brindan asesoría y defensa en el SAAD Comparecientes y la forma en que se debe transmitir la información a los comparecientes .   </t>
  </si>
  <si>
    <t xml:space="preserve">Memorias , actas de jornadas de capacitación y listados de asistencia. </t>
  </si>
  <si>
    <t xml:space="preserve">Jefe del Departamento SAAD Comparecientes </t>
  </si>
  <si>
    <t>Se efectuaron dos (2) capacitaciones  la primera "Lineamientos de temas jurídicos en colaboración con el Departamento de Conceptos y Representación Jurídica" sesiones 25 y 26 de marzo de 2020, y la segunda sobre "Lineamientos de temas jurídicos en lo que tiene que ver con Toar", sesión 26 de marzo de 2020.</t>
  </si>
  <si>
    <t>Se efectuó la contratación de 40 abogados que brindan asesoría y defensa técnica a comparecientes, que cumplen en experiencia y formación académica con los requisitos establecidos en la Ley 1957 de 2019.</t>
  </si>
  <si>
    <t>Se efectuaron cuatro (4) capacitaciones  la primera "Capacitación sobre lineamientos de enfoque diferencial étnico, en colaboración con el departamento de enfoques diferenciales" sesiones 21 - 22 de abril y 09 de junio del 2020, la segunda sobre "Estudio jurídico de decisiones de la JEP, en colaboración con el Departamento de Conceptos y Representación Jurídica", sesiones los días 23 de abril y 26 de junio del 2020, la tercera sobre "Capacitación sobre protesta social; compromiso concreto, programado y claro de reparación; derecho operacional", sesiones el día 27 de mayo del 2020 y la cuarta sobre "Sustitución de la sanción penal" sesion el día 28 de mayo del 2020. Mediante estas capacitaciones se contiúa desarrollando el control existente relacionado con fortalecer el conocimiento de los profesionesles en normas especiales del SJVRNR y a su vez se han robustecido con la inclusión en su temática de los temas relacionados con el fortalecimiento de la estrategia de los profesionales para brindar información y divulgación a los comparecientes en territorio.</t>
  </si>
  <si>
    <t>Conforme al monitoreo realizado y evidencias presentadas por el proceso, se observa la contratación de profesionales para la asistencia jurídica a comparecientes, los cuales se encuentran vigentes hasta el mes de noviembre y diciembre de 2020.
Por lo anterior se observa la ejecución del control establecido</t>
  </si>
  <si>
    <t>Conforme al monitoreo realizado y evidencias presentadas por el proceso, se observa que para el corte del II trimestre de 2020 se realizaron 6 capacitaciones relacionadas con el enfoque étnico, el estudio jurídico, la sustitución de la sanción penal y lineamientos fuerza publica. Es de anotar que este plan de acción se encuentra estrechamente relacionado con el control de la siguiente fila.
Por lo anterior se observa la ejecución del control establecido</t>
  </si>
  <si>
    <r>
      <rPr>
        <b/>
        <sz val="10"/>
        <rFont val="Palatino Linotype"/>
        <family val="1"/>
      </rPr>
      <t xml:space="preserve">EVALUACIÓN I LÍNEA DE DEFENSA: </t>
    </r>
    <r>
      <rPr>
        <sz val="10"/>
        <rFont val="Palatino Linotype"/>
        <family val="1"/>
      </rPr>
      <t xml:space="preserve">Conforme al monitoreo y cargue de evidencias por parte del Departamento SAAD Comparecientes, se observan avances relacionados con la implementación del control definido como: “Contratación de abogados con el cumplimiento de los requisitos establecidos en el  artículo 115 de la Ley 1957 de 2019”, cuya periodicidad es "Cuando se requiera", toda vez que, se observan cargados en el Drive 40 documentos correspondientes a las minutas de los contratos de prestación de servicios cuyo objeto es: “Prestación de  servicios  profesionales  en  las  labores  de  asesoría  jurídica, atención    integral    y    defensa    judicial    a    las    personas    que comparezcan  ante  las  salas  y  secciones  de  la  jep,  teniendo  en cuenta los enfoques diferenciales”, con lo cual se da cuenta de la implementación del control establecido.
Sin embargo, se recomienda al proceso aportar las evidencias de las actas de inicio de los contratos de tal forma que sea posible verificar los que iniciaron durante el periodo objeto de reporte (II cuatrimetsre de 2020).
</t>
    </r>
    <r>
      <rPr>
        <b/>
        <sz val="10"/>
        <rFont val="Palatino Linotype"/>
        <family val="1"/>
      </rPr>
      <t>Se alerta al proceso sobre el fortalecimiento de los controles, estableciendo la acción de los mismos, así mismo determinar controles de mitigación, toda vez que, el riesgo residual permanece en EXTREMO.</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</si>
  <si>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Conforme al monitoreo y cargue de evidencias por parte del Departamento SAAD Comparecientes, se observan avances relacionados con el cumplimiento de la actividad, cuya periodicidad de seguimiento es trimestral, toda vez que, en los documentos cargados como evidencia, se observa la trazabilidad de las gestiones realizadas para “Fortalecer la estrategia de información,  divulgación,  capacitación y formación dirigida a los profesionales que brindan asesoría y defensa en el SAAD Comparecientes”, como evidencia se observa en el Drive una carpeta contentiva de 7 listados de asistencia a jornadas de capacitación, desarrolladas en los meses de abril, mayo y junio de 2020. 
No obstante, es pertinente que el proceso amplíe el reporte de monitoreo en el sentido de informar únicamente las gestiones y actividades adelantadas en el periodo objeto de evaluación, dado que 3 de las 7 jornadas de capacitación se llevaron a cabo en el mes de abril: SUBACT-2, SUBACT-3, Y SUBACT-4. 
</t>
    </r>
    <r>
      <rPr>
        <b/>
        <sz val="10"/>
        <rFont val="Palatino Linotype"/>
        <family val="1"/>
      </rPr>
      <t xml:space="preserve">EVALUACIÓN II LÍNEA DE DEFENSA: </t>
    </r>
    <r>
      <rPr>
        <sz val="10"/>
        <rFont val="Palatino Linotype"/>
        <family val="1"/>
      </rPr>
      <t xml:space="preserve">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
</t>
    </r>
  </si>
  <si>
    <t>Se efectuó la contratación de 40 abogados que brindan asesoría y defensa técnica a comparecientes, que cumplen en experiencia y formación académica con los requisitos establecidos en la Ley 1957 de 2019. Las evidencias fueron reportadas en el segundo cuatrimestre del 2020; con posterioridad no se realizaron contrataciones adicionales.</t>
  </si>
  <si>
    <t>Se efectuaron tres (3) capacitaciones  dirigidas a los profesionales del SAAD Comparecientes para fortalecer la estrategia de información, divulgación, capacitación y formación; el primer módulo "Estudio jurídico de decisiones de la JEP, en colaboración con el departamento de Conceptos y Representación Jurídica", el segundo "Criterios para establecer la relación de los delitos de violencia sexual y de género con el conflicto armado, en colaboración con el departamento de Conceptos y Representación Jurídica" y el tercero "Defensa técnica y psicología jurídica para comparecientes FARC- EP y miembros de fuerza pública (FFPP)."</t>
  </si>
  <si>
    <t>Conforme al monitoreo realizado por el proceso, se evidenció en el seguimiento anterior la contratación de 40 profesionales para la asistencia jurídica a comparecientes, los cuales se encuentran aun vigentes. Durante este cuatrimestre no se realizó contratación adicional.
Por lo anterior se observa la ejecución del control establecido</t>
  </si>
  <si>
    <t>Conforme al monitoreo realizado y evidencias presentadas por el proceso, se observa listados de asistencia relacionados con sesiones de capacitación. Eventos realizados en octubre y diciembre de 2020.
Por lo anterior se observa el cumplimiento de la acción propuesta</t>
  </si>
  <si>
    <t>Plan de acción: se recomienda al proceso registrar el monitoreo en el mes respectivo, toda vez que en octubre no se ingreso información, sin embargo si existen soportes de 2 capacitaciones realizadas; así mismo nombrar los soportes de manera que se pueda identificar de manera mas ágil.</t>
  </si>
  <si>
    <t>Alta carga de asignaciones de casos de comparecientes a un mismo apoderado.</t>
  </si>
  <si>
    <t>Capacitaciones  a los  abogados vinculados al SAAD Comparecientes, en normas especiales aplicables en el SIVJRNR</t>
  </si>
  <si>
    <t>Listados de asistencia y presentaciones en power point de los módulos de capacitación creados e implementados, dirigidos a profesionales del SAAD Comparecientes</t>
  </si>
  <si>
    <t>Distribuir de forma equitativa las asignaciones y diferentes tareas a los abogados  a cargo del SAAD</t>
  </si>
  <si>
    <t>Base de datos de asignación de abogados SAAD Comparecientes.</t>
  </si>
  <si>
    <t>Se efectuó seguimiento y control a las asignaciones de abogados a compareciente en el departamento, mediante base de datos.</t>
  </si>
  <si>
    <t>Se recomienda al proceso subir en el one drive la evidencia (matriz seguimiento y control a los abogados de SAAD Comparecientes) que corresponde al mes del monitoreo.</t>
  </si>
  <si>
    <t>Se han efectuado 6 capacitaciones  a los  abogados vinculados al SAAD Comparecientes, en normas especiales aplicables en el SIVJRNR</t>
  </si>
  <si>
    <t>Se efectuó seguimiento y control a las asignaciones de abogados a compareciente en el departamento, mediante base de datos de asignaciones, tambiéme se adjunta archivo word con el informe descriptivo de los servicios brindados en el segundo trimestre del 2020.</t>
  </si>
  <si>
    <t>Conforme al monitoreo realizado y evidencias presentadas por el proceso, se observa la realización de 6 capacitaciones relacionadas con el enfoque étnico, el estudio jurídico, la sustitución de la sanción penal y lineamientos fuerza publica.
Por lo anterior se observa la ejecución del control establecido</t>
  </si>
  <si>
    <t>Conforme al monitoreo realizado y evidencias presentadas por el proceso, se observa que el proceso cuenta con una matriz de asignaciones de casos para los abogados, instrumento que permite realizar seguimiento a las asignaciones y distribución de casos. No obstante, se solicita para próximo seguimiento que el proceso realice el reporte del monitoreo de manera mensual (tal como esta establecida la periodicidad de la acción propuesta) y realizar un pequeño análisis de las asignaciones mensuales, con el fin de demostrar la asignación equitativa de casos.
Por lo anterior se observa que el proceso se encuentra realizando las acciones necesarias para dar cumplimiento a la acción propuesta.</t>
  </si>
  <si>
    <t>Plan de acción: se recomienda realizar el reporte del monitoreo de manera mensual y realizar un breve análisis de la distribución de casos a los abogados del SAAD comparecientes con el fin de evidenciar la distribución equitativa.</t>
  </si>
  <si>
    <r>
      <rPr>
        <b/>
        <sz val="10"/>
        <rFont val="Palatino Linotype"/>
        <family val="1"/>
      </rPr>
      <t xml:space="preserve">EVALUACIÓN I LÍNEA DE DEFENSA: </t>
    </r>
    <r>
      <rPr>
        <sz val="10"/>
        <rFont val="Palatino Linotype"/>
        <family val="1"/>
      </rPr>
      <t xml:space="preserve">Conforme al monitoreo y cargue de evidencias por parte del Departamento SAAD Comparecientes, se observan avances relacionados con la implementación del control definido como: “Capacitaciones  a los  abogados vinculados al SAAD Comparecientes, en normas especiales aplicables en el SIVJRNR”, cuya periodicidad es "Cuando se requiera", toda vez que, se observan cargados en el Drive:
i)  7 documentos en la Carpeta Listados Asistencia, correspondientes a 40 documentos correspondientes a listados de asistencia a jornadas de capacitación a los abogados vinculados al SAAD Comparecientes, en normas especiales aplicables en el SIVJRNR, desarrolladas en los meses de abril, mayo y junio de 2020.
ii) 10 presentaciones en powerpoint con la temática tratada en las capacitaciones.
iii) Documento "Cronograma anual de capacitaciones año 2020 Departamento SAAD Comparecientes".
No obstante, es pertinente que el proceso amplíe el reporte de monitoreo en el sentido de informar únicamente las gestiones y actividades adelantadas en el periodo objeto de evaluación, dado que 3 de las 7 jornadas de capacitación se llevaron a cabo en el mes de abril: SUBACT-2, SUBACT-3, Y SUBACT-4. 
</t>
    </r>
    <r>
      <rPr>
        <b/>
        <sz val="10"/>
        <rFont val="Palatino Linotype"/>
        <family val="1"/>
      </rPr>
      <t>Se alerta al proceso sobre el fortalecimiento de los controles, estableciendo la acción de los mismos, así mismo determinar controles de mitigación, toda vez que, el riesgo residual permanece en EXTREMO.</t>
    </r>
    <r>
      <rPr>
        <sz val="10"/>
        <rFont val="Palatino Linotype"/>
        <family val="1"/>
      </rPr>
      <t xml:space="preserve">
</t>
    </r>
    <r>
      <rPr>
        <b/>
        <sz val="10"/>
        <rFont val="Palatino Linotype"/>
        <family val="1"/>
      </rPr>
      <t xml:space="preserve">
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</si>
  <si>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t xml:space="preserve">
</t>
    </r>
    <r>
      <rPr>
        <b/>
        <sz val="10"/>
        <rFont val="Palatino Linotype"/>
        <family val="1"/>
      </rPr>
      <t>EVALUACIÓN I LÍNEA DE DEFENSA:</t>
    </r>
    <r>
      <rPr>
        <sz val="10"/>
        <rFont val="Palatino Linotype"/>
        <family val="1"/>
      </rPr>
      <t xml:space="preserve"> Conforme al monitoreo y cargue de evidencias por parte del Departamento SAAD Comparecientes, se observan avances relacionados con el cumplimiento de la actividad "Distribuir de forma equitativa las asignaciones y diferentes tareas a los abogados  a cargo del SAAD", cuya periodicidad de seguimiento es mensual, toda vez que, en los documentos cargados como evidencia en el Drive reposa una carpeta denominada Control de Asignaciones Segundo Trimestre, contentiva de 3 archivos:
•	INFORME SEGUNDO TRIMESTRE ASIGNACIONES Y ASESORIAS PSICOJURIDICO 
•	SEGUNDO TRIMESTRE INFORME PSICOSOCIAL CONSOLIDADO
•	SEGUNDO TRIMESTRE MATRIZ DE ASIGNACIONES
No obstante, es pertinente que el proceso reporte mensualmente las acciones adelantadas para dar cumplimiento al plan de acción, de conformidad con el periodo de seguimiento existente "Mensual", por cuanto solo se realizó monitoreo en el mes de junio; de igual forma, se recomienda fortalecer el monitoreo en el sentido de incluir el dato de las asignaciones realizadas a los abogados de tal forma que se logre verificar la asignación equitativa, según lo planificado en la acción propuesta.
</t>
    </r>
    <r>
      <rPr>
        <b/>
        <sz val="10"/>
        <rFont val="Palatino Linotype"/>
        <family val="1"/>
      </rPr>
      <t xml:space="preserve">EVALUACIÓN II LÍNEA DE DEFENSA: </t>
    </r>
    <r>
      <rPr>
        <sz val="10"/>
        <rFont val="Palatino Linotype"/>
        <family val="1"/>
      </rPr>
      <t xml:space="preserve">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
</t>
    </r>
  </si>
  <si>
    <t>Se han efectuado capacitaciones  a los  abogados vinculados al SAAD Comparecientes, en normas especiales aplicables en el SIVJRNR</t>
  </si>
  <si>
    <t>Se efectuó seguimiento y control a las asignaciones de abogados a compareciente en el departamento, mediante base de datos con la información de los procesos asignados a los profesionales del SAAD Comparecientes.</t>
  </si>
  <si>
    <t>Conforme al monitoreo realizado y evidencias presentadas por el proceso, se observa listados de asistencia relacionados con 9 sesiones de capacitación. Eventos realizados en octubre y diciembre de 2020.
Por lo anterior se observa el cumplimiento del control establecido</t>
  </si>
  <si>
    <t>Conforme al monitoreo realizado y evidencias presentadas por el proceso, se observa que el proceso cuenta con una matriz de asignaciones de casos para los abogados, instrumento que permite realizar seguimiento a las asignaciones y distribución de casos. No obstante, se solicita al proceso realice el reporte del monitoreo de manera mensual (tal como esta establecida la periodicidad de la acción propuesta) y realizar un pequeño análisis de las asignaciones mensuales, con el fin de demostrar la asignación equitativa de casos.
Por lo anterior se observa que el proceso da cumplimiento parcial a la acción propuesta.</t>
  </si>
  <si>
    <t>Posibles incumplimiento de los plazos establecidos para dar respuesta a las órdenes de magistratura JEP relacionadas con los comparecientes</t>
  </si>
  <si>
    <t>Alta demanda de oficios de magistratura JEP con relación a comparecientes.</t>
  </si>
  <si>
    <t>1. Violación al derecho de petición
2. Pérdida de imagen y credibilidad en la Entidad
3. Faltas disciplinarias a funcionarios públicos
4. Incumplimiento contractual de prestadores del servicio
5. Violación al debido proceso</t>
  </si>
  <si>
    <t>Definición de tiempos de proyección de respuestas de las órdenes de magistratura.</t>
  </si>
  <si>
    <t xml:space="preserve">Actas de comité de comité primario del Departamento_x000D_
</t>
  </si>
  <si>
    <t>Realizar reuniones de coordinación con las diferentes dependencias que interactúan con SAAD Comparecientes para cumplir con los plazos establecidos en la ley para respuestas a  PQRS y oficios de magistratura JEP.</t>
  </si>
  <si>
    <t>Listados de asistencia y actas de reunión</t>
  </si>
  <si>
    <t xml:space="preserve">No se reportan acciones ejecutado con evidencias, se plantea su desarrollo durante los siguientes mes del primer semestre. </t>
  </si>
  <si>
    <t>En comité primario del Departamento SAAD Comparecientes, el Jefe del Departamento dio instrucción sobre los tiempo definidos internamenete en la proyección de respuestas de las órdenes de magistratura.</t>
  </si>
  <si>
    <t>Se realizaron reuniones de coordinación a fin de dar cumplimiento en tiempo a las órdenes judiciales relacionadas con brindar los servicios de asesoría y defensa a comparecientes ante la Jurisdicción Especial para la Paz</t>
  </si>
  <si>
    <t>Conforme al monitoreo realizado y evidencias presentadas por el proceso, se observa 5 actas de comité primario de los meses de febrero a mayo de 2020, donde se hace énfasis en no incumplir los términos de ley para dar respuesta a las asignaciones realizadas al interior del SAAD comparecientes (en especial derechos de petición). Se recomienda al proceso evidenciar en próximo seguimiento la definición de tiempos de proyecciones de respuestas a magistratura.</t>
  </si>
  <si>
    <t>Conforme al monitoreo realizado y evidencias presentadas por el proceso, se observa: 
1. El cargue de 6 archivos que contienen listas de asistencia a reuniones relacionadas con los TOAR. No obstante estos soportes no permiten verificar la realización de reuniones de articulación con el fin de dar cumplimiento a los plazos establecidos para respuestas a PQRSDF y ordenes de magistratura.
2. Un archivo que contiene los pantallazos de 3 reuniones virtuales con el proveedor de la solución CONTI relacionados con el flujo de información para dar cumplimiento a ordenes judiciales y 1 pantallazo con el proveedor de la solución LEGALi referente al mismo aspecto.
Por lo anterior, se solicita al proceso para el próximo seguimiento dar un mejor detalle de las reuniones de articulación con otras dependencias para el cumplimiento de los tiempos de respuestas a ordenes judiciales y PQRSF.</t>
  </si>
  <si>
    <t>Controles: Se recomienda al proceso evidenciar en próximo seguimiento la definición de tiempos de proyecciones de respuestas a magistratura.
Plan de acción: se recomienda al proceso para el próximo seguimiento dar un mejor detalle de las reuniones de articulación con otras dependencias para el cumplimiento de los tiempos de respuestas a ordenes judiciales y PQRSF.</t>
  </si>
  <si>
    <r>
      <rPr>
        <b/>
        <sz val="10"/>
        <rFont val="Palatino Linotype"/>
        <family val="1"/>
      </rPr>
      <t xml:space="preserve">EVALUACIÓN I LÍNEA DE DEFENSA: </t>
    </r>
    <r>
      <rPr>
        <sz val="10"/>
        <rFont val="Palatino Linotype"/>
        <family val="1"/>
      </rPr>
      <t xml:space="preserve">Conforme al monitoreo y cargue de evidencias por parte del Departamento SAAD Comparecientes, se observan avances relacionados con la implementación del control definido como: “Definición de tiempos de proyección de respuestas de las órdenes de magistratura”, cuya periodicidad es "Cuando se requiera", toda vez que, se observan cargados en el Drive 5 documentos en formato Word, correspondientes a Actas de Comité Primario y los registros de asistencia, en los que se hace énfasis en no incumplir los términos de ley para dar respuesta a las asignaciones realizadas al interior del SAAD comparecientes.
Sin embargo, se observa que sólo un acta corresponde al periodo objeto de evaluación (Acta de Reunión 15 de mayo 2020); las demás actas son de meses anteriores (febrero, abril y marzo). Es pertinente que el proceso amplíe el reporte de monitoreo en el sentido de informar únicamente las gestiones y actividades adelantadas en el periodo objeto de evaluación. Así mismo, es necesario que el proceso amplíe el reporte de monitoreo detallando de manera cualitativa y cuantitativa las acciones adelantadas para la implementación del control (cantidad de reuniones, actas, conclusiones de las mismas, etc) e indique la ubicación e identicación de las evidencias reportadas.
</t>
    </r>
    <r>
      <rPr>
        <b/>
        <sz val="10"/>
        <rFont val="Palatino Linotype"/>
        <family val="1"/>
      </rPr>
      <t xml:space="preserve">
Se alerta al proceso sobre el fortalecimiento de los controles, estableciendo la acción de los mismos, así mismo determinar controles de mitigación, toda vez que, el riesgo residual permanece en EXTREMO.</t>
    </r>
    <r>
      <rPr>
        <sz val="10"/>
        <rFont val="Palatino Linotype"/>
        <family val="1"/>
      </rPr>
      <t xml:space="preserve">
</t>
    </r>
    <r>
      <rPr>
        <b/>
        <sz val="10"/>
        <rFont val="Palatino Linotype"/>
        <family val="1"/>
      </rPr>
      <t xml:space="preserve">
EVALUACIÓN II LÍNEA DE DEFENSA: </t>
    </r>
    <r>
      <rPr>
        <sz val="10"/>
        <rFont val="Palatino Linotype"/>
        <family val="1"/>
      </rPr>
      <t xml:space="preserve">Respecto del seguimiento realizado por la II línea de defensa, es pertinente fortalecer el análisis y verificaciones requeridas, de tal forma que brinde a la III línea de defensa el aseguramiento necesario para efectuar una evaluación objetiva, toda vez que, no se generaron las observaciones correspondientes a la información y evidencias reportadas por el proceso, que no corresponden al periodo objeto de evaluación. </t>
    </r>
  </si>
  <si>
    <r>
      <rPr>
        <b/>
        <sz val="10"/>
        <rFont val="Palatino Linotype"/>
        <family val="1"/>
      </rPr>
      <t>EVALUACIÓN I LÍNEA DE DEFENSA</t>
    </r>
    <r>
      <rPr>
        <sz val="10"/>
        <rFont val="Palatino Linotype"/>
        <family val="1"/>
      </rPr>
      <t xml:space="preserve">: Conforme al monitoreo y cargue de evidencias por parte del Departamento SAAD Comparecientes en el mes de junio de 2020, se observan que el proceso reportó avances relacionados con el cumplimiento de la actividad, cuya periodicidad de seguimiento es semestral, toda vez que, en los documentos cargados como evidencia, se observan 7 archivos correspondientes a listados de asistencia del equipo TOAR y un archivo contentivo de capturas de pantalla de 3 reuniones virtuales. Sin embargo, las evidencias aportadas no permitan evidenciar que en el marco de estas reuniones se impartieron instrucciones para dar cumplimiento a los plazos establecidos para respuestas a PQRSDF y ordenes de magistratura.
Es pertinente que se amplíe el reporte de monitoreo, en el sentido de informar de manera descriptiva y detallada de qué manera las evidencias aportadas dan cumplimiento al plan de acción previsto, así mismo, aportar las actas de reunión que den cuenta del cumplimiento de esta, conforme a los entregables planificados.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</si>
  <si>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t>En comité primario del Departamento SAAD Comparecientes, el Jefe del Departamento dio instrucción sobre los tiempo definidos internamenete en la proyección de respuestas de las órdenes de magistratura. Las evidencias fueron reportadas en el segundo cuatrimestre del 2020.</t>
  </si>
  <si>
    <t>Se realizaron diez (10) reuniones de coordinación a fin de dar cumplimiento en tiempo a las órdenes judiciales relacionadas con brindar los servicios de asesoría y defensa a comparecientes ante la Jurisdicción Especial para la Paz. Se adjunta evdencias de las reuniones celebradas en TEAMS así como un informe en word de las mismas indicado ntervinientas, tema, fecha, entre otros.</t>
  </si>
  <si>
    <t>No se presentan evidencias</t>
  </si>
  <si>
    <t>Conforme al monitoreo realizado y soportes presentados por el proceso se observa la ejecución de 10 reuniones con distintas dependencias de la JEP, según lo indica el proceso con el fin de mejorar y cumplir con los tiempos de respuesta de ordenes judiciales y DP.
Por lo anterior se observa el cumplimiento de la acción propuesta en cuanto a reuniones de articulación para el cumplimiento de los tiempos de respuesta</t>
  </si>
  <si>
    <t xml:space="preserve">
Plan de acción: se recomienda al proceso dar un mejor detalle de las reuniones de articulación con otras dependencias para el cumplimiento de los tiempos de respuestas a ordenes judiciales y PQRSF.</t>
  </si>
  <si>
    <t xml:space="preserve">Alta carga laboral del equipo de SAAD comparecientes para responder oficios de magistratura de la JEP.
</t>
  </si>
  <si>
    <t>Definición de tiempos de revisión de las órdenes de magistratura por parte de Jefe Departamento.</t>
  </si>
  <si>
    <t>Actualizar periódicamente las respuestas tipo o guía.</t>
  </si>
  <si>
    <t xml:space="preserve">Actas de reunión, listado de asistencia y  las respuestas tipo o guía actualizadas.  </t>
  </si>
  <si>
    <t>En comité primario del Departamento SAAD Comparecientes, el Jefe del Departamento dio instrucción sobre los tiempo definidos internamenete en la revisión de respuestas de las órdenes de magistratura.</t>
  </si>
  <si>
    <t>Se actualizaron las respuestas previamente definidas, para dar respuesta a las solicitudes u órdenes de magistratura. Se adjunta evidencia de las aprobaciones de los formatos de respuesta tipo mediante pantallazos de correo electrónico en donde consta la fecha de aprobación.</t>
  </si>
  <si>
    <t>Conforme al monitoreo realizado y evidencias presentadas por el proceso, se observa 5 actas de comité primario de los meses de febrero a mayo de 2020, donde se hace énfasis en no incumplir los términos de ley para dar respuesta a las asignaciones realizadas al interior del SAAD comparecientes (en especial derechos de petición). Se recomienda al proceso evidenciar en próximo seguimiento la definición de tiempos de revisión de respuestas a magistratura.
Por lo anterior se observa la ejecución de las actividades relacionadas al cumplimiento de la ejecución del control</t>
  </si>
  <si>
    <t>Conforme al monitoreo realizado y evidencias presentadas por el proceso, se observa la elaboración de 11 modelos de respuesta (respuestas tipo), las cuales se encuentran contempladas como control de este mismo riesgo; así mismo, se encuentran correos electrónicos que dan aprobación a estas respuestas tipo por parte de Kamilo Lopez (Asesor del Subsecretario).
Por lo anterior se observa la existencia de respuestas tipo aprobadas por la subsecretaría y que son las actualizadas a la fecha.</t>
  </si>
  <si>
    <t>Controles: Se recomienda al proceso evidenciar en próximo seguimiento la definición de tiempos de revisión de respuestas a magistratura.</t>
  </si>
  <si>
    <r>
      <rPr>
        <b/>
        <sz val="10"/>
        <rFont val="Palatino Linotype"/>
        <family val="1"/>
      </rPr>
      <t xml:space="preserve">EVALUACIÓN I LÍNEA DE DEFENSA: </t>
    </r>
    <r>
      <rPr>
        <sz val="10"/>
        <rFont val="Palatino Linotype"/>
        <family val="1"/>
      </rPr>
      <t xml:space="preserve">Conforme al monitoreo y cargue de evidencias por parte del Departamento SAAD Comparecientes, se observan avances relacionados con la implementación del control definido como: “Definición de tiempos de proyección de respuestas de las órdenes de magistratura”, cuya periodicidad es "Cuando se requiera", toda vez que, se observan cargados en el Drive 5 documentos en formato Word, correspondientes a Actas de Comité Primario, en los que se hace énfasis en no incumplir los términos de ley para dar respuesta a las asignaciones realizadas al interior del SAAD comparecientes.  Sin embargo, se observa que sólo un acta corresponde al periodo objeto de evaluación (Acta de Reunión 15 de mayo 2020); las demás actas son de meses anteriores (febrero, abril y marzo). Es pertinente que el proceso amplíe el reporte de monitoreo en el sentido de informar únicamente las gestiones y actividades adelantadas en el periodo objeto de evaluación. Así mismo, es necesario que el proceso amplíe el reporte de monitoreo detallando de manera cualitativa y cuantitativa las acciones adelantadas para la implementación del control (cantidad de reuniones, actas, conclusiones de las mismas, etc.).
De otra parte, se recomienda al proceso revisar la planificación y evaluar la pertinencia de unificar este control con el anterior, por cuanto los dos están orientados a la definición de los tiempos en las gestiones de las respuestas de las órdenes de magistratura y el soporte o producto es el mismo.
</t>
    </r>
    <r>
      <rPr>
        <b/>
        <sz val="10"/>
        <rFont val="Palatino Linotype"/>
        <family val="1"/>
      </rPr>
      <t>Se alerta al proceso sobre el fortalecimiento de los controles, estableciendo la acción de los mismos, así mismo determinar controles de mitigación, toda vez que, el riesgo residual permanece en EXTREMO.</t>
    </r>
    <r>
      <rPr>
        <sz val="10"/>
        <rFont val="Palatino Linotype"/>
        <family val="1"/>
      </rPr>
      <t xml:space="preserve">
</t>
    </r>
    <r>
      <rPr>
        <b/>
        <sz val="10"/>
        <rFont val="Palatino Linotype"/>
        <family val="1"/>
      </rPr>
      <t xml:space="preserve">EVALUACIÓN II LÍNEA DE DEFENSA: </t>
    </r>
    <r>
      <rPr>
        <sz val="10"/>
        <rFont val="Palatino Linotype"/>
        <family val="1"/>
      </rPr>
      <t xml:space="preserve">Respecto del seguimiento realizado por la II línea de defensa, es pertinente fortalecer el análisis y verificaciones requeridas, de tal forma que brinde a la III línea de defensa el aseguramiento necesario para efectuar una evaluación objetiva, toda vez que, no se generaron las observaciones correspondientes a la información y evidencias reportadas por el proceso, que no corresponden al periodo objeto de evaluación. 
</t>
    </r>
  </si>
  <si>
    <r>
      <rPr>
        <b/>
        <sz val="10"/>
        <rFont val="Palatino Linotype"/>
        <family val="1"/>
      </rPr>
      <t xml:space="preserve">EVALUACIÓN I LÍNEA DE DEFENSA: </t>
    </r>
    <r>
      <rPr>
        <sz val="10"/>
        <rFont val="Palatino Linotype"/>
        <family val="1"/>
      </rPr>
      <t xml:space="preserve">Conforme al monitoreo y cargue de evidencias por parte del Departamento SAAD Comparecientes, se observan que el proceso reportó avances relacionados con el cumplimiento de la actividad "Actualizar periódicamente las respuestas tipo o guía", cuya periodicidad de seguimiento es semestral, toda vez que, en los documentos cargados como evidencia, se observan un archivo formato Word contentivo de 11 modelos de respuesta (respuestas tipo), así como capturas de pantalla de correos electrónicos que dan cuenta de su aprobación en la Subsecretaría. 
Es pertinente que se amplíe el reporte de monitoreo, en el sentido de identificar con claridad las evidencias con el fin de facilitar su búsqueda en el Drive.
</t>
    </r>
    <r>
      <rPr>
        <b/>
        <sz val="10"/>
        <rFont val="Palatino Linotype"/>
        <family val="1"/>
      </rPr>
      <t>EVALUACIÓN II LÍNEA DE DEFENSA:</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</si>
  <si>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t>En comité primario del Departamento SAAD Comparecientes, el Jefe del Departamento dio instrucción sobre los tiempo definidos internamenete en la revisión de respuestas de las órdenes de magistratura. Las evidencias fueron reportadas en el segundo cuatrimestre del 2020.</t>
  </si>
  <si>
    <t>Se actualizaron tres respuestas previamente definidas, para dar respuesta a las solicitudes u órdenes de magistratura. Se adjunta evidencia de las aprobaciones de los formatos de respuesta tipo.</t>
  </si>
  <si>
    <t>Conforme al monitoreo realizado y evidencias presentadas por el proceso, se observa la elaboración de 11 modelos de respuesta (respuestas tipo), las cuales se encuentran contempladas como control de este mismo riesgo; así mismo, se adjuntan 3 ejemplos de respuestas tipos que según informa el proceso fueron actualizadas; sin embargo los archivos que soportan esta actualización muestran cambios no significativos y no permiten confirmar si fueron aprobadas.
Por lo anterior se observa la existencia de respuestas tipo y su utilización y posibles ajustes conforme a las necesidades.</t>
  </si>
  <si>
    <t>Solicitudes presentadas tardíamente por parte de otras dependencias (magistratura JEP, UIA, GRAI, entre otras).</t>
  </si>
  <si>
    <t>Definición de  formatos para respuestas tipo.
A través de un reporte que se realiza diariamente y una matriz de control que alimenta cada una de las personas que intervienen en el proceso.</t>
  </si>
  <si>
    <t>Formatos tipo de respuesta.</t>
  </si>
  <si>
    <t>Se han definido formatos para respuestas tipo para la respuesta a las peticiones u órdenes judiciales recibidas por marte de magistratura.</t>
  </si>
  <si>
    <t xml:space="preserve">Conforme al monitoreo realizado y evidencias presentadas por el proceso, se observa la elaboración de 11 modelos de respuesta (respuestas tipo), las cuales ayudan a estandarizar y tener un marco de referencia para las diferentes respuestas que el departamento debe brindar por ordenes judiciales entre otras.
Por lo anterior se evidencia la existencia y ejecución del control </t>
  </si>
  <si>
    <r>
      <rPr>
        <b/>
        <sz val="10"/>
        <rFont val="Palatino Linotype"/>
        <family val="1"/>
      </rPr>
      <t xml:space="preserve">EVALUACIÓN I LÍNEA DE DEFENSA: </t>
    </r>
    <r>
      <rPr>
        <sz val="10"/>
        <rFont val="Palatino Linotype"/>
        <family val="1"/>
      </rPr>
      <t xml:space="preserve">Conforme al monitoreo y cargue de evidencias por parte del Departamento SAAD Comparecientes, se observa que el proceso reportó avances relacionados con la implementación del control establecido, cuya periodicidad está definida como "Permanente", toda vez que, en los documentos cargados como evidencia, se observan un archivo formato Word contentivo de 11 modelos de respuesta (respuestas tipo), así como capturas de pantalla de correos electrónicos que dan cuenta de su aprobación en la Subsecretaría. 
Es pertinente que se amplíe el reporte de monitoreo, en el sentido de identificar con claridad las evidencias con el fin de facilitar su búsqueda en el Drive.
</t>
    </r>
    <r>
      <rPr>
        <b/>
        <sz val="10"/>
        <rFont val="Palatino Linotype"/>
        <family val="1"/>
      </rPr>
      <t xml:space="preserve">
Se alerta al proceso sobre el fortalecimiento de los controles, estableciendo la acción de los mismos, así mismo determinar controles de mitigación, toda vez que, el riesgo residual permanece en EXTREMO.</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</si>
  <si>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t>Se han definido formatos para respuestas tipo para la respuesta a las peticiones u órdenes judiciales recibidas por marte de magistratura. Las evidencias fueron reportadas en el segundo cuatrimestre del 2020.</t>
  </si>
  <si>
    <t>Conforme al monitoreo realizado por el proceso, se indica que desde el cuatrimestre anterior se cuenta con los modelos de (respuestas tipo), las cuales ayudan a estandarizar y tener un marco de referencia para las diferentes respuestas que el departamento debe brindar por ordenes judiciales entre otras. Asimismo, los soportes fueron presentados en el seguimiento anterior.
Por lo anterior se evidencia la ejecución del control existente</t>
  </si>
  <si>
    <t>Solicitudes remitidas con términos vencidos por parte de otras dependencias (magistratura JEP, UIA, GRAI, entre otras).</t>
  </si>
  <si>
    <t>Reporte de órdenes judiciales vencidas  al Departamento de Conceptos y Representación Jurídica y al Departamento de Atención al Ciudadano.</t>
  </si>
  <si>
    <t>Reporte de órdenes judiciales vencidas</t>
  </si>
  <si>
    <t>Se han enviado los reportes de órdenes judiciales vencidas  al Departamento de Conceptos y Representación Jurídica y al Departamento de Atención al Ciudadano. Se adjunta excel con casos reportados.</t>
  </si>
  <si>
    <t>Conforme al monitoreo realizado y evidencias presentadas por el proceso, se observa:
1. un archivo Excel denominado "REPORT~1", el cual se encuentra diligenciado hasta el registro 397 de ordenes judiciales (con algunos registros en blanco); de estas, 106 registros (27%) presentan incumplimiento de respuesta en términos (filtro por columna M), algunos con los motivos del incumplimiento, otros no.
2. no se evidencia el envío de las ordenes vencidas a la Dirección de Asuntos Jurídicos, por lo que no es posible establecer la ejecución del control.</t>
  </si>
  <si>
    <t>Controles: Se recomienda al proceso evidenciar el envío de las ordenes con términos vencidos a la Dirección de Asuntos Jurídicos, con el fin de validar la ejecución del control. así mismo, registrar que gestión realiza la Dirección jurídica con respecto a este reporte.</t>
  </si>
  <si>
    <r>
      <rPr>
        <b/>
        <sz val="10"/>
        <rFont val="Palatino Linotype"/>
        <family val="1"/>
      </rPr>
      <t xml:space="preserve">EVALUACIÓN I LÍNEA DE DEFENSA: </t>
    </r>
    <r>
      <rPr>
        <sz val="10"/>
        <rFont val="Palatino Linotype"/>
        <family val="1"/>
      </rPr>
      <t xml:space="preserve">Conforme al monitoreo y cargue de evidencias por parte del Departamento SAAD Comparecientes, se observan avances relacionados con la implementación del control definido como: “Reporte de órdenes judiciales vencidas al Departamento de Conceptos y Representación Jurídica y al Departamento de Atención al Ciudadano”, cuya periodicidad está definida como "Permanente", toda vez que, se observa cargado en el Drive 1 archivo Excel con el registro 397 de ordenes judiciales, de las cuales, al realizar el filtro de las que no cumplieron con el término (columna M), se cuentan 106 registros.
Sin embargo, es pertinente que el proceso amplíe el reporte de monitoreo detallando de manera cualitativa y cuantitativa el contenido del reporte de órdenes vencidas y aporte la evidencia de su envío a los Departamentos de Conceptos y Representación Jurídica y de Atención al Ciudadano, de acuerdo con la descripción del control. 
</t>
    </r>
    <r>
      <rPr>
        <b/>
        <sz val="10"/>
        <rFont val="Palatino Linotype"/>
        <family val="1"/>
      </rPr>
      <t xml:space="preserve">
Se alerta al proceso sobre el fortalecimiento de los controles, estableciendo la acción de los mismos, así mismo determinar controles de mitigación, toda vez que, el riesgo residual permanece en EXTREMO.</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</si>
  <si>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t xml:space="preserve">Se han enviado los reportes de órdenes judiciales vencidas  al Departamento de Conceptos y Representación Jurídica y al Departamento de Atención al Ciudadano. Se adjunta excel con casos reportados. </t>
  </si>
  <si>
    <t>Conforme al monitoreo realizado y evidencias presentadas por el proceso, se observa el envío 3 informes de ordenes judiciales a la Dirección de Asuntos Jurídicos, donde se visualizan no solo las ordenes vencidas sino todas las ordenes recibidas con fechas de respuesta o tramite; así: 3 de nov (corte 30 oct), 30 de nov (corte 27 nov) y 28 de dic (corte 28 dic)
Por lo anterior se observa la ejecución del control.</t>
  </si>
  <si>
    <t>Posibles dificultades de acceso de las víctimas a los procesos adelantados por la JEP por falta de adecuada información y debida representación</t>
  </si>
  <si>
    <t xml:space="preserve">Incremento en la demanda de asesorías y de representación  de parte de las víctimas o sujetos colectivos </t>
  </si>
  <si>
    <t>1. Impacto reputacional negativo
2. Incumplimiento de la misión institucional en la representación de víctimas
3. Desprotección de los derechos de las víctimas</t>
  </si>
  <si>
    <t>Realizar procesos de contratación y suscripción de acuerdos para proveer servicios de representación</t>
  </si>
  <si>
    <t>cuando se requiera</t>
  </si>
  <si>
    <t>Contratos de prestación de servicios y/o convenios suscritos.</t>
  </si>
  <si>
    <t>Realizar acciones de mejora en el programa de  formación dirigido a los equipos profesionales que prestan servicios de asesoría y representación a víctimas.</t>
  </si>
  <si>
    <t>Módulos de capacitación para los equipos psico jurídicos que presten servicios al SAAD
Informes de supervisión
Memorias y listas de participantes de actividades de formación.</t>
  </si>
  <si>
    <t xml:space="preserve">Jefe del Departamento SAAD Víctimas </t>
  </si>
  <si>
    <t>Se ajustó el plan curricular de acuerdo con las necesidades  identificadas en el encuentro entre las organizaciones suscritas al convenio PNUD y el SAAD-V. 
Se actualiza el cronograma de capacitaciones conforme la estrategia de virtualización a implementarse.
Evidencias:
1. Plan curricular con contenidos definidos
2. Actualización plan de trabajo 2020</t>
  </si>
  <si>
    <t>La Secretaría Ejecutiva como responsable del SAAD con el fin de garantizar su presencia en Bogotá y a nivel territorial suscribe contratos de prestación de servicios y convenios internacionales que permitan a las víctimas acceder a los servicios de asesoría y representación brindados por el SAAD víctimas. En este contexto, durante la vigencia 2020 ha suscrito 8 contratos de prestación de servicios con profesionales con experiencia y conocimiento para apoyar la asesoría y representación a las víctimas con enfoque de género, étnico , diferencial, psicosocial y sociocultural ante los procesos y salas de la JEP.
De esta manera, durante el segundo cuatrimestre de 2020 se suscribieron los contratos de prestación de servicios JEP-374-2020, JEP-383-2020, JEP-404-2020 y JEP 415-2020 con los cuales se garantiza la asesoría y representación en las regiones donde se concentran los macrocasos abiertos por la SRVR.
Adicionalmente, se suscribió el convenio de cooperación internacional con el Programa de Naciones Unidas para el desarrollo (PNUD)  quien a su vez apoya técnica y financieramente a organizaciones sociales y de derechos humanos en diferentes regiones del país para asumir la asesoría y la representación jurídica de las víctimas acreditadas para intervenir en los procesos adelantados por la Sala de Reconocimiento de Verdad, Responsabilidad y Determinación de Hechos y Conductas.
Evidencia: Control 1_Contratos y convenios</t>
  </si>
  <si>
    <t xml:space="preserve">Durante el primer semestre del año 2020, se implementó el módulo de capacitación "Curso introductorio" dirigido a los profesionales jurídicos y psicosociales y organizaciones defensoras de los derechos humanos y sociales interesados en representar, acompañar e informar a las víctimas acerca de los procesos ante la JEP. En este contexto, se desarrollaron las siguientes actividades:
• Se ajustó el plan curricular, con el fin de implementar actividades de capacitación no presenciales. En el documento se encuentra la metodología del programa de formación permanente y el cronograma de capacitaciones para la vigencia 2020.
Evidencia: Plan de acción 1_Plan de trabajo 2020.
• Se desarrollaron ocho talleres del curso introductorio, dirigido a  profesionales jurídicos y psicosociales y organizaciones defensoras de los derechos humanos y sociales interesados en representar, acompañar e informar a las víctimas acerca de los procesos ante la JEP.
Evidencia: Plan de acción 1_Listas de asistencia. En la carpeta se adjuntan las listas de asistencia a los ocho talleres realizados via Teams por el equipo pedagógico del SAAD víctimas.
• El equipo pedagógico a través del informe de seguimiento y monitoreo genera evidencia de los talleres realizados, asi mismo verifica el nivel de entendimiento respecto a los temas socializados; a través de dos cuestionarios al inicio y final del curso.
Evidencia: Plan de acción 1_Memorias.
• El equipo pedagógico esta conformado por dos contratistas y un funcionario de planta, de esta manera durante el primer semestre del 2020 el equipo realizó talleres del curso introductorio y ha ejecutado acciones que ha permitido la construcción, implementación y mejora del programa de formación para los  profesionales jurídicos y psicosociales y organizaciones defensoras de los derechos humanos y sociales interesados en representar, acompañar e informar a las víctimas acerca de los procesos ante la JEP.
Evidencia: Plan de acción 1_Informes de supervisión. SE adjunta los informes de las contratistas que conforman el equipo pedagógico donde se evidencias las acciones que han ejecutado durante el primer semestre 2020 respecto a la implementación y mejora del programa de formación permanente brindado desde el SAAD víctimas.
• Se ha trabajado en los documentos del curso de profundización, los cuales abarcan la reconstrucción y actualización jurisprudencial de la JEP. 
Evidencia: Plan de acción 1_estructura y metodología curso de profundización. </t>
  </si>
  <si>
    <t>Conforme al monitoreo realizado y evidencias presentadas por el proceso, se observa la contratación de 4 profesionales con el fin de proveer servicios de representación a victimas; así mismo, se encuentra convenio internacional con el PNUD que finaliza en la vigencia 2021. De otra parte se menciona la existencia de otros 8 contratistas que celebraron contrato antes del presente seguimiento, por lo que no se adjunta soporte del contrato.
Por lo anterior se observa que el proceso se encuentra cumpliendo con la ejecución del control propuesto</t>
  </si>
  <si>
    <t>Conforme al monitoreo realizado y evidencias presentadas por el proceso, se observa la elaboración de un programa de formación permanente con propuesta de cronograma y temáticas, con el fin de fortalecer los procesos de representación integral de los profesionales jurídicos y psicosociales que presta el SAAD-Victimas. Así mismo, se encuentran listados de asistencia a encuentros virtuales durante los meses de mayo y junio. 
Por lo anterior se observa que el proceso ha realizado las actividades necesarias para el cumplimiento de la acción propuesta.</t>
  </si>
  <si>
    <r>
      <t xml:space="preserve">
</t>
    </r>
    <r>
      <rPr>
        <b/>
        <sz val="10"/>
        <rFont val="Palatino Linotype"/>
        <family val="1"/>
      </rPr>
      <t xml:space="preserve">EVALUACIÓN I LÍNEA DE DEFENSA: </t>
    </r>
    <r>
      <rPr>
        <sz val="10"/>
        <rFont val="Palatino Linotype"/>
        <family val="1"/>
      </rPr>
      <t xml:space="preserve">Conforme al monitoreo y cargue de evidencias por parte del Departamento SAAD Víctimas, se observan avances relacionados con la implementación del control definido como: “Realizar procesos de contratación y suscripción de acuerdos para proveer servicios de representación”, cuya periodicidad es "Cuando se requiera", toda vez que, se observa cargado en el Drive una carpeta con 4 contratos de prestación de servicios cuyo objeto es: “Prestar servicios  profesionales  para  la  representación  a  víctimas  con enfoque   de   género,   étnico,   diferencial,   psicosocial   y   socio cultural  en  los  asuntos  de  competencia  de  la  jurisdicción, para el Sistema Autónomo de Asesoría y Defensa de la SE-JEP.” De igual modo, se observa cargado en el Drive el Acuerdo de financiación entre la JEP y el PNUD cuyo objeto es la representación Judicial a Víctimas ante los procesos judiciales de la JEP, lo cual da cuenta de la ejecución del control establecido.
Sin embargo, se recomienda al proceso aportar las evidencias de las actas de inicio de los contratos de tal forma que sea posible verificar los que iniciaron durante el periodo objeto de reporte (II cuatrimetsre de 2020). 
</t>
    </r>
    <r>
      <rPr>
        <b/>
        <sz val="10"/>
        <rFont val="Palatino Linotype"/>
        <family val="1"/>
      </rPr>
      <t xml:space="preserve">
Se alerta al proceso sobre el fortalecimiento de los controles, estableciendo la acción de los mismos, así mismo determinar controles de mitigación, toda vez que, el riesgo residual permanece en EXTREMO.</t>
    </r>
    <r>
      <rPr>
        <sz val="10"/>
        <rFont val="Palatino Linotype"/>
        <family val="1"/>
      </rPr>
      <t xml:space="preserve">
</t>
    </r>
    <r>
      <rPr>
        <b/>
        <sz val="10"/>
        <rFont val="Palatino Linotype"/>
        <family val="1"/>
      </rPr>
      <t xml:space="preserve">
EVALUACIÓN II LÍNEA DE DEFENSA: </t>
    </r>
    <r>
      <rPr>
        <sz val="10"/>
        <rFont val="Palatino Linotype"/>
        <family val="1"/>
      </rPr>
      <t xml:space="preserve">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
</t>
    </r>
  </si>
  <si>
    <r>
      <t xml:space="preserve">
</t>
    </r>
    <r>
      <rPr>
        <b/>
        <sz val="10"/>
        <rFont val="Palatino Linotype"/>
        <family val="1"/>
      </rPr>
      <t>EVALUACIÓN I LÍNEA DE DEFENSA:</t>
    </r>
    <r>
      <rPr>
        <sz val="10"/>
        <rFont val="Palatino Linotype"/>
        <family val="1"/>
      </rPr>
      <t xml:space="preserve"> Conforme al monitoreo y cargue de evidencias por parte del Departamento SAAD Víctimas en el mes de junio, se observan que el proceso reportó avances relacionados con el cumplimiento de la actividad, cuya periodicidad de seguimiento es semestral, toda vez que, se observa el cargue de documentos relacionados con el cumplimiento del Plan de Acción, así:
•	Plan de acción 1_Plan de trabajo 2020. Con la Metodología del programa de formación permanente y el cronograma de capacitaciones para la vigencia 2020
•	Plan de acción 1_estructura y metodología curso de profundización
•	5 Listas de asistencia a cursos de introductorios para el equipo de SAAD Víctimas, realizadas en los meses de mayo y junio de 2020.
No obstante, las carpetas denominadas Plan de acción 1_Memorias y Plan de acción 1_Informes de Supervisión se encuentran vacías.
</t>
    </r>
    <r>
      <rPr>
        <b/>
        <sz val="10"/>
        <rFont val="Palatino Linotype"/>
        <family val="1"/>
      </rPr>
      <t xml:space="preserve">
EVALUACIÓN II LÍNEA DE DEFENSA: </t>
    </r>
    <r>
      <rPr>
        <sz val="10"/>
        <rFont val="Palatino Linotype"/>
        <family val="1"/>
      </rPr>
      <t xml:space="preserve">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
</t>
    </r>
  </si>
  <si>
    <t xml:space="preserve">La Secretaría Ejecutiva como responsable del SAAD V con el fin de garantizar su presencia en Bogotá y a nivel territorial suscribe contratos de prestación de servicios y convenios  de cooperación internacional que permitan a las víctimas acceder a los servicios de asesoría y representación. En este contexto, durante la vigencia 2020 se  han suscrito 10 contratos de prestación de servicios con profesionales con experiencia y conocimiento para apoyar la asesoría y representación a las víctimas con enfoque de género, étnico , diferencial, psicosocial y sociocultural ante los procesos y salas de la JEP.
De esta manera, durante el tercer cuatrimestre de 2020 se suscribieron los contratos de prestación de servicios JEP-426-2020 y JEP 425-2020 con los cuales se garantiza la asesoría y representación en las regiones donde se concentran los macrocasos abiertos por la SRVR.
Adicionalmente, durante el 21 de agosto de 2020 se suscribió el convenio de cooperación internacional 414-2020 con el Programa de Naciones Unidas para el desarrollo (PNUD)  quien a su vez apoya técnica y financieramente a organizaciones sociales y de derechos humanos en diferentes regiones del país para asumir la asesoría y la representación jurídica de las víctimas acreditadas para intervenir en los procesos adelantados por la Sala de Reconocimiento de Verdad, Responsabilidad y Determinación de Hechos y Conductas, convenio que fue adicionado el 17 de diciembre para prolongar su vigencias hasta el 31 de mayo del  2021.
Evidencia: Control 1_Contratos y convenios
</t>
  </si>
  <si>
    <t>Durante el segundo semestre del año 2020, se finalizaron los módulos del curso de formación dirigido a los profesionales jurídicos y psicosociales y organizaciones defensoras de los derechos humanos y sociales interesados en representar, acompañar e informar a las víctimas acerca de los procesos ante la JEP. En este contexto, se desarrollaron las siguientes actividades:
• Se ajustó el plan curricular, con el fin de implementar actividades de capacitación no presenciales. En el documento se encuentra la metodología del programa de formación permanente y el cronograma de capacitaciones para la vigencia 2020. Evidencia: Plan de acción 1_Plan de trabajo 2020.
• Durante el segundo semestre se desarrollaron ocho (8) talleres del curso introductorio y dieciseis (16) del curso de profundización, dirigido a  profesionales jurídicos y psicosociales y organizaciones defensoras de los derechos humanos y sociales interesados en representar, acompañar e informar a las víctimas acerca de los procesos ante la JEP. Evidencia: Plan de acción 1_Listas de asistencia. En la carpeta se adjuntan las listas de asistencia de los talleres realizados via Teams por el equipo pedagógico del SAAD víctimas durante el segundo semestre.
• El equipo pedagógico a través del informe de seguimiento y monitoreo genera evidencia de los talleres realizados, asi mismo verifica el nivel de entendimiento respecto a los temas socializados; a través de dos cuestionarios al inicio y final del curso. Evidencia: Plan de acción 1_Memorias.
• El equipo pedagógico esta conformado por dos contratistas y un funcionario, de esta manera durante el segundo semestre del 2020 el equipo realizó talleres del curso introductorio y ha ejecutado acciones que ha permitido la construcción, implementación y mejora del programa de formación para los  profesionales jurídicos y psicosociales y organizaciones defensoras de los derechos humanos y sociales interesados en representar, acompañar e informar a las víctimas acerca de los procesos ante la JEP. Evidencia: Plan de acción 1_Informes de supervisión. Se adjunta los informes de las contratistas que conforman el equipo pedagógico donde se evidencias las acciones que han ejecutado durante el segundo semestre 2020 respecto a la implementación y mejora del programa de formación permanente brindado desde el SAAD víctimas.
• Se elaboraron  los módulos de capacitación conforme a los avances jurisprudenciales de la JEP  . Evidencia: Plan de acción 1_Evidencias Módulos. En la cual se adjuntan los documentos asociados a cada uno de los módulos que conforman el curso de formación del SAAD víctimas.</t>
  </si>
  <si>
    <t>Conforme al monitoreo realizado y evidencias presentadas por el proceso, se observa la contratación de 2 profesionales (contrato y acta de inicio) con el fin de proveer servicios de representación a victimas en los territorios  donde se concentran los macro casos abiertos por la SRVR; así mismo, se encuentra convenio internacional con el PNUD del cual se realizó adición en diciembre de 2020 para finalización en mayo de 2021.
Por lo anterior se observa el cumpliendo del control existente</t>
  </si>
  <si>
    <t>Conforme al monitoreo realizado y evidencias presentadas por el proceso, se observa el programa de formación permanente con propuesta de cronograma y temáticas, con el fin de fortalecer los procesos de representación integral de los profesionales jurídicos y psicosociales que presta el SAAD-Victimas. Así mismo, se encuentra: i) listados de asistencia durante los meses julio, agosto, septiembre, octubre y diciembre, ii) 5 INFORMES DE MONITOREO Y SEGUIMIENTO CURSOS  DEL PROGRAMA DE FORMACIÓN PERMANENTE SAAD-VÍCTIMAS donde se realiza un balance de la actividad realizada, iii) 12 archivos que contienen los informes de supervisión de los contratistas del departamento donde se describen las actividades realizadas relacionadas a la acción u iv).
Por lo anterior se observa que el proceso ha realizado las actividades necesarias para el cumplimiento de la acción propuesta.</t>
  </si>
  <si>
    <t>Desconocimiento de cambios normativos o jurisprudenciales que tengan impacto en los escenarios de participación a víctimas ante la JEP.</t>
  </si>
  <si>
    <t>Realizar actividades de formación para cualificación del servicio de la representación a víctimas</t>
  </si>
  <si>
    <t>Cursos del programa de formación permanente implementados.
Listas de asistencia.</t>
  </si>
  <si>
    <t>Realizar seguimiento y control a los procesos de asignación de representación judicial de víctimas conforme a las órdenes judiciales recibidas.</t>
  </si>
  <si>
    <t>Informe trimestral de seguimiento y control </t>
  </si>
  <si>
    <t>Se realizó informe con el fin de evidenciar la gestión de los abogados SAAD  respecto a las asesorías brindadas y  víctimas representadas.
Evidencia: 
* Asesorías y representación profesionales SAAD: Informe estadístico: https://jepcolombia.sharepoint.com/SE/SDP/IE/Lists/FECSESAAD_Vic/AllItems.aspx?CT=1588811223102&amp;OR=OWA%2DNT&amp;CID=fc42f6a6%2D50ab%2D815e%2D292d%2D8a7843514ef3.</t>
  </si>
  <si>
    <t>Se realizó informe con el fin de evidenciar la gestión de los abogados SAAD  respecto a las asesorías brindadas y  víctimas representadas.
Evidencia: 
* Asesorías y representación profesionales SAAD: 
Informe de gestión
Informe estadístico: https://jepcolombia.sharepoint.com/SE/SDP/IE/Lists/FECSESAAD_Vic/AllItems.aspx?CT=1588811223102&amp;OR=OWA%2DNT&amp;CID=fc42f6a6%2D50ab%2D815e%2D292d%2D8a7843514ef3.</t>
  </si>
  <si>
    <t>Se realizó informe con el fin de evidenciar la gestión de los abogados SAAD  respecto a las asesorías brindadas y  víctimas representadas.
Evidencia: 
* Asesorías y representación profesionales SAAD: Informe SPI.</t>
  </si>
  <si>
    <t>Se observa que en los monitoreos  de enero y febrero no se subieron las evidencia en el one drive.
Nota: El entregable es una base de datos de asignación de abogados de SAAD Víctimas, pero por la sensibilidad de la información se realiza un informe.</t>
  </si>
  <si>
    <t>El SAAD víctimas a través del programa de formación permanente fortalece los procesos de asesoría y representación de los profesionales jurídicos . En este contexto, durante el segundo cuatrimestre del 2020 se han desarrollado talleres virtuales del curso introductorio y del curso de profundización a profesionales jurídicos y psicosociales y organizaciones defensoras de los derechos humanos y sociales interesados en representar, acompañar e informar a las víctimas acerca de los procesos ante la JEP.
Evidencia: Control 2_Programa de formación permanente/Informes de seguimiento y monitoreo. Mediante el cual se puede evidenciar la implementación de los cursos de formación.
Control 2_Programa de formación permanente/Listas de asistencia. Se adjuntan las listas de asistencia de los talleres ejecutados durante el segundo cuatrimestre.</t>
  </si>
  <si>
    <t>El SAAD V realizó seguimiento a las víctimas representadas durante el segundo trimestre del año 2020 por los abogados SAAD y a las organizaciones asociadas al convenio PNUD al convenio PNUD 399 de 2019 el cual se encuentra en ejecución durante el segundo trimestre,  a través de un semáforo  que permite identificar el estado actual de los casos asignados.
Evidencia: Plan de acción 2_ Informe II trimestre de seguimiento y control a la representación.</t>
  </si>
  <si>
    <t>El SAAD víctimas trimestramente realiza informe de control y seguimiento a las víctimas representadas por los abogados SAAD y las organizaciones asociadas al PNUD, teniendo en cuenta que el trimestre (Julio-Agosto-Septiembre) aun se encuentra en ejecucion, se adjunta un borrador del informe a corte 31 de Agosto.
Evidencia: Plan de acción 2_Informe III trimestre de seguimiento y control a la representación.</t>
  </si>
  <si>
    <t>Conforme al monitoreo realizado y evidencias presentadas por el proceso, se observa la realización de 14 jornadas de formación virtual (mayo=2 / Junio=6 / Julio=2 / Agosto=4) soportadas con listas de asistencias. Así mismo, se encuentran tres INFORMES DE MONITOREO Y SEGUIMIENTO A CURSOS  DEL PROGRAMA DE FORMACIÓN PERMANENTE SAAD-VÍCTIMAS, que registran los diferentes encuentros realizados, fechas participación de diferentes actores y balance general de su ejecución.
Por lo anterior, se observa que el proceso se encuentra ejecutando el control propuesto para reducir la posible materialización del riesgo</t>
  </si>
  <si>
    <t>Conforme al monitoreo realizado y evidencias presentadas por el proceso, se observa la elaboración de un "INFORME DE ASESORÍA Y REPRESENTACIÓN SAAD VÍCTIMAS - SEGUNDO TRIMESTRE DE 2020" que contiene los datos de las asesorías y representaciones brindadas por el departamento SAAD-Víctimas (incluye datos del convenio con PNUD). 
De otra parte el proceso menciona para el mes de agosto adjuntar el borrador del informe correspondiente al III trimestre de 2020. el cual no se cargó el soporte; sin embargo, para este seguimiento no es necesaria su presentación, se espera visualizarlo para el próximo seguimiento.
Por lo anterior se observa que el proceso ha realizado las actividades tendientes al cumplimiento de la acción propuesta.</t>
  </si>
  <si>
    <r>
      <rPr>
        <b/>
        <sz val="10"/>
        <rFont val="Palatino Linotype"/>
        <family val="1"/>
      </rPr>
      <t>EVALUACIÓN I LÍNEA DE DEFENSA:</t>
    </r>
    <r>
      <rPr>
        <sz val="10"/>
        <rFont val="Palatino Linotype"/>
        <family val="1"/>
      </rPr>
      <t xml:space="preserve"> Conforme al monitoreo y cargue de evidencias por parte del Departamento SAAD Víctimas, se observan avances relacionados con la implementación del control definido como: “Realizar actividades de formación para cualificación del servicio de la representación a víctimas”, cuya periodicidad es "Cuando se requiera", toda vez que, se observa cargado en el Drive una carpeta con 3 informes del primer, segundo y tercer curso virtual del programa de formación SAAD Víctimas, así como 14 Listas de asistencia a cursos de introductorios para el equipo de SAAD Víctimas, desarrolladas en los meses de mayo a agosto de 2020, lo cual da cuenta de la ejecución del control establecido.
</t>
    </r>
    <r>
      <rPr>
        <b/>
        <sz val="10"/>
        <rFont val="Palatino Linotype"/>
        <family val="1"/>
      </rPr>
      <t xml:space="preserve">Se alerta al proceso sobre el fortalecimiento de los controles, estableciendo la acción de los mismos, así mismo determinar controles de mitigación, toda vez que, el riesgo residual permanece en EXTREMO.
</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</si>
  <si>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 xml:space="preserve">EVALUACIÓN I LÍNEA DE DEFENSA: </t>
    </r>
    <r>
      <rPr>
        <sz val="10"/>
        <rFont val="Palatino Linotype"/>
        <family val="1"/>
      </rPr>
      <t xml:space="preserve">Conforme al monitoreo y cargue de evidencias por parte del Departamento SAAD Víctimas en los meses de junio y agosto, se observa que el proceso reportó avances relacionados con el cumplimiento de la actividad, cuya periodicidad de seguimiento es trimestral, toda vez que, se cargaron documentos relacionados con el cumplimiento del Plan de Acción, así:
•	Plan de acción 2_ Informe II trimestre de seguimiento y control a la representación, el cual contiene una relación de las gestiones realizadas durante el segundo trimestre del 2020 por los abogados del SAAD y las organizaciones asociadas al convenio PNUD 399 de 2019, comforme al entregable planificado.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</si>
  <si>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t>El SAAD víctimas a través del programa de formación permanente fortalece los procesos de asesoría y representación de los profesionales jurídicos . En este contexto, durante el tercer cuatrimestre del 2020 se han desarrollado cuatro (4) encuentros virtuales del curso introductorio y catorce (14) encuentros del curso de profundización a profesionales jurídicos y psicosociales y organizaciones defensoras de los derechos humanos y sociales interesados en representar, acompañar e informar a las víctimas acerca de los procesos ante la JEP.
Evidencia: Control 2_Programa de formación permanente/Informes de seguimiento y monitoreo. Mediante el cual se puede evidenciar la implementación de los cursos de formación.
Control 2_Programa de formación permanente/Listas de asistencia. Se adjuntan las listas de asistencia de los talleres ejecutados durante el segundo cuatrimestre.</t>
  </si>
  <si>
    <t>El SAAD víctimas trimestramente realiza informe de control y seguimiento a las víctimas representadas por los abogados SAAD y las organizaciones asociadas al PNUD,  para el reporte del tercer trimestre se adjunta el informe correspondiente a la gestión de representación realizada por los abogados contratados en la modalidad de prestación de servicios y las organizaciones asociadas al convenio 399-2019.
Evidencia: Plan de acción 2/Septiembre/Informe III trimestre de seguimiento y control a la representación.</t>
  </si>
  <si>
    <t>El SAAD víctimas trimestramente realiza informe de control y seguimiento a las víctimas representadas por los abogados SAAD y las organizaciones asociadas al PNUD,  para el reporte del tercer trimestre se adjunta el informe correspondiente a la gestión de representación realizada por los abogados contratados en la modalidad de prestación de servicios y las organizaciones asociadas al convenio 414-2020 con el PNUD.
Evidencia: Plan de acción 2/Diciembre/Informe IV trimestre de seguimiento y control a la representación.</t>
  </si>
  <si>
    <t>Conforme al monitoreo realizado y evidencias presentadas por el proceso, se observa la realización de 19 jornadas de formación virtual (septiembre=6 / octubre=9 / diciembre=4) soportadas con listas de asistencias. Así mismo, se encuentran 5 INFORMES DE MONITOREO Y SEGUIMIENTO A CURSOS  DEL PROGRAMA DE FORMACIÓN PERMANENTE SAAD-VÍCTIMAS, que registran los diferentes encuentros realizados, fechas participación de diferentes actores y balance general de su ejecución.
Por lo anterior, se observa el cumplimiento del control existente.</t>
  </si>
  <si>
    <t>Conforme al monitoreo realizado y evidencias presentadas por el proceso, se observa la elaboración de 2 informes de asesoría y representación SAAD victimas(uno con corte septiembre y otro diciembre)" que contiene los datos de las asesorías y representaciones brindadas por el departamento SAAD-Víctimas (incluye datos del convenio con PNUD). 
Por lo anterior se observa el cumplimiento de la acción propuesta.</t>
  </si>
  <si>
    <t>Órdenes o solicitudes tardías, incompletas o con dificultad de cumplimiento para la asignación de abogados.</t>
  </si>
  <si>
    <t>Establecer comunicaciones con el Despacho o la Secretaría Judicial a fin de completar la información faltante y realizar reuniones de articulación interinstitucional para establecer  directrices que permitan disminuir falencias al momento de recibir la orden.</t>
  </si>
  <si>
    <t>Correos electrónicos
Lista de asistencia
Acta de reunión</t>
  </si>
  <si>
    <t>El SAAD víctimas en su procedimiento de representación a víctimas
ha establecido la comunicación con el despacho y Secretaría Judicial con el fin de solicitar se completen los datos de la orden judicial para contactar a la víctima. De esta manera, durante el segundo cuatrimestre del 2020 el profesional del SAAD víctimas generó comunicaciones a través de correo electrónico al despacho y a la Secretaría Judicial con el fin de completar la información faltante. Una vez que en la mayoría de casos se ha podido subsanar dichas inconsistencias mediante correo electrónico, durante el periódo de reporte no fue necesario llevar a cabo reuniones.
Evidencia: Control 3_Comunicaciones/Correos electrónicos. Se adjuntan los correos donde se evidencia la solitud al Despacho Y secretaría Judicial para completar información faltante o desasignar el caso toda vez que no fue posible el contacto con la víctima.</t>
  </si>
  <si>
    <t>Conforme al monitoreo realizado y evidencias presentadas por el proceso, se observa el envío de correos electrónicos a personal de la secretaria judicial o despachos de magistratura con el fin de obtener información faltante para la ejecución de la orden judicial, en especial datos de contacto y ubicación de la víctima. Así mismo, se informa que no ha existido la necesidad de realizar reuniones con despachos y secretaria judicial toda vez que con estos comunicados se ha logrado resolver las solicitudes.
Por lo anterior, se observa el cumplimiento en la ejecución del control propuesto de generar comunicaciones para solventar falencias de información.</t>
  </si>
  <si>
    <r>
      <rPr>
        <b/>
        <sz val="10"/>
        <rFont val="Palatino Linotype"/>
        <family val="1"/>
      </rPr>
      <t xml:space="preserve">EVALUACIÓN I LÍNEA DE DEFENSA: </t>
    </r>
    <r>
      <rPr>
        <sz val="10"/>
        <rFont val="Palatino Linotype"/>
        <family val="1"/>
      </rPr>
      <t xml:space="preserve">Conforme al monitoreo y cargue de evidencias por parte del Departamento SAAD Víctimas, se observan avances relacionados con la implementación del control definido como: “Establecer comunicaciones con el Despacho o la Secretaría Judicial a fin de completar la información faltante y realizar reuniones de articulación interinstitucional para establecer  directrices que permitan disminuir falencias al momento de recibir la orden”, cuya periodicidad es "Cuando se requiera", por cuanto, se informó que, desde el Departamento de SAAD víctimas se generaron comunicaciones a través de correo electrónico al despacho y a la Secretaría Judicial con el fin de completar información faltante, tal y como se evidencia en el archivo. Se adjuntan quince (15) correos electrónicos donde se evidencia la solitud al Despacho y a la Secretaría Judicial para completar información faltante o desasignar el caso toda vez que no fue posible el contacto con la víctima, con lo cual se da cuenta de la ejecución del control establecido.
</t>
    </r>
    <r>
      <rPr>
        <b/>
        <sz val="10"/>
        <rFont val="Palatino Linotype"/>
        <family val="1"/>
      </rPr>
      <t xml:space="preserve">Se alerta al proceso sobre el fortalecimiento de los controles, estableciendo la acción de los mismos, así mismo determinar controles de mitigación, toda vez que, el riesgo residual permanece en EXTREMO.
</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</si>
  <si>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t>El SAAD víctimas ha establecido comunicaciones con el despacho a cargo y la Secretaría Judicial de la sala o seccion que corresponda, con el fin de solicitar información de contacto de las víctimas con orden de representación judicial al SAAD. De esta manera, durante el tercer cuatrimestre del 2020 el profesional del SAAD víctimas generó comunicaciones a través de correo electrónico a los despachos y a las Secretarías Judiciales correspondientes, con el fin de completar la información faltante. Una vez que en la mayoría de casos se ha podido subsanar dichas inconsistencias mediante correo electrónico, durante el periódo de reporte no fue necesario llevar a cabo reuniones.
Evidencia: Control 3_Comunicaciones/Correos electrónicos. Se adjuntan los correos donde se evidencia la solicitud a los Despachos y  a las Secretarías Judiciales correspondientes para completar información faltante o desasignar el caso toda vez que no fue posible el contacto con la víctima.</t>
  </si>
  <si>
    <t>Conforme al monitoreo realizado y evidencias presentadas por el proceso, se observan correos electrónicos a personal de la secretaria judicial, despachos de magistratura, dirección de TI y Gestión Documental con el fin de obtener información faltante para la ejecución de la orden judicial, en especial datos de contacto y ubicación de la víctima. Así mismo, se informa por parte del proceso que no ha existido la necesidad de realizar reuniones con despachos y secretaria judicial toda vez que con estos comunicados se ha logrado resolver las solicitudes.
Por lo anterior, se observa el cumplimiento en la ejecución del control .</t>
  </si>
  <si>
    <t>Situaciones de fuerza mayor o caso fortuito (situaciones de orden público, emergencia nacional, entre otras) que impidan el desarrollo de la misionalidad.</t>
  </si>
  <si>
    <t>Debilidades en la comprensión de las víctimas respecto de la aplicación de los enfoques diferenciales en los procesos de la JEP</t>
  </si>
  <si>
    <t>Dificultades para la apropiación de los lineamientos y procedimientos de los enfoques diferenciales  e interseccionalidad.</t>
  </si>
  <si>
    <t xml:space="preserve">1. Atención sin pertinencia específica en relación con la calidad de titulares de derechos y sujetos colectivos  de los grupos de especial protección.
2.Generación de barreras de acceso a la justicia
3. Ruptura y perdida de confianza en la institucionalidad  </t>
  </si>
  <si>
    <t xml:space="preserve">Entregar de 5 lineamientos sobre los diferentes enfoques diferenciales y uno de interseccionalidad , para su posterior socialización y difusión entre los funcionarios y funcionarias de la JEP </t>
  </si>
  <si>
    <t>5 Documentos de lineamientos de los enfoques diferenciales y 1 de interseccionalidad, cargados  en  la intranet de la JEP</t>
  </si>
  <si>
    <t>Jefe del Departamento Enfoques Diferenciales</t>
  </si>
  <si>
    <t xml:space="preserve">Durante el mes de enero se entregaron versiones finales de los 5 lineamientos de enfoques diferenciales y el documento de interseccionalidad para revisión del Subsecretario Ejecutivo. </t>
  </si>
  <si>
    <t>Durante el mes de febrero se avanzó en la sistematización y revisión de las observaciones y ajustes a los documentos derivados de la revisión del Subsecretario Ejecutivo. Así mismo, se avanzó en el proceso de contratación de las personas encargadas de apoyar el ajuste y estrategia de implementación de estos lineamientos.</t>
  </si>
  <si>
    <t xml:space="preserve">Par el mes de marzo, estuvo contratado el equipo completo de apoyo al ajuste y re diseño de los 6 documentos entregados. De igual manera, se realizó una lectura integral de cada documento por parte de todas las personas del equipo de enfoques diferenciales a fin de consolidar las recomendaciones y revisar los avances en los ajustes recomendados por el Subsecretario Ejecutivo. </t>
  </si>
  <si>
    <t xml:space="preserve">Durante el mes de abril, se presentaron al Subsecretario Ejecutivo propuestas de los 6 documentos ajustados. Se han sostenido reuniones específicas por enfoque diferencial y por la perspectiva interseccional con el Subsecretario para revisar los avances en los ajustes. De igual forma, se han desarrollado reuniones con distintas áreas de la Jurisdicción con el fin de identificar e incorporar en el reajuste de los documentos las perspectivas con las que estas instancias han venido implementando los enfoques. </t>
  </si>
  <si>
    <t>Se observa que el monitoreo del mes de abril no cuenta con la evidencia respectiva en el one-drive</t>
  </si>
  <si>
    <t xml:space="preserve">Durante el mes de mayo se avanzó en la realización de reuniones entre el Subsecretarío Ejecutivo y las personas encargadas de realizar los ajustes a los lineamientos. Dichas reuniones tuvieron como fin el ajuste al indíce de cada documento para unificar los criterios de presentación y, de acuerdo a los desarrollos conceptuales y normativos presentados por cada enfoque, se presentaron observaciones de fondo así como recomendaciones para el abordaje y exposición de los temas. </t>
  </si>
  <si>
    <t>En el mes de junio, de conformidad con las observaciones presentadas por el Subsecretario para cada uno de los documentos, se avanzó en el ajuste de indíces y la estructura general de los documentos. Estos ajustes fueron remitidos por la Jefe del Departamento de Enfoques Diferenciales al Subsecretario Ejecutivo vía correo electrónico a fin de contar con su revisión y validación.</t>
  </si>
  <si>
    <t xml:space="preserve">Para el mes de julio, vía correo electrónico fueron enviados los resumenes de los lineamientos al Subsecretario Ejeuctivo con el objetivo de preparar la reunión de presentación de los documentos ante la Secretaría Ejecutiva. El 29 de julio se surtió el proceso de presentación de los lineamientos ante la Secretaria en la cual se recibieron observaciones para ajuste. </t>
  </si>
  <si>
    <t xml:space="preserve">Durante este mes se dio la primera socialización de los lineamientos en el marco del evento denominado "Encuentro Nacional de Enquipos Territoriales de la Secretaría Ejecutiva." Esta presentación fue preparada y realizada por las profesionales del Departamento de Enfoques Diferenciales atendiendo a las sugerencias de forma y fondo del Subsecretario Ejecutivo. Además de esto, en agosto se hizo envío vía correo electrónico de la versión final de los 6 documentos referidos al Subsecretario Ejecutivo; estas versiones incorporaron los ajustes de forma y fondo derivados de la reunión sostenida con la Secretaria Ejecutiva. De esta remisión, el Subsecretario Ejecutivo solicitó un ajuste en la presentación de los documentos que fueron ajustados y remitidos de nuevo el 22 de agosto para aprobación. </t>
  </si>
  <si>
    <t>Conforme al monitoreo realizado y evidencias presentadas por el proceso, se observa el constante seguimiento al ajustes y próxima aprobación de los lineamientos propuestos por el departamento de enfoques diferenciales, cuyo avance se refleja en los distintos correos que soportan el monitoreo de este plan de acción.
Por lo anterior se observa el cumplimiento de las actividades necesarias para el logro de los documentos propuestos por el departamento de Enfoques Diferenciales, y se espera para el próximo seguimiento contar con la aprobación de la Secretaría Ejecutiva.</t>
  </si>
  <si>
    <r>
      <rPr>
        <b/>
        <sz val="10"/>
        <rFont val="Palatino Linotype"/>
        <family val="1"/>
      </rPr>
      <t xml:space="preserve">EVALUACIÓN I LÍNEA DE DEFENSA: </t>
    </r>
    <r>
      <rPr>
        <sz val="10"/>
        <rFont val="Palatino Linotype"/>
        <family val="1"/>
      </rPr>
      <t xml:space="preserve">Conforme al monitoreo y cargue de evidencias por parte del Departamento de Enfoques Diferenciales, en los meses de mayo a agosto, para la acción propuesta, cuya periodicidad de seguimiento es semestral, se observa el cargue de documentos relacionados con el cumplimiento del Plan de Acción, los cual es dan cuenta del seguimiento a los ajustes de los lineamientos propuestos por el departamento de enfoques diferenciales, en el marco de reuniones bilaterales virtuales con la Subsecretaría de la Jurisdicción, así:
•	Género - reunión subsecretario
•	Interseccionalidad – Reunión subsecretario
•	NNA Reunión subsecretario
•	Persona con discapacidad – Reunión subsecretario
Sin embargo, se recomienda al proceso ampliar el reporte de monitoreo en el sentido de indicar el nombre y ubicación de los archivos en el Drive que dan cuenta de la ejecución de la acción y los entregables planificados: "5 Documentos de lineamientos de los enfoques diferenciales y 1 de interseccionalidad, cargados  en  la intranet de la JEP".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</si>
  <si>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t>No existe control asociado por lo que no se reporta información</t>
  </si>
  <si>
    <t xml:space="preserve">Para el mes de septiembre se realizó la socialización de los lineamientos de género y de enfoque étnico-racial con las Comisiones reglamentarias correspondientes (Comisión de Género y Comisión Étnica de la JEP). Estas socializaciones se realizaron en las sesiones del 31 de agosto y el 10 de septiembre de la Comisión étnica y el día 14 de septiembre en la sesión de Comisión Étnica, respectivamente. 
De igual forma, los lineamientos del enfoque de niños, niñas y adolescentes, los lineamientos de interseccionalidad y los lineamietnos de persona con discapacidad fueron socializados con UNICEF como organismo cooperante que, el día 29 de septiembre remitió comentarios respecto a los mismos.  
En lo que respecta a los lineamientos de persona mayor se cuenta con el documento que describe las observaciones realizadas por este grupo poblacional al documento. 
Adicionalmente, durante este mes, entre el 7 y el 29 de septiembre, realizaron 14 jornadas de socialización de los lineamientos de los enfoques de niños, niñas y adolescentes, género, étnico - raciaL, persona con discapacidad, persona mayor e interseccionalidad, a las que fueron convocados los equipos de  los departamentos de la SSE: Departamento de Gestión Terrtiorial, Departamento de Atención a Víctimas, SAAD Comparecientes, SAAD Víctimas, Departamento de Atención al Ciudadano y al interior del Departamento de Enfoques Diferenciales, y a los equipos de TOARS y el Equipo de Invetarios de Beneficios. </t>
  </si>
  <si>
    <t xml:space="preserve">El día 21 de octubre, en reunión con el Subsecretario Ejecutivo, se presentaron las generalidades de las observaciones realizadas por las Comisiones reglamentarias y por el organismo cooperante a los lineamientos que fueron socializados con estas instancias. En este mismo espacio se recibieron orientaciones técnicas para la incorporación de las observaciones de las instancias mencionadas. </t>
  </si>
  <si>
    <t>Durante el mes de noviembre no se reportan acciones referidas a esta actividad.</t>
  </si>
  <si>
    <t xml:space="preserve">En el mes de diciembre, fueron remitidas al Subsecretario Ejecutivo las versiones finales de los  lineamientos de los enfoques de: i) Persona mayor, ii) Persona con discapacidad, iii) Niños, Niñas y Adolescentes, iv) Étnico   - Racial, v) Género e vi) Interseccionalidad. Adicionalmente se adelantó la gestión con la Subdirección de Comunicaciones para solicitar el cargue de los lineamientos a la Intranet, para contribuir a l difusión entre los y las servioras de la JEP. </t>
  </si>
  <si>
    <t>Conforme al monitoreo realizado y evidencias presentadas por el proceso, se observa la socialización de los lineamientos en el mes de septiembre ante diferentes instancias, así como la recolección de observaciones para su actualización y elaboración de los documentos finales. Para el mes de diciembre se evidencian los documentos finales de los 6 lineamientos propuestos.
Por lo anterior se observa el cumplimiento de la acción propuesta.</t>
  </si>
  <si>
    <t>Inadecuada caracterización de víctimas y comparecientes en calidad de titulares de derechos y sujetos de especial protección.</t>
  </si>
  <si>
    <t xml:space="preserve">Reuniones con las dependencias para la actualización constante de instrumentos de captura de información estadística de la participación de víctimas, comparecientes y otros grupos de interes de la JEP de acuerdo a las dimensiones y categorías de desagregación de los enfoques diferenciales </t>
  </si>
  <si>
    <t>Cronograma de Actividades y correos de seguimiento a compromisos establecidos con cada una de las dependencias</t>
  </si>
  <si>
    <t>Realizar la construcción de la metodología para la caracterización de las poblaciones en los diferentes enfoques diferenciales (Étnico, Género,  NNA, persona mayor, Discapacidad)</t>
  </si>
  <si>
    <t xml:space="preserve">Documento con la Metodología para la caracterización de las poblaciones en los diferentes enfoques diferenciales </t>
  </si>
  <si>
    <t xml:space="preserve">Durante el mes de enero no se llevaron a cabo acciones específicas para el monitoreo de este tema. </t>
  </si>
  <si>
    <t xml:space="preserve">Durante el mes de febrero se realizó una reunión con la Subdirección de Planeación con el fin de conocer el proceso de incorporación a los procesos estadísticos de la JEP de las variables de caracterización poblacional de acuerdo con los enfoques diferenciales. </t>
  </si>
  <si>
    <t xml:space="preserve">Durante este mes, se realizó la evaluación de los formularios de captura de información remitidos por la Subdirección de Planeación con el fin de identificar aquellos en los que es viable incorporar variables de caracterización poblacional. Este ejercicio se realizó de forma específica para cada uno de los enfoques diferenciales y desde la perspectiva interseccional. </t>
  </si>
  <si>
    <t xml:space="preserve">Durante el mes de abril, se ha avanzado en la consolidación de la propuesta de incorporación de variables de caracterización poblacional en los formularios de captura remitidos por la Subdirección de Planeación. De igual forma, se ha designado al equipo que, a partir del ejercicio desarrollado por cada enfoque diferencial, desarrollará una propuesta de la metodología para la caracterización poblacional a partir de los enfoques diferenciales. </t>
  </si>
  <si>
    <t>Durante el II Cuatrimestre, se reporta el cronograma de trabajo para la implementación de la metodología de incorporación propuesta por el DED. Adicionalmente, se reportan los correos de seguimiento a los acuerdos establecidos con las dependencias en el marco de las mesas técnicas realizadas para la evaluación de los FCE y la propuesta de incorporación hecha por el Departamento de Enfoques Diferenciales.</t>
  </si>
  <si>
    <t xml:space="preserve">Durante el mes de mayo se consolidó la propuesta metodológica del Departamento en un documento word y una matriz de excel remitidas vía correo electrónico a la Subdireccion de Planeación. Con esta acción se cumple la actividad propuesta y se solicita a la Subdireccion de Fortalecimiento Institucional el cierre de este plan de acción. El monitoreo relacionado para esta acción presentará el desarrollo de la metodología propuesta por el DED. </t>
  </si>
  <si>
    <t>Conforme al monitoreo realizado y evidencias presentadas por el proceso, se observan 5 correos electrónicos del mes de agosto de 2020 correspondientes al seguimiento a compromisos producto de las mesas de trabajo realizadas con el acompañamiento de la Subdirección de Planeación y la participación del Departamento de Atención a Víctimas, Gestión territorial, Atención al ciudadano, SAAD Victimas y SAAD Comparecientes. Estos se encuentran relacionadas con la incorporación de dimensiones y categorías de desagregación de las variables estadísticas reportadas por estos departamentos. Así mismo, se encuentra cargado un archivo Excel denominado "44.2.1. Cronograma de trabajo incorporación enfoques proceso estadístico" el cual permite visualizar la planeación de mesas de trabajo con la Subsecretaria y sus despachos durante el mes de agosto de 2020 y mesas de trabajo con direcciones y subdirecciones de la SE durante el mes de septiembre de2020
Por lo anterior, se observa el cumplimiento en la ejecución del control propuesto.</t>
  </si>
  <si>
    <t>Conforme al monitoreo realizado y evidencias presentadas por el proceso, se observa el cargue del documento final con  la metodología para la caracterización de las poblaciones en los diferentes enfoques diferenciales. e cual fue entregado a Planeación mediante correo electrónico del día 12 de mayo de 2020.
Por lo anterior se evidencia el cumplimiento de la acción propuesta y se recomienda a la Subdirección de Control Interno dar por cerrada la misma.</t>
  </si>
  <si>
    <r>
      <t xml:space="preserve">
</t>
    </r>
    <r>
      <rPr>
        <b/>
        <sz val="10"/>
        <rFont val="Palatino Linotype"/>
        <family val="1"/>
      </rPr>
      <t>EVALUACIÓN I LÍNEA DE DEFENSA:</t>
    </r>
    <r>
      <rPr>
        <sz val="10"/>
        <rFont val="Palatino Linotype"/>
        <family val="1"/>
      </rPr>
      <t xml:space="preserve"> Conforme al monitoreo y cargue de evidencias por parte del Departamento de Enfoques Diferenciales, se observan avances relacionados con la implementación del control definido como: “Reuniones con las dependencias para la actualización constante de instrumentos de captura de información estadística de la participación de víctimas, comparecientes y otros grupos de interés de la JEP de acuerdo a las dimensiones y categorías de desagregación de los enfoques diferenciales2”., cuya periodicidad es "Cuando se requiera", toda vez que, el proceso reportó avances relacionados con el seguimiento realizado a los compromisos establecidos con cada una de las dependencias, de acuerdo a las categorías de los enfoques diferenciales y aportó el cronograma de trabajo, así:.
•	44.2.1. Cronograma de trabajo incorporación enfoques proceso estadístico
•	44.2.2. Correo compromisos mesa de trabajo con DAV
•	44.2.3. Correo compromisos mesa de trabajo con SAAD Comparecientes
•	44.2.4. Correo compromisos mesa de trabajo con GT
•	44.2.5. Correo compromisos mesa de trabajo con SAAD Víctimas
•	44.2.6. Correo compromisos mesa de trabajo con DAC
</t>
    </r>
    <r>
      <rPr>
        <b/>
        <sz val="10"/>
        <rFont val="Palatino Linotype"/>
        <family val="1"/>
      </rPr>
      <t xml:space="preserve">
Se alerta al proceso sobre el fortalecimiento de los controles, estableciendo la acción de los mismos, así mismo determinar controles de mitigación, toda vez que, el riesgo residual permanece en EXTREMO.
EVALUACIÓN II LÍNEA DE DEFENSA:</t>
    </r>
    <r>
      <rPr>
        <sz val="10"/>
        <rFont val="Palatino Linotype"/>
        <family val="1"/>
      </rPr>
      <t xml:space="preserve"> 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</si>
  <si>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r>
      <rPr>
        <b/>
        <sz val="10"/>
        <rFont val="Palatino Linotype"/>
        <family val="1"/>
      </rPr>
      <t xml:space="preserve">EVALUACIÓN I LÍNEA DE DEFENSA: </t>
    </r>
    <r>
      <rPr>
        <sz val="10"/>
        <rFont val="Palatino Linotype"/>
        <family val="1"/>
      </rPr>
      <t xml:space="preserve">Conforme al monitoreo y cargue de evidencias por parte del Departamento de Enfoques Diferenciales en el mes de mayo, se observan que el proceso reportó avances relacionados con el cumplimiento de la actividad, cuya periodicidad de seguimiento es semestral, se observa el cargue de documentos relacionados con el cumplimiento del Plan de Acción, los cual es dan cuenta de la construcción de la propuesta metodológica para la caracterización de las poblaciones en los diferentes enfoques diferenciales, aportando las siguientes evidencias:
•	44.2 Correo remisión propuesta metodológica DED
•	44.2.1 Documento presentación de la propuesta DED
•	44.2.2 Matriz de propuesta proceso estadístico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t>
    </r>
  </si>
  <si>
    <t>Teniendo en cuenta que durante el II Cuatrimestre se reportó el cronograma de trabajo para la implementación de la metodología de incorporación propuesta por el DED- soporte asociado al control-para el III Cuatrimestre no se reporta monitorio a controles.</t>
  </si>
  <si>
    <t>Durante el mes de septiembre se elaboró el formulario de “listado de asistencia con caracterización poblacional” para ser al interior del DED. En este formulario, construidos en reunión del equipo del Departamento el 15 de septiembre,  se incorporan las dimensiones y categorías poblacionales a fin de visibilaizar la caracterización de las poblaciones a las que se convoca y se llega mediante los eventos realizados por cada uno de los enfoques, en el marco de las acciones que adelanta el DED.</t>
  </si>
  <si>
    <t>Durante el mes de octubre no se reportan acciones referidas a esta actividad.</t>
  </si>
  <si>
    <t xml:space="preserve">El 19 de noviembre se realizó la reunión de balance del trabajo de incorporación de las categorias y dimensiones poblacionales en los formularios electrónicos de captura. Esta reunión fue convocada por el DED y participó el equipo estadístico de la Subdirección de Planeación, considerando su rol en el ajuste a los formularios, y el equipo de monitoreo de la Subsecretaría Ejecutiva. </t>
  </si>
  <si>
    <t xml:space="preserve">Para el mes de diciembre se avanzó en la elaboración del documento denominado Manual para la Caracterización Poblacional que cuenta con los marcos normativos, describe la metodología y los resultados obtenidos para la incorporación efectiva de las dimensiones y características poblacionales en los formularios electrónicos de captura y otros instrumentos de recolección estadística.
 </t>
  </si>
  <si>
    <t>Conforme al monitoreo presentado por el proceso, se entiende que para el II cuatrimestre de 2020 no se requirió ninguna actualización de los instrumentos de captura de información</t>
  </si>
  <si>
    <t xml:space="preserve">Conforme al monitoreo realizado y evidencias presentadas por el proceso, se observa que posterior al cumplimiento de la acción propuesta el cuatrimestre anterior (documento de la metodología para la caracterización de las poblaciones en los diferentes enfoques diferenciales" el proceso ha continuado con actividades relacionadas con su implementación.
Por lo anterior se evidencia el cumplimiento de la acción propuesta </t>
  </si>
  <si>
    <t xml:space="preserve">Dificultades de relacionamientos con las organizaciones representativas de los titulares de derechos colectivos e individuales víctimas y comparecientes.  </t>
  </si>
  <si>
    <t>Seguimiento a los acuerdos establecidos con las organizaciones representativas de los titulares de derechos y articulación preliminar entre departamentos</t>
  </si>
  <si>
    <t>Informes de seguimiento a acuerdos</t>
  </si>
  <si>
    <t>Realizar presentación de avance de cumplimiento de los acuerdos establecidos en las instancias de representación correspondientes al enfoque étnico racial</t>
  </si>
  <si>
    <t xml:space="preserve">Matriz e informe de seguimiento al cumplimiento de  los acuerdos. </t>
  </si>
  <si>
    <t xml:space="preserve">. Durante el mes de febrero no se llevaron a cabo acciones específicas para el monitoreo de este tema. </t>
  </si>
  <si>
    <t>Durante el mes de marzo se presentó ante la Comisión Étnica una matriz preliminar de seguimiento a los acuerdos de consulta previa para revisión y validación</t>
  </si>
  <si>
    <t>Se ha consolidado una primera matriz de seguimiento al cumplimiento de acuerdos de consulta previa. Esta matriz recoge todos los avances de la JEP con corte a 31 de marzo de 2020.</t>
  </si>
  <si>
    <t xml:space="preserve">Para el II Cuatrimestre, se reporta un (1) informe de gestión respecto a los acuerdos de Consulta Previa con Pueblos Indígenas, presentado ante el Grupo de Presupuesto de la Mesa Permanente de Concertación el 21 de agosto de 2020. Adicionalmente, como instrumento interno de gestión del Departamento, se reporta un (1) informe que relaciona los avances del cuatrenio relacionados con la Consulta Previa de los Pueblos Negros, Afrocolombianos, Raizales y Palenqueros y el Pueblo Rrom.  </t>
  </si>
  <si>
    <t xml:space="preserve">Durante el mes de mayo no se llevaron a cabo acciones específicas para el monitoreo de este tema. </t>
  </si>
  <si>
    <t xml:space="preserve">Durante el mes de junio no se llevaron a cabo acciones específicas para el monitoreo de este tema. </t>
  </si>
  <si>
    <t>Durante el mes de julio se elaboró el primer informe de gestión presupuestal de seguimiento a los acuerdos de Consulta Previa con Pueblos Indígenas y se avanzó en la construcción del informe de seguimiento interno del Departamento de Enfoques Diferenciales a las acciones de relacionamiento con los pueblos Negros, Afrocolombianos, Raizales y Palenqueros y el Pueblo Rrom.</t>
  </si>
  <si>
    <t xml:space="preserve">En sesión del 21 de agosto se presentó ante del Grupo de Presupuesto de la Mesa Permanente de Concertación el informe de gestión presupuestal de seguimiento a acuerdos de Consulta Previa con Pueblos Indígenas. Adicionalmente, se actualizó el informe interno de seguimiento a los acuerdos de la Consulta Previa realizada con los demás grupos étnicos. </t>
  </si>
  <si>
    <t>Conforme al monitoreo realizado y evidencias presentadas por el proceso, se observan el cargue de un archivo PDF denominado "44.3.1 Informe de ejecución presupuestal JEP- compromisos consulta indígena", el cual contiene información relacionada con el  seguimiento (actividades y presupuestalmente) a los diez (10) acuerdos protocolizados y los dos (2) compromisos que se derivaron de la Consulta Previa con los pueblos negros, afrocolombianos, raizales y palenqueros y que aplican a los Pueblos Indígenas._x000D_
Por lo anterior, se observa el cumplimiento en la ejecución del control propuesto.</t>
  </si>
  <si>
    <t>Conforme al monitoreo realizado y evidencias presentadas por el proceso, se observan el cargue en el mes de julio de 2020 de un archivo PDF denominado "44.3.1 Informe de ejecución presupuestal JEP- compromisos consulta indígena", el cual contiene información relacionada con el  seguimiento (actividades y presupuestalmente) a los diez (10) acuerdos protocolizados y los dos (2) compromisos que se derivaron de la Consulta Previa con los pueblos negros, afrocolombianos, raizales y palenqueros y que aplican a los Pueblos Indígenas.
De otra parte, en el mes de agosto de 2020 se evidencia presentación en formato power point relacionada con la ejecución presupuestal para el cumplimiento de los acuerdos de consulta previa.
Por lo anterior, se observa el cumplimiento de las distintas actividades encaminadas a la ejecución de la acción propuesta</t>
  </si>
  <si>
    <r>
      <rPr>
        <b/>
        <sz val="10"/>
        <rFont val="Palatino Linotype"/>
        <family val="1"/>
      </rPr>
      <t>EVALUACIÓN I LÍNEA DE DEFENSA:</t>
    </r>
    <r>
      <rPr>
        <sz val="10"/>
        <rFont val="Palatino Linotype"/>
        <family val="1"/>
      </rPr>
      <t xml:space="preserve"> Conforme al monitoreo y cargue de evidencias por parte del Departamento de Enfoques Diferenciales, se observan avances relacionados con la implementación del control definido como: “Seguimiento a los acuerdos establecidos con las organizaciones representativas de los titulares de derechos y articulación preliminar entre departamentos”., cuya periodicidad es "Cuando se requiera", toda vez que, el proceso reportó avances relacionados con la elaboración de 2 informes: (i) un informe de gestión respecto a los acuerdos de Consulta Previa con Pueblos Indígenas, presentado ante el Grupo de Presupuesto de la Mesa Permanente de Concertación el 21 de agosto de 2020. Y (ii) un informe que relaciona los avances del cuatrenio relacionados con la Consulta Previa de los Pueblos Negros, Afrocolombianos, Raizales y Palenqueros y el Pueblo Rrom, así:
•	44.3.1. Informe de ejecución presupuestal JEP – compromisos consulta indígena
•	44.3.2. Informe interno DED – Seguimiento consulta afro y Rrom.
</t>
    </r>
    <r>
      <rPr>
        <b/>
        <sz val="10"/>
        <rFont val="Palatino Linotype"/>
        <family val="1"/>
      </rPr>
      <t xml:space="preserve">
Se alerta al proceso sobre el fortalecimiento de los controles, estableciendo la acción de los mismos, así mismo determinar controles de mitigación, toda vez que, el riesgo residual permanece en EXTREMO.</t>
    </r>
    <r>
      <rPr>
        <sz val="10"/>
        <rFont val="Palatino Linotype"/>
        <family val="1"/>
      </rPr>
      <t xml:space="preserve">
</t>
    </r>
    <r>
      <rPr>
        <b/>
        <sz val="10"/>
        <rFont val="Palatino Linotype"/>
        <family val="1"/>
      </rPr>
      <t xml:space="preserve">EVALUACIÓN II LÍNEA DE DEFENSA: </t>
    </r>
    <r>
      <rPr>
        <sz val="10"/>
        <rFont val="Palatino Linotype"/>
        <family val="1"/>
      </rPr>
      <t xml:space="preserve">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
</t>
    </r>
  </si>
  <si>
    <r>
      <rPr>
        <b/>
        <sz val="10"/>
        <rFont val="Palatino Linotype"/>
        <family val="1"/>
      </rPr>
      <t>EVALUACIÓN I LÍNEA DE DEFENSA:</t>
    </r>
    <r>
      <rPr>
        <sz val="10"/>
        <rFont val="Palatino Linotype"/>
        <family val="1"/>
      </rPr>
      <t xml:space="preserve"> Conforme al monitoreo y cargue de evidencias por parte del Departamento de Enfoques Diferenciales, se observan que el proceso reportó avances relacionados con el cumplimiento de la actividad, cuya perodicidad de seguimiento es semestral, se observa el cargue de un documento relacionado con el cumplimiento del Plan de Acción, los cual es dan cuenta de la presentación de los avances de cumplimiento de los acuerdos establecidos en las instancias de representación correspondientes al enfoque étnico, en este caso a los compromisos derivados avances en la consulta Previa con los pueblos negros, afrocolombianos, raizales y palenqueros y que aplican a los Pueblos Indígenas. Racial, así:
•	44.3.1. Informe de ejecución presupuestal JEP – compromisos consulta indígena
</t>
    </r>
    <r>
      <rPr>
        <b/>
        <sz val="10"/>
        <rFont val="Palatino Linotype"/>
        <family val="1"/>
      </rPr>
      <t>EVALUACIÓN II LÍNEA DE DEFENSA:</t>
    </r>
    <r>
      <rPr>
        <sz val="10"/>
        <rFont val="Palatino Linotype"/>
        <family val="1"/>
      </rPr>
      <t xml:space="preserve"> Respecto al seguimiento realizado por la II línea de defensa, este describe en forma breve el análisis del monitoreo y las evidencias aportadas por el proceso, y con ello se brinda el aseguramiento de la información reportada por el proceso para la evaluación de la III línea de defensa.
</t>
    </r>
  </si>
  <si>
    <t>Para el III Cuatrimestre, se reporta un (1) informe de gestión respecto a los acuerdos de Consulta Previa con Pueblos Negros, Afrocolombianos, Raizales y Planqueros presentado ante la Comisión VI del Espacio Nacional de Consulta Previa el día 5 de diciembre. Adicionalmente, se avanzó en el desarrollo del tablero de seguimiento al cumplimiento de acuerdos de consulta previa trabajado con asesoría del equipo de la Secretaría Ejecutiva y elaborado con la participación del equipo técnico de la Comisión Étnica.</t>
  </si>
  <si>
    <t>Durante el mes de septiembre no se reportan acciones referidas a esta actividad.</t>
  </si>
  <si>
    <t>Trabajo articulado con la Comisión Nacional de Diálogo del pueblo Rrom, The Guernica Group y la JEP durante los días 19, 20, 21 y 22 de octubre para brindar orientaciones metodológicas frente a la presentación de informes.</t>
  </si>
  <si>
    <t xml:space="preserve">Durante el mes de noviembre se avanzó en la suscripción del convenio 488-2020 con la organización ASOSOCUND para la construcción del protocolo de relacionamiento entre la JEP y los pueblos negros, afrocolombianos, raizales y palenqueros, conforme lo establece el acuerdo de consulta previa con pueblos indígenas que, por aplicación del estandar de máxima protección, aplica también para los  afrocolombianos, raizales y palenqueros. </t>
  </si>
  <si>
    <t xml:space="preserve">Durante el mes de diciembre se suscribió el convenio 496-2020 con la Organización Nacional Indígena de Colombia-ONIC para la socialización del protocolo 01 de 2019 y la orientación par la presentación de informes ante la SRV con pertinencia étnica y cultural. 
Adicionamente, en el marco del convenio 488-2020 se realizaron las sesiones técnicas de construcción el protocolo de relacionamiento entre la JEP y los pueblos negros, afrocolombianos, raizales y palenqueros y las jornadas de socialización de este protocolo.
Finalmente, se construyó el informe final de seguimiento al cumplimiento de los acuerdos de consulta previa con los tres grupos étnicos. </t>
  </si>
  <si>
    <t>Conforme al monitoreo realizado y evidencias presentadas por el proceso, se observan el cargue de un archivo PDF denominado "Informe de gestión- cumplimiento compromisos consulta previa NARP V3", el cual contiene información relacionada con el  seguimiento (actividades y presupuestalmente) a 9 compromisos que se derivaron de la Consulta Previa protocolizada en 2018 y a 3 compromisos que se derivan de la consulta previa con los pueblos indígenas aplicables a pueblos negros, afrocolombianos, raizales y palenqueros. Aunque este informe no presenta una fecha clara de su elaboración y corte, en algunos apartados se habla de 30 de octubre de 2020, 
Por lo anterior, se observa el cumplimiento del control existente</t>
  </si>
  <si>
    <t>Conforme al monitoreo realizado y evidencias presentadas por el proceso, se observan la suscripción de 2 convenios relacionados con el cumplimiento de los acuerdos y para el mes de diciembre se evidencia un informe final de seguimiento al cumplimiento de los acuerdos de consulta previa con los tres grupos étnicos. 
Por lo anterior se observa el cumplimiento de la acción propuesta</t>
  </si>
  <si>
    <t>Gobierno y gestión de las tecnologías</t>
  </si>
  <si>
    <t>Definir y gestionar la arquitectura y estrategia de Tecnologías de la Información, TI, de la Jurisdicción Especial para la Paz (JEP), orientada a la administración de los datos, los sistemas de información, la infraestructura de TI y la seguridad de la información de la entidad; con el fin de facilitar el logro de los objetivos institucionales a través de la tecnología.</t>
  </si>
  <si>
    <t>Director (a) de Tecnologías de la Información</t>
  </si>
  <si>
    <t xml:space="preserve">Debilidades en el diseño de la arquitectura TI. </t>
  </si>
  <si>
    <t>Desconocimiento de las necesidades de la entidad por parte del usuario en las áreas técnicas</t>
  </si>
  <si>
    <t>1. Soluciones tecnológicas que no cubren las necesidades de la entidad 
2. Inadecuada prestación del servicio de tecnología
3. Sobrecosto en los proyectos de Tecnología
4. Afectación en la operación de la entidad y el servicio a los usuarios</t>
  </si>
  <si>
    <t xml:space="preserve">Capacitaciones continuas a los profesionales de la Dirección de TI  sobre temas técnicos </t>
  </si>
  <si>
    <t>1.Temática de la capacitación y material de apoyo 
2. Listado de asistencia</t>
  </si>
  <si>
    <t>Capacitar a los profesionales de la DTI en procesos de la entidad y lineamientos, metodologías y mejores prácticas de tecnología para el año 2020.</t>
  </si>
  <si>
    <t>Plan de capacitaciones y registros de asistencia</t>
  </si>
  <si>
    <t>Director (a) de TI</t>
  </si>
  <si>
    <t>Se elaboró el Plan de capacitación que incluye el curso y certificación de la norma ISO 27001. Como se evidencia en el documento JEP - Plan Sensibilización y Divulgación.</t>
  </si>
  <si>
    <t>Se realizó la solicitud de capacitación en la norma ISO 27001 a través del documento JEP-FR-03-04_Recolección_Necesidades_capacitación-ISO27001
Se ejecutó la capacitación como se evidencia en el documento 20200214_Listas_Asistencias_ISO27001</t>
  </si>
  <si>
    <t>No se adelantaron acciones sobre este riesgo.</t>
  </si>
  <si>
    <t>Se inició la capacitación en el marco de referencia ITIL Información Technology Infrastructure Library, en los días 29 y 30 de abril, se adjuntan las presentaciones de las dos sesiones:
2020.04.28 ITIL JEP - Charla Capacitación - SESION1
2020.04.29 ITIL - Charla Capacitación - SESION2</t>
  </si>
  <si>
    <t>Se recomienda al proceso:
1.En la redacción de los monitoreos, relacionar de forma específica la evidencia que reposa en el one drive. 
2. Enumerar las evidencias con el fin de facilitar el seguimiento. 
3. Para las capacitaciones virtuales, si bien es cierto la presentación es parte de las evidencias, incluir un pantallazo de los participantes que se conectaron de forma virtual.
4. Tener en cuenta las modificaciones realizadas al reporte en la matriz de riesgos, solicitadas por la profesional Alicia Arenas, mediante correo electrónico del día 08 de mayo de 2020, producto de la asesoría brindada por la Subdirección de Fortalecimiento Institucional. El correo indica lo siguiente "
De: Alicia Mercedes Arenas Valderrama &lt;alicia.arenas@jep.gov.co&gt;
Fecha: viernes, 8 de mayo de 2020, 3:03 p. m.
Para: Julián David Hernández Valencia &lt;julian.hernandez@jep.gov.co&gt;
CC: Yurani Gonzalez Cruz &lt;yurani.gonzalez@jep.gov.co&gt;, Luis Felipe Rivera García &lt;luis.rivera@jep.gov.co&gt;
Asunto: última versión del informe de riesgos
Buenas tardes Julián
Se adjunta la última versión del informe de riesgos de acuerdo a los lineamientos recibidos, este documento se encuentra en el OneDrive con los soportes respectivos</t>
  </si>
  <si>
    <t>Entre mayo y Junio se realizaron capacitacionestécnicas a los funcionarios de DTI sobre CONTI, se adjunta el plan de capacitación.
En agosto del 2020 se dictó un curso para todos los servidores  de TI sobre el proceso itil "Gestión del Cambio"</t>
  </si>
  <si>
    <t>Proyecto SETIP esta implementando los procesos operativos de atención con base en el las mejores practicas definidas por ITIL y se realizó la capacitación de ITIL.</t>
  </si>
  <si>
    <t>No se reportan actividades para junio</t>
  </si>
  <si>
    <t>No se reportan actividades para julio</t>
  </si>
  <si>
    <t>No se reportan actividades para el mes de agosto</t>
  </si>
  <si>
    <t>Conforme al monitoreo realizado por el proceso y las evidencias cargadas en el one drive, se observa que el proceso ha realizado ejecución del control existente, toda vez que en el mes de  mayo y junio realizó capacitaciones técnicas a los funcionarios de Dirección de Tecnología sobre el sistema de gestión documental  CONTI y en el mes de agosto del 2020 dictó curso para todos los servidores  de TI sobre el proceso itil "Gestión del Cambio"</t>
  </si>
  <si>
    <t>Conforme al monitoreo realizado por el proceso y las evidencias cargadas en el one drive, se observa que se han adelantado acciones tendientes al cumplimiento de la acción, tal como se evidencia en el Proyecto SETIP  el cual esta implementando los procesos operativos de atención con base en el las mejores practicas definidas por ITIL, adicional a ello el proceso realizó capacitación de ITIL.</t>
  </si>
  <si>
    <t>Controles existentes: se recomienda al proceso evaluar la posibilidad de unificar el control existente con el plan de acción propuesto, toda vez que el ambos están orientados al desarrollo de capacitaciones.</t>
  </si>
  <si>
    <r>
      <rPr>
        <b/>
        <sz val="10"/>
        <rFont val="Palatino Linotype"/>
        <family val="1"/>
      </rPr>
      <t xml:space="preserve">EVALUACIÓN I LÍNEA DE DEFENSA: </t>
    </r>
    <r>
      <rPr>
        <sz val="10"/>
        <rFont val="Palatino Linotype"/>
        <family val="1"/>
      </rPr>
      <t xml:space="preserve">Conforme al monitoreo y las evidencias suministradas por el proceso, para la actividad de control "Capacitaciones continuas a los profesionales de la Dirección de TI  sobre temas técnicos", cuya periodicidad es "Cuando se requiera", se evidencian los siguientes soportes:
i) Documento en power point "Plan de capacitación virtualizada Conti" que permite verificar la temática y cronograma del plan de capacitación del sistema Conti.
ii) Documento en pdf con la trazabilidad de correos electrónicos de los meses de julio y agosto de 2020, en el cual se contempla realizar ajustes al proceso de gestión de cambios de la JEP.
Sin embargo, se sugiere al proceso aportar las evidencias de los listados de asistencia, conforme a los soportes planificados, que contenga la temática y los asistentes a la capacitación. Así mismo, se requiere anexar las evidencias mencionadas en el monitoreo de la columna (AQ): </t>
    </r>
    <r>
      <rPr>
        <i/>
        <sz val="10"/>
        <rFont val="Palatino Linotype"/>
        <family val="1"/>
      </rPr>
      <t xml:space="preserve">"(...) En agosto del 2020 se dictó un curso para todos los servidores  de TI sobre el proceso itil "Gestión del Cambio".
</t>
    </r>
    <r>
      <rPr>
        <b/>
        <sz val="10"/>
        <rFont val="Palatino Linotype"/>
        <family val="1"/>
      </rPr>
      <t>Se alerta al proceso sobre el fortalecimiento de los controles, estableciendo la acción de los mismos, así mismo determinar controles de mitigación, toda vez que, el riesgo residual es Moderado.</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 monitoreo y las evidencias aportas por el proceso, sin embargo no se está teniendo en cuanta en el monitoreo el entregable planificado para el cumplimiento de la actividad planificada en la columna (p).</t>
    </r>
  </si>
  <si>
    <r>
      <rPr>
        <b/>
        <sz val="10"/>
        <rFont val="Palatino Linotype"/>
        <family val="1"/>
      </rPr>
      <t xml:space="preserve">EVALUACIÓN I LÍNEA DE DEFENSA: </t>
    </r>
    <r>
      <rPr>
        <sz val="10"/>
        <rFont val="Palatino Linotype"/>
        <family val="1"/>
      </rPr>
      <t xml:space="preserve">Conforme al monitoreo y las evidencias suministradas por el proceso en el mes de mayo, para la presente acción, cuya periodicidad de seguimiento es semestral, se evidencia un documento imagen que permite verificar la agenda y los funcionarios citados con el objetivo de realizar sesiones de capacitación ITL.
Sin embargo, se sugiere al proceso aportar la evidencia del "Plan de capacitaciones y registros de asistencia" conforme a los entregables planificados, que contengan la temática y los asistentes a la capacitación. 
</t>
    </r>
    <r>
      <rPr>
        <b/>
        <sz val="10"/>
        <rFont val="Palatino Linotype"/>
        <family val="1"/>
      </rPr>
      <t>EVALUACIÓN II LÍNEA DE DEFENSA:</t>
    </r>
    <r>
      <rPr>
        <sz val="10"/>
        <rFont val="Palatino Linotype"/>
        <family val="1"/>
      </rPr>
      <t xml:space="preserve"> Respecto al seguimiento realizado por la II línea de defensa, este describe en forma breve el análisis de monitoreo y las evidencias aportas por el proceso, generando recomendación al proceso sobre la posibilidad de unificar el control existente con el plan de acción propuesto, toda vez que, ambos están orientados al desarrollo de capacitaciones; sin embargo, no se está teniendo en cuanta en el monitoreo el entregable planificado para el cumplimiento de la actividad planificada en la columna (p).</t>
    </r>
  </si>
  <si>
    <t>De acuerdo a la planeación realizada por la Dirección de Tecnologías de TI para el 2020, en este último cuatrimestre no se tenía contemplado realizar capacitaciones técnicas, de acuerdo a las prioridades en temas de ejecución de presupuesto y cierres de proyectos.</t>
  </si>
  <si>
    <t>No se reportan actividades para septiembre del 2020</t>
  </si>
  <si>
    <t>No se reportan actividades para octubre del 2020</t>
  </si>
  <si>
    <t>No se reportan actividades para noviembre del 2020</t>
  </si>
  <si>
    <t>No se reportan actividades para diciembre del 2020</t>
  </si>
  <si>
    <t>Conforme al monitoreo realizado por el proceso, el mismo  informa que de acuerdo a la planeación realizada por la Dirección de Tecnologías de TI para el 2020, en este último cuatrimestre no se tenía contemplado realizar capacitaciones técnicas, de acuerdo a las prioridades en temas de ejecución de presupuesto y cierres de proyectos.</t>
  </si>
  <si>
    <t>Conforme al monitoreo realizado por el proceso el mismo reporta que, para el presente cuatrimestre no se realizaron actividades enfocadas en "Capacitar a los profesionales de la DTI en procesos de la entidad y lineamientos, metodologías y mejores prácticas de tecnología para el año 2020".</t>
  </si>
  <si>
    <t>Debilidad en la capacidad técnica para definir la arquitectura</t>
  </si>
  <si>
    <r>
      <rPr>
        <b/>
        <sz val="10"/>
        <rFont val="Palatino Linotype"/>
        <family val="1"/>
      </rPr>
      <t xml:space="preserve">EVALUACIÓN I LÍNEA DE DEFENSA: </t>
    </r>
    <r>
      <rPr>
        <sz val="10"/>
        <rFont val="Palatino Linotype"/>
        <family val="1"/>
      </rPr>
      <t xml:space="preserve">Conforme al monitoreo y las evidencias suministradas por el proceso, para la actividad de control "Capacitaciones continuas a los profesionales de la Dirección de TI  sobre temas técnicos", cuya periodicidad es "Cuando se requiera", se evidencian los siguientes soportes:
i) Documento en power point "Plan de capacitación virtualizada Conti" que permite verificar la temática y cronograma del plan de capacitación del sistema Conti.
ii) Documento en pdf con la trazabilidad de correos electrónicos de los meses de julio y agosto de 2020, en el cual se contempla realizar ajustes al proceso de gestión de cambios de la JEP.
Sin embargo, se observa duplicidad del control en relación con el ítem anterior; por lo que, se recomienda al proceso revisar la planificación y unificar los controles, toda vez que, se repite. 
</t>
    </r>
    <r>
      <rPr>
        <b/>
        <sz val="10"/>
        <rFont val="Palatino Linotype"/>
        <family val="1"/>
      </rPr>
      <t xml:space="preserve">
Se alerta al proceso sobre el fortalecimiento de los controles, estableciendo la acción de los mismos, así mismo determinar controles de mitigación, toda vez que, el riesgo residual es Moderado.</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 monitoreo y las evidencias aportas por el proceso, sin embargo no se está teniendo en cuanta en el monitoreo el entregable planificado para el cumplimiento de la actividad planificada en la columna (p).</t>
    </r>
  </si>
  <si>
    <t>Debilidades en la formulación del Plan de Tecnología de la Información (PTI)</t>
  </si>
  <si>
    <t>Inadecuada formulación de la arquitectura de TI</t>
  </si>
  <si>
    <t>1. Las soluciones no son adecuadas 
2. Inadecuada prestación del servicio de tecnología
3. Sobrecosto en los proyectos
4. No se cubren las necesidades de la entidad
5. Afectación en la operación de la entidad
6. Afectación en el servicio a los usuarios de la entidad</t>
  </si>
  <si>
    <t>Capacitación continuada a las personas de la Dirección de TI  sobre temas técnicos y los procesos de la entidad</t>
  </si>
  <si>
    <t>Capacitar a los profesionales de la DTI en transformación e innovación tecnológica año 2020.</t>
  </si>
  <si>
    <t>Se inició la capacitación en el marco de referencia ITIL Information Technology Infrastructure Library, en los días 29 y 30 de abril, se adjuntan las presentaciones de las dos sesiones:
2020.04.28 ITIL JEP - Charla Capacitación - SESION1
2020.04.29 ITIL - Charla Capacitación - SESION2</t>
  </si>
  <si>
    <t>Se recomienda al proceso:
1.En la redacción de los monitoreos, relacionar de forma específica la evidencia que reposa en el one drive. 
2. Enumerar las evidencias con el fin de facilitar el seguimiento. 
3. Para las capacitaciones virtuales, si bien es cierto la presentación es parte de las evidencias, se sugiere incluir un pantallazo de los participantes que se conectaron de forma virtual.</t>
  </si>
  <si>
    <t>En agosto algunos servidores de TI se inscribieron al curso de ABC de la JEP. Curso fundamental para el conocimiento de la entidad.</t>
  </si>
  <si>
    <t>No se reportan actividades asociadas al plan de acción propuesto</t>
  </si>
  <si>
    <t>Conforme al monitoreo realizado por el proceso y las evidencias cargadas en el one drive, se denota que el proceso ha ejecutado el control existente, toda vez que en el mes de  agosto servidores de la Dirección de TI se inscribieron al curso de ABC de la JEP.</t>
  </si>
  <si>
    <t>Conforme al monitoreo realizado por el proceso, el mismo informa que para el presente monitoreo (mayo, junio, julio y agosto) no se realizaron capacitaciones a los profesionales de la DTI orientadas en la transformación e innovación tecnológica.</t>
  </si>
  <si>
    <t>Planes de acción: se recomienda al proceso reportar las acciones tendientes al cumplimiento de la acción para el próximo seguimiento, teniendo en cuenta que la fecha de finalización de la acción es el 31 de diciembre de 2020</t>
  </si>
  <si>
    <r>
      <rPr>
        <b/>
        <sz val="10"/>
        <rFont val="Palatino Linotype"/>
        <family val="1"/>
      </rPr>
      <t xml:space="preserve">EVALUACIÓN I LÍNEA DE DEFENSA: </t>
    </r>
    <r>
      <rPr>
        <sz val="10"/>
        <rFont val="Palatino Linotype"/>
        <family val="1"/>
      </rPr>
      <t xml:space="preserve">Conforme al monitoreo y las evidencias suministradas por el proceso, para la actividad "Capacitación continuada a las personas de la Dirección de TI  sobre temas técnicos y los procesos de la entidad", cuya periodicidad es "Cuando se requiere", se observa el correo electrónico masivo de difusión del 3 de agosto de 2020, estimulando la realización del curso "ABC de la JEP"; así mismo, correo electrónico del 23 de julio de 2020 dirigido a los funcionarios de la Dirección de Tecnologías de la Información, socializando la importancia de  realizar la capacitación del curso “CURSO ABC DE LA JEP”
Sin embargo, se sugiere al proceso fortalecer el reporte de monitoreo respecto de la descripción de las actividades realizadas y aportar las evidencias de "1.Temática de la capacitación y material de apoyo 2. Listado de asistenciade" conforme a los soportes finidos en la colimna  (p).
</t>
    </r>
    <r>
      <rPr>
        <b/>
        <sz val="10"/>
        <rFont val="Palatino Linotype"/>
        <family val="1"/>
      </rPr>
      <t>Se alerta al proceso sobre el fortalecimiento de los controles, estableciendo la acción de los mismos, así mismo determinar controles de mitigación, toda vez que, el riesgo residual permanece en Moderado.</t>
    </r>
    <r>
      <rPr>
        <sz val="10"/>
        <rFont val="Palatino Linotype"/>
        <family val="1"/>
      </rPr>
      <t xml:space="preserve">
</t>
    </r>
    <r>
      <rPr>
        <b/>
        <sz val="10"/>
        <rFont val="Palatino Linotype"/>
        <family val="1"/>
      </rPr>
      <t xml:space="preserve">
EVALUACIÓN II LÍNEA DE DEFENSA:</t>
    </r>
    <r>
      <rPr>
        <sz val="10"/>
        <rFont val="Palatino Linotype"/>
        <family val="1"/>
      </rPr>
      <t xml:space="preserve"> Respecto al seguimiento realizado por la II línea de defensa, este describe en forma breve el análisis de monitoreo y las evidencias aportas por el proceso, sin embargo no se está teniendo en cuanta en el monitoreo el entregable planificado para el cumplimiento del control definido en la columna (p).</t>
    </r>
  </si>
  <si>
    <r>
      <rPr>
        <b/>
        <sz val="10"/>
        <rFont val="Palatino Linotype"/>
        <family val="1"/>
      </rPr>
      <t xml:space="preserve">EVALUACIÓN I LÍNEA DE DEFENSA: </t>
    </r>
    <r>
      <rPr>
        <sz val="10"/>
        <rFont val="Palatino Linotype"/>
        <family val="1"/>
      </rPr>
      <t xml:space="preserve">Conforme al monitoreo realizado por el proceso en los meses de mayo a agosto de 2020, para la actividad "Capacitar a los profesionales de la DTI en transformación e innovación tecnológica año 2020", cuya periodicidad de seguimiento es semestral, se precisa: "No se reportan actividades asociadas al plan de acción propuesto".
</t>
    </r>
    <r>
      <rPr>
        <b/>
        <sz val="10"/>
        <rFont val="Palatino Linotype"/>
        <family val="1"/>
      </rPr>
      <t>EVALUACIÓN II LÍNEA DE DEFENSA:</t>
    </r>
    <r>
      <rPr>
        <sz val="10"/>
        <rFont val="Palatino Linotype"/>
        <family val="1"/>
      </rPr>
      <t xml:space="preserve"> Respecto al seguimiento realizado por la II línea de defensa, este describe en forma breve el análisis de monitoreo realizado por el proceso, generando recomendación sobre el cumplimiento de la acción para el próximo seguimiento, teniendo en cuenta que la fecha de finalización de la acción es el 31 de diciembre de 2020 y con ello brindando aseguramiento para la evaluación por parte de la III línea de defensa.</t>
    </r>
  </si>
  <si>
    <t>De acuerdo a la planeación realizada por la Dirección de Tecnologías de TI para el 2020, en este último cuatrimestre no se tenía contemplado realizar capacitaciones técnicas, de acuerdo a las prioridades en temas de ejecución de presupuesto y cierres de proyectos.
En cuanto a las capacitaciones en los procesos de la organización, el Director de TI solicitó al área de TI que se tomaran los cursos dados por Fortalecimiento Institucional "Inducción y Reinducción de la JEP"</t>
  </si>
  <si>
    <t>Se adjunta el correo del Director de TI dando la instrucción al área con carácter obligatorio,</t>
  </si>
  <si>
    <t>Conforme al monitoreo realizado por el proceso el mismo reporta que durante los meses de septiembre, octubre y noviembre no se realizaron capacitaciones enfocadas en "Capacitar a los profesionales de la DTI en transformación e innovación tecnológica año 2020", en el mes de diciembre como actividad tendiente a dar cumplimiento al plan de acción propuesto,  se evidencia correo electrónico  remitido por el Director de Tecnología a todo su equipo indicando la obligatoriedad de tomar el curso de "reinducción en el campus virtual de la UNAL".  Se recomienda al proceso dar cuenta del cumplimiento de esta disposición y señalar la relación de la misma con la temática planteada en el plan de acción "transformación e innovación tecnológica".</t>
  </si>
  <si>
    <t>*Plan de acción: se recomienda al proceso dar cuenta de la participación en el curso de inducción referenciado en el monitoreo e indicar la relación del mismo con la temática planteada en el plan de acción "transformación e innovación tecnológica".</t>
  </si>
  <si>
    <t>Debilidad en la alineación del Plan de Tecnología con la estrategia de la entidad</t>
  </si>
  <si>
    <t>Revisiones permanentes del PTI por parte de la Dirección de TI en conjunto con la Subdirección de Planeación y los proyectos asociados.</t>
  </si>
  <si>
    <t xml:space="preserve">
1.Ajustes al PTI (si aplica)
2.Listados de asistencia y memorias del desarrollo de la reunión de revisión </t>
  </si>
  <si>
    <t xml:space="preserve">Realizar revisiones permanentes del PTI y los proyectos asociados. </t>
  </si>
  <si>
    <t>Informe de seguimiento del PTI</t>
  </si>
  <si>
    <t>No se adelantaron acciones asociadas a este riesgo</t>
  </si>
  <si>
    <t>Se realiza seguimiento al PTI  y sus proyectos evidenciando un  avance del 68 %. Descrito en el documento PLAN DE TI-PTI 2018-2022 Ejecutivo V2.0</t>
  </si>
  <si>
    <t>No se realizaron en este periodo ajustes al Plan estratégico de la Dirección de TI PTI.</t>
  </si>
  <si>
    <t>Conforme al monitoreo realizado por el proceso, el mismo informa que a la fecha no se han realizado acciones de actualización del PTI, la acción continua abierta sin avance, se espera que se reporte avance antes de la fecha planeada para cierre 31 de diciembre de 2020</t>
  </si>
  <si>
    <t>Controles existentes y planes de acción: se recomienda al proceso unificar el control existente y el plan de acción, toda vez que ambos hacen referencia a actualizaciones del PTI</t>
  </si>
  <si>
    <r>
      <rPr>
        <b/>
        <sz val="10"/>
        <rFont val="Palatino Linotype"/>
        <family val="1"/>
      </rPr>
      <t xml:space="preserve">EVALUACIÓN I LÍNEA DE DEFENSA: </t>
    </r>
    <r>
      <rPr>
        <sz val="10"/>
        <rFont val="Palatino Linotype"/>
        <family val="1"/>
      </rPr>
      <t xml:space="preserve">Conforme al monitoreo realizado por el proceso, para la presente actividad de control, cuya periodicidad es "Cuando se requiera", se precisa: "No se reportan actividades asociadas al plan de acción propuesto". Por lo anterior, la evaluación por parte de la III línea de defensa no aplica. 
</t>
    </r>
    <r>
      <rPr>
        <b/>
        <sz val="10"/>
        <rFont val="Palatino Linotype"/>
        <family val="1"/>
      </rPr>
      <t>Se alerta al proceso sobre el fortalecimiento de los controles, estableciendo la acción de los mismos, así mismo determinar controles de mitigación, toda vez que, el riesgo residual permanece en Moderado.</t>
    </r>
    <r>
      <rPr>
        <sz val="10"/>
        <rFont val="Palatino Linotype"/>
        <family val="1"/>
      </rPr>
      <t xml:space="preserve">
</t>
    </r>
    <r>
      <rPr>
        <b/>
        <sz val="10"/>
        <rFont val="Palatino Linotype"/>
        <family val="1"/>
      </rPr>
      <t xml:space="preserve">
EVALUACIÓN II LÍNEA DE DEFENSA:</t>
    </r>
    <r>
      <rPr>
        <sz val="10"/>
        <rFont val="Palatino Linotype"/>
        <family val="1"/>
      </rPr>
      <t xml:space="preserve"> Respecto al seguimiento realizado por la II línea de defensa, este describe en forma breve el análisis de monitoreo realizado por el proceso, generando recomendación sobre unificar el control existente y el plan de acción, toda vez que, ambos hacen referencia a actualizaciones del PTI y con ello brindando aseguramiento para la evaluación por parte de la III línea de defensa.</t>
    </r>
  </si>
  <si>
    <r>
      <rPr>
        <b/>
        <sz val="10"/>
        <rFont val="Palatino Linotype"/>
        <family val="1"/>
      </rPr>
      <t xml:space="preserve">EVALUACIÓN I LÍNEA DE DEFENSA: </t>
    </r>
    <r>
      <rPr>
        <sz val="10"/>
        <rFont val="Palatino Linotype"/>
        <family val="1"/>
      </rPr>
      <t xml:space="preserve">Conforme al monitoreo realizado por el proceso en los meses de mayo a agosto de 2020, para la actividad "Realizar revisiones permanentes del PTI y los proyectos asociados", cuya periodicidad de seguimiento es semestral, se precisa: "No se reportan actividades asociadas al plan de acción propuesto".
</t>
    </r>
    <r>
      <rPr>
        <b/>
        <sz val="10"/>
        <rFont val="Palatino Linotype"/>
        <family val="1"/>
      </rPr>
      <t>EVALUACIÓN II LÍNEA DE DEFENSA:</t>
    </r>
    <r>
      <rPr>
        <sz val="10"/>
        <rFont val="Palatino Linotype"/>
        <family val="1"/>
      </rPr>
      <t xml:space="preserve"> Respecto al seguimiento realizado por la II línea de defensa, este describe en forma breve el análisis de monitoreo realizado por el proceso, generando recomendación sobre unificar el control existente y el plan de acción, toda vez que, ambos hacen referencia a actualizaciones del PTI y con ello brindando aseguramiento para la evaluación por parte de la III línea de defensa.</t>
    </r>
  </si>
  <si>
    <t>El PTI fue ajustado en el mes de octubre del 2020 de acuerdo a las necesidad de la entidad.</t>
  </si>
  <si>
    <t>Se adjunta el documento ajustado del PTI.</t>
  </si>
  <si>
    <t>Conforme al monitoreo realizado por el proceso y el soporte cargado en el one drive se evidencia la ejecución del control existente, evidenciándose que el documento PTI fue ajustado en la vigencia 2020</t>
  </si>
  <si>
    <t xml:space="preserve">Conforme al monitoreo realizado por el proceso y el soporte cargado en el one drive se evidencia una acción tendiente al cumplimiento del plan de acción, evidenciándose que el documento PTI fue ajustado en el mes de octubre de la vigencia 2020. 
Sin embargo y teniendo en cuenta que el soporte planeado para la acción" Realizar revisiones permanentes del PTI y los proyectos asociados" es un "Informe de seguimiento del PTI" se recomienda al proceso dar cuenta de este y reportarlo a la Subdirección de Control Interno para su respectiva evaluación. </t>
  </si>
  <si>
    <t xml:space="preserve">
*Plan de acción: se recomienda al proceso dar cuenta del soporte planeado para la acción propuesta de "Realizar revisiones permanentes del PTI", el cual es un "informe de seguimiento del PTI"</t>
  </si>
  <si>
    <t xml:space="preserve">Falta de difusión y apropiación de los lineamientos y riesgos contenidos en la política de seguridad de la información 
</t>
  </si>
  <si>
    <t>Inadecuada estrategia de implementación, difusión y apropiación del sistema de Gestión Seguridad y Privacidad de la Información -SGSPI en la entidad.</t>
  </si>
  <si>
    <t>1. Afectación en la operación de la entidad
2. Afectación en el servicio a los usuarios de la entidad
3. Afectación en la credibilidad de la organización
4. Vulnerabilidad en la información de la JEP</t>
  </si>
  <si>
    <t>*Consultores expertos en Seguridad de la Información (Password)
*Divulgación y sensibilización del SGSPI y   herramientas tecnológicas de seguridad informática que lo soporten.</t>
  </si>
  <si>
    <t>* Informe final de supervisión
*Evidencias de divulgación y sensibilización del SGSPI</t>
  </si>
  <si>
    <t>Aprobar e implementar la gestión de riesgos de seguridad de la información</t>
  </si>
  <si>
    <t>Plan de divulgación y sensibilización del  SGSPI</t>
  </si>
  <si>
    <t>Se ejecuto el plan de Sensibilización y Capacitación</t>
  </si>
  <si>
    <t>Se recomienda al proceso:
1.En la redacción de los monitoreos, relacionar de forma específica la evidencia que reposa en el one drive. 
2. Enumerar las evidencias con el fin de facilitar el seguimiento.
3. Cargar todas las evidencias que den cuenta den cumplimiento de la actividad 
4. Dar claridad frente a las evidencias del monitoreo del mes de febrero referente a "Se realizó la solicitud de capacitación en la norma ISO 27001 a través del documento JEP-FR-03-04_Recolección_Necesidades_capacitación-ISO27001
Se ejecutó la capacitación como se evidencia en el documento 20200214_Listas_Asistencias_ISO27001"</t>
  </si>
  <si>
    <t>En el mes de Julio se acuerda con la Subdirección Financiera , realizar la capacitación de la Política de Seguridad y Privacidad de la Información (OAG 045) y el Manual del Sistema de Gestión de Seguridad y Privacidad de la Información (SGSPI) respecto a la actualización de las Políticas de Seguridad SIIF, esta capacitación se acuerda realizar para el mes de Agosto.</t>
  </si>
  <si>
    <t>N/A, la periodicidad del monitoreo es trimestral por tal motivo no se reportan actividades de avances en el mes.</t>
  </si>
  <si>
    <r>
      <t xml:space="preserve">Durante el primer cuatrimestre se realiza la aprobación y socialización de la gestión de riesgos de seguridad de la información, Se adjunta como Evidencia: 
</t>
    </r>
    <r>
      <rPr>
        <b/>
        <sz val="11"/>
        <rFont val="Palatino Linotype"/>
        <family val="1"/>
      </rPr>
      <t>1.</t>
    </r>
    <r>
      <rPr>
        <sz val="11"/>
        <rFont val="Palatino Linotype"/>
        <family val="1"/>
      </rPr>
      <t>Evidencia_Aprobación_Riesgos_Primer_Cuatrimestre.rar</t>
    </r>
  </si>
  <si>
    <t>Conforme al monitoreo realizado por el proceso y las evidencias cargadas en el one drive se denota que se ha ejecutado el control existente, toda vez que  el proceso en el mes de Julio acuerda con la Subdirección Financiera , realizar la capacitación de la Política de Seguridad y Privacidad de la Información (OAG 045) y el Manual del Sistema de Gestión de Seguridad y Privacidad de la Información (SGSPI) respecto a la actualización de las Políticas de Seguridad SIIF.</t>
  </si>
  <si>
    <t>Conforme al monitoreo realizado por el proceso y las evidencias cargadas en el one drive se denota la aprobación y socialización de la gestión de riesgos de seguridad de la información, durante el primer cuatrimestre de 2020 (1.Evidencia_Aprobación_Riesgos_Primer_Cuatrimestre.rar); para el presente monitoreo (mayo, junio, julio y agosto) no se presentan acciones que denoten la implementación de la gestión de riesgos. Por tal motivo, se recomienda al proceso reportar para en el siguiente monitoreo acciones que demuestren el cumplimiento de las acciones propuestas, teniendo en cuenta que la misma tiene como fecha de finalización el 31 de diciembre de 2020</t>
  </si>
  <si>
    <t>Planes de acción: se recomienda al proceso reportar para el siguiente monitoreo al plan de acción,  actividades que demuestren el cumplimiento de las acciones propuestas (implementación política de riesgos de seguridad de la información), teniendo en cuenta que la misma tiene como fecha de finalización el 31 de diciembre de 2020</t>
  </si>
  <si>
    <r>
      <rPr>
        <b/>
        <sz val="10"/>
        <rFont val="Palatino Linotype"/>
        <family val="1"/>
      </rPr>
      <t xml:space="preserve">EVALUACIÓN I LÍNEA DE DEFENSA: </t>
    </r>
    <r>
      <rPr>
        <sz val="10"/>
        <rFont val="Palatino Linotype"/>
        <family val="1"/>
      </rPr>
      <t xml:space="preserve">Conforme al monitoreo y las evidencias suministradas por el proceso, para la presente actividad de control, cuya periodicidad es "Cuando se requiera", se evidencia la trazabilidad de correos electrónicos del 27 de julio del 2020, de funcionarias de la Dirección de Tecnologías de la Información y la Subdirección Financiera, en el cual tratan temas de las políticas de Seguridad de Información SIIF y la posibilidad de realizar la capacitación sobre estas políticas. 
Sin embargo, en la planificación y en el monitoreo no es claro cómo se debe ejecutar la actividad de control </t>
    </r>
    <r>
      <rPr>
        <i/>
        <sz val="10"/>
        <rFont val="Palatino Linotype"/>
        <family val="1"/>
      </rPr>
      <t>"Consultores expertos en Seguridad de la Información (Password) / Divulgación y sensibilización del SGSPI y herramientas tecnológicas de seguridad informática que lo soporten</t>
    </r>
    <r>
      <rPr>
        <sz val="10"/>
        <rFont val="Palatino Linotype"/>
        <family val="1"/>
      </rPr>
      <t xml:space="preserve">". Por lo que, se recomienda al proceso revisar la planificación del control y fortalecer los reportes de monitoreo, de tal forma que, se establezca de qué manera el avance reportado contribuye al cumplimiento de la actividad y los soportes planificados: </t>
    </r>
    <r>
      <rPr>
        <i/>
        <sz val="10"/>
        <rFont val="Palatino Linotype"/>
        <family val="1"/>
      </rPr>
      <t>"Informe final de supervisión / *Evidencias de divulgación y sensibilización del SGSPI"</t>
    </r>
    <r>
      <rPr>
        <sz val="10"/>
        <rFont val="Palatino Linotype"/>
        <family val="1"/>
      </rPr>
      <t xml:space="preserve">.
</t>
    </r>
    <r>
      <rPr>
        <b/>
        <sz val="10"/>
        <rFont val="Palatino Linotype"/>
        <family val="1"/>
      </rPr>
      <t>Se alerta al proceso sobre el fortalecimiento de los controles, estableciendo la acción de los mismos, así mismo determinar controles de mitigación, toda vez que, el riesgo residual permanece en Alto.</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este describe en forma breve el análisis de monitoreo realizado por el proceso y la evidencia suministrada; sin embargo, se recomienda fortalecer el análisis respecto de la planificación y la operatividad del control en relación con el avance resportado, toda vez que, no es claro y con ello brindar aseguramiento de la información reportada por el proceso para la evaluación por parte de la III línea de defensa.</t>
    </r>
  </si>
  <si>
    <r>
      <rPr>
        <b/>
        <sz val="10"/>
        <rFont val="Palatino Linotype"/>
        <family val="1"/>
      </rPr>
      <t>EVALUACIÓN I LÍNEA DE DEFENSA:</t>
    </r>
    <r>
      <rPr>
        <sz val="10"/>
        <rFont val="Palatino Linotype"/>
        <family val="1"/>
      </rPr>
      <t xml:space="preserve"> Conforme al monitoreo y las evidencias suministradas por el proceso, para el plan de acción "Aprobar e implementar la gestión de riesgos de seguridad de la información", cuya periodicidad de seguimiento es trimestral, se evidencian los siguientes documentos: 
*Carpeta comprimida “Evidencia_Aprobación_Riesgos_Primer_Cuatrimestre.rar”, la cual contiene listas de asistencia de reuniones internas con el objetivo de tratar la temática de aceptación de los riesgos residuales y el plan de tratamiento de seguridad de información con los procesos de la entidad, el cual fue dirigido por la Dirección de Tecnologías de la Información; sin embargo, dichas evidencias no corresponden al periodo evaluado (II cuatrimestre de 2020). Por lo anterior, se recomienda al proceso realizar las gestiones pertienentes que permitan dar cumplimiento a la acción propuesta acorde con lo planificado.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generando observación de anexar evidencias que permitan corroborar el avance en el cumplimiento de la actividad planificada y con ello brindando aseguramiento de la información reportada por el proceso para la evaluación de la III línea de defensa.</t>
    </r>
  </si>
  <si>
    <t>Se aclara que, el control existente *Consultores expertos en Seguridad de la Información (Password) y el soporte * Informe final de supervisión está relacionado al contrato JEP  897 2018 con el contratista Password Consulting Services, quienes ya finalizaron las actividades contractuales en el primer cuatrimestre y cuyo contrato ya se encuentra liquidado. Se adjunta como evidencia, Acta de liquidación e Informe Final de Supervisión: 
1.20200820_Acta de Liquidación - Cto N 897 de 2018 (Legalizada y Perfeccionada)
2.FIN_FOR_019_InformeActividadesSupervisionContratos -Cto 897 2018_Final.pdf
La divulgación y sensibilización del SGSPI y herramientas tecnológicas de seguridad informática y sus soportes, se han venido reportando como parte complementaria en los planes de acción del presente año.</t>
  </si>
  <si>
    <t xml:space="preserve">Se aclara que durante el primer cuatrimestre se realizó la aprobación y socialización de la gestión de riesgos de seguridad de la información, se envió las respectivas evidencias en los anterioes seguimientos, por lo cual no se adjuntan en el presente reporte. Adicional para el entregable "Plan de divulgación y sensibilización del SGSPI: Se está trabajando en el plan de capacitación para el 2021.
Se adjunta como evidencia los avances en esta gestión:
0.Plan de Capacitación Seguridad de la Información.pdf
  </t>
  </si>
  <si>
    <t xml:space="preserve">Conforme al monitoreo realizado por el proceso el mismo informa que, se ha ejecutado el control existente  soportado en el Informe final de supervisión del contrato JEP  897 2018 suscrito con el contratista Password Consulting  Services (consultores expertos en  seguridad de la información), quienes finalizaron las actividades contractuales en el primer cuatrimestre y cuyo contrato ya se encuentra liquidado. Se recomienda al proceso cargar los soportes relacionados con "i).20200820_Acta de Liquidación - Cto N 897 de 2018 (Legalizada y Perfeccionada) y ii).FIN_FOR_019_InformeActividadesSupervisionContratos -Cto 897 2018_Final.pdf" en la carpeta de soportes a controles destinada para tal fin; lo anterior con el fin de facilitar la evaluación y dar cuenta de la ejecución del control.
</t>
  </si>
  <si>
    <t xml:space="preserve">Conforme al monitoreo realizado por el proceso el mismo aclara que, durante el primer cuatrimestre se realizó la aprobación y socialización de la gestión de riesgos de seguridad de la información (enviándose las respectivas evidencias en los anteriores seguimientos), motivo por el cual no las adjuntan en el presente reporte. Adicional a ello  para el entregable "Plan de divulgación y sensibilización del SGSPI, se informa que están trabajando en el plan de capacitación para el 2021; como evidencia de lo anterior, el proceso adjunta "0.Plan de Capacitación Seguridad de la Información.pdf" como evidencia los avances en esta gestión:
</t>
  </si>
  <si>
    <t>*Control existente: se recomienda al proceso cargar los soportes relacionados con "i).20200820_Acta de Liquidación - Cto N 897 de 2018 (Legalizada y Perfeccionada) y ii).FIN_FOR_019_InformeActividadesSupervisionContratos -Cto 897 2018_Final.pdf" en la carpeta de soportes a controles destinada para tal fin; lo anterior con el fin de facilitar la evaluación y dar cuenta de la ejecución del control.</t>
  </si>
  <si>
    <t>Realizar campañas permanentes de divulgación y  sensibilización a los servidores de la JEP sobre la política del SGSP</t>
  </si>
  <si>
    <t>Registros de asistencia</t>
  </si>
  <si>
    <t>*Gobierno y gestión de las tecnologías
*Gestión de comunicaciones</t>
  </si>
  <si>
    <t xml:space="preserve">
Se ejecuto el plan de capacitación como se evidencia en los documentos JEP - Informe de Sensibilización y Capacitación
Anexos del informe</t>
  </si>
  <si>
    <t>Se recomienda al proceso:
1.En la redacción de los monitoreos, relacionar de forma específica la evidencia que reposa en el one drive. 
2. Enumerar las evidencias con el fin de facilitar el seguimiento.</t>
  </si>
  <si>
    <r>
      <t xml:space="preserve">Para el presente cuatrimestre se realizó una (1) capacitación de la Política de Seguridad y Privacidad de la Información (OAG 045) y el Manual del Sistema de Gestión de Seguridad y Privacidad de la Información (SGSPI) respecto a la actualización de las Políticas de Seguridad SIIF, el día 31 de agosto de 2020, se adjunta como evidencia:
</t>
    </r>
    <r>
      <rPr>
        <b/>
        <sz val="11"/>
        <rFont val="Palatino Linotype"/>
        <family val="1"/>
      </rPr>
      <t xml:space="preserve">2. </t>
    </r>
    <r>
      <rPr>
        <sz val="11"/>
        <rFont val="Palatino Linotype"/>
        <family val="1"/>
      </rPr>
      <t xml:space="preserve">Invitación Breve Capacitación Lineamientos Seguridad JEP SIIF.msg
</t>
    </r>
    <r>
      <rPr>
        <b/>
        <sz val="11"/>
        <rFont val="Palatino Linotype"/>
        <family val="1"/>
      </rPr>
      <t>3.</t>
    </r>
    <r>
      <rPr>
        <sz val="11"/>
        <rFont val="Palatino Linotype"/>
        <family val="1"/>
      </rPr>
      <t xml:space="preserve"> JEP_Presentación_Seguridad_de_la_información_JEP_SIIF.pdf
</t>
    </r>
    <r>
      <rPr>
        <b/>
        <sz val="11"/>
        <rFont val="Palatino Linotype"/>
        <family val="1"/>
      </rPr>
      <t>4.</t>
    </r>
    <r>
      <rPr>
        <sz val="11"/>
        <rFont val="Palatino Linotype"/>
        <family val="1"/>
      </rPr>
      <t xml:space="preserve"> Correo - Listado asistencia Capacitación.msg
</t>
    </r>
    <r>
      <rPr>
        <b/>
        <sz val="11"/>
        <rFont val="Palatino Linotype"/>
        <family val="1"/>
      </rPr>
      <t xml:space="preserve">5. </t>
    </r>
    <r>
      <rPr>
        <sz val="11"/>
        <rFont val="Palatino Linotype"/>
        <family val="1"/>
      </rPr>
      <t>17- Lista de asistencia capacitación Política de Seguridad y Privada de la Información y Seguridad SIIF.txt</t>
    </r>
  </si>
  <si>
    <t xml:space="preserve">Conforme al monitoreo realizado por el proceso y las evidencias cargadas en el one drive, se denota que el proceso ha realizado acciones tendientes al cumplimiento de la acción propuesta, como ejemplo de ello se encuentra una (1) capacitación de la Política de Seguridad y Privacidad de la Información (OAG 045) y el Manual del Sistema de Gestión de Seguridad y Privacidad de la Información (SGSPI) respecto a la actualización de las Políticas de Seguridad SIIF, del día 31 de agosto de 2020. </t>
  </si>
  <si>
    <r>
      <rPr>
        <b/>
        <sz val="10"/>
        <rFont val="Palatino Linotype"/>
        <family val="1"/>
      </rPr>
      <t>EVALUACIÓN I LÍNEA DE DEFENSA:</t>
    </r>
    <r>
      <rPr>
        <sz val="10"/>
        <rFont val="Palatino Linotype"/>
        <family val="1"/>
      </rPr>
      <t xml:space="preserve"> Conforme al monitoreo y las evidencias suministradas por el proceso en el mes de agosto de 2020, para la acción "Realizar campañas permanentes de divulgación y  sensibilización a los servidores de la JEP sobre la política del SGSP", cuya periodicidad de seguimiento es trimestral, se evidencian los siguientes documentos: 
*Documento en pdf denominado “JEP_Presentacion_Seguridad_de_la Información_JEP_SIIF”, que contiene los lineamientos, que soportan las políticas complementarias de Seguridad y Privacidad de la Información de la JEP y SIIF, con fecha del mes de agosto del 2020.
*Correos electrónicos que contiene la agenda de la capacitación de lineamientos de seguridad SIIF.
*lista de asistencia en formato txt, de la capacitación de la Política de Seguridad y Privacidad de la Información y seguridad SIIF, con 22 participantes. Lo anterior, conforme al entregable planificado.
</t>
    </r>
    <r>
      <rPr>
        <b/>
        <sz val="10"/>
        <rFont val="Palatino Linotype"/>
        <family val="1"/>
      </rPr>
      <t xml:space="preserve">EVALUACIÓN II LÍNEA DE DEFENSA: </t>
    </r>
    <r>
      <rPr>
        <sz val="10"/>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</si>
  <si>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N/A, No existe control actual</t>
  </si>
  <si>
    <t>Para el  plan de acción "Realizar campañas permanentes de divulgación y  sensibilización a los servidores de la JEP sobre la política del SGSP", se elaboró en el mes de Septiembre de 2020, una pieza Gráfica ¿Cómo reportar un incidente de Seguridad de la Información? la cual fue enviada por el área de Comunicaciones (jueves 24/09/2020 11:11 a. m).  
Se adjunta como evidencia correo electrónico de la publicación:
1.Procedimiento Gestión de Incidentes de Seguridad de la Información.msg. 
Lo anterior corresponde a la divulgación y  sensibilización a los servidores de la JEP sobre la política del SGSP :  9.10 Política de Gestión de Incidentes de Seguridad de la Información. 
Se aclara que no se efectuaron capacitaciones, por lo cual, no se adjuntan listas de asistencia, sólo se adjunta la actividad de dviulgación del procedimiento de incidentes.</t>
  </si>
  <si>
    <t xml:space="preserve">Conforme al monitoreo realizado por el proceso , se denota que se han realizado acciones tendientes al cumplimiento del plan de acción relacionado con "Realizar campañas permanentes de divulgación y  sensibilización a los servidores de la JEP sobre la política del SGSP", toda vez que en el mes de Septiembre de 2020,  realizaron una pieza Gráfica ¿Cómo reportar un incidente de Seguridad de la Información? la cual fue enviada por el área de Comunicaciones (jueves 24/09/2020 11:11 a. m).  El proceso adjunta como evidencia correo electrónico de la publicación "1.Procedimiento Gestión de Incidentes de Seguridad de la Información.msg". Adicional a ello, el proceso informa que lo anterior corresponde a la divulgación y  sensibilización a los servidores de la JEP sobre la política del SGSP "9.10 Política de Gestión de Incidentes de Seguridad de la Información" y que no 
 no se efectuaron capacitaciones, por lo cual, no  adjuntan listas de asistencia, sólo se adjunta la actividad de divulgación del procedimiento de incidentes.
</t>
  </si>
  <si>
    <t>Implementar herramientas de seguridad de la información</t>
  </si>
  <si>
    <t>Herramientas de seguridad informáticas implementadas</t>
  </si>
  <si>
    <t>* Gobierno y gestión de las tecnologías
* Gestión contractual</t>
  </si>
  <si>
    <t>Se adquirió la herramienta identity governance and administration (IGA) para la gestión de la seguridad y gobierno de los perfiles de la JEP. Como se evidencia en el cronograma del proyecto: Cronograma JEP-423-2019</t>
  </si>
  <si>
    <t>Levantamiento de información</t>
  </si>
  <si>
    <t>Se identificaron los sistemas a gestionar. Como se evidencia en el cronograma del proyecto: Cronograma JEP-423-2019</t>
  </si>
  <si>
    <t>Se realizaron las reuniones con Talento Humano y Jurídica para identificación de las novedades y necesidades a gestionar por la herramienta IGA. Como se evidencia en el cronograma del proyecto: Cronograma JEP-423-2019</t>
  </si>
  <si>
    <t>Se recomienda al proceso:
1.En la redacción de los monitoreos, relacionar de forma específica la evidencia que reposa en el one drive. 
2.Enumerar las evidencias con el fin de facilitar el seguimiento.
3.Cargar evidencias específicas de indiquen la implementación de las acciones, el cronograma obedece a acciones de planificación de la acción.</t>
  </si>
  <si>
    <r>
      <t xml:space="preserve">Se realiza seguimiento para avanzar en las actividades de  implementación de las herramientas IGA en el proyecto JEP-423-2019. Se adjunta como Evidencia: 
</t>
    </r>
    <r>
      <rPr>
        <b/>
        <sz val="11"/>
        <rFont val="Palatino Linotype"/>
        <family val="1"/>
      </rPr>
      <t>6.</t>
    </r>
    <r>
      <rPr>
        <sz val="11"/>
        <rFont val="Palatino Linotype"/>
        <family val="1"/>
      </rPr>
      <t xml:space="preserve">Acta031_SeguimientoProyecto 26 agosto 2020.pdf
</t>
    </r>
    <r>
      <rPr>
        <b/>
        <sz val="11"/>
        <rFont val="Palatino Linotype"/>
        <family val="1"/>
      </rPr>
      <t>7.</t>
    </r>
    <r>
      <rPr>
        <sz val="11"/>
        <rFont val="Palatino Linotype"/>
        <family val="1"/>
      </rPr>
      <t>Presentación Estado Proyecto JEP 20200826.pdf</t>
    </r>
  </si>
  <si>
    <t xml:space="preserve">Conforme al monitoreo realizado por el proceso y las evidencias cargadas en el one drive se denota que el proceso ha realizado acciones tendientes al cumplimiento de la acción propuesta realizando seguimiento para avanzar en las actividades de  implementación de las herramientas IGA en el proyecto JEP-423-2019. </t>
  </si>
  <si>
    <r>
      <rPr>
        <b/>
        <sz val="10"/>
        <rFont val="Palatino Linotype"/>
        <family val="1"/>
      </rPr>
      <t xml:space="preserve">EVALUACIÓN I LÍNEA DE DEFENSA: </t>
    </r>
    <r>
      <rPr>
        <sz val="10"/>
        <rFont val="Palatino Linotype"/>
        <family val="1"/>
      </rPr>
      <t xml:space="preserve">Conforme con el monitoreo y las evidencias suministradas por el proceso en el mes de agosto de 2020, para la acción "Implementar herramientas de seguridad de la información", cuya periodicidad de seguimiento es trimestral , se evidencian los siguientes documentosí: 
*Formato JEP-FR-02-02 “ACTA DE COMITÉ”, que contiene el Seguimiento de avance al contrato JEP-423-2019, con fecha del del 26 de agosto del 2020.
•Presentación "Reunión de Seguimiento Contrato JEP-423-2019" del 26 de Agosto de 2020.
Sin embargo, se sugiere al proceso continuar con las acciones tendientes al cumplimiento de la acción y suministrar el entregable "Herramientas de seguridad informáticas implementadas" de acuerdo con la planificación.
</t>
    </r>
    <r>
      <rPr>
        <b/>
        <sz val="10"/>
        <rFont val="Palatino Linotype"/>
        <family val="1"/>
      </rPr>
      <t>EVALUACIÓN II LÍNEA DE DEFENSA:</t>
    </r>
    <r>
      <rPr>
        <sz val="10"/>
        <rFont val="Palatino Linotype"/>
        <family val="1"/>
      </rPr>
      <t xml:space="preserve"> Respecto al seguimiento realizado por la II línea de defensa, este describe en forma breve el análisis de monitoreo y las evidencias aportas por el proceso; sin embargo, se recomienda fortalecer el análisis del contenido de los documentos soportes frente a lo planificado y con ello brindar aseguramiento de la información reportada por el proceso para la evaluación por parte de la III línea de defensa.</t>
    </r>
  </si>
  <si>
    <t>Para el  entregable "Implementar herramientas de seguridad de la información", se precisa que, una de las herramientas es que está en implementación es la Solución de Gobierno de Identidades (IGA), la cual se encuentra en desarrollo bajo el contrato JEP-423-2019 y para el cual se realiza el respectivo seguimiento del avance a la fecha. Se adjunta como evidencia el último seguimiento semanal (acta y presentación de reunión): 
2.Presentación Estado Proyecto JEP 20201230.pdf
3.Acta048_SeguimientoProyecto 30 diciembre 2020.pdf</t>
  </si>
  <si>
    <t>Conforme al monitoreo realizado por el proceso , se denota que se han realizado acciones tendientes al cumplimiento del plan de acción relacionado con "Implementar herramientas de seguridad de la información", toda vez  se encuentra en proceso de implementación  la herramienta  tecnológica de Gobierno de Identidades (IGA),  bajo el contrato JEP-423-2019. El proceso para dar cuenta de los avances de esta acción adjunta  el último seguimiento semanal al proyecto "2.Presentación Estado Proyecto JEP 20201230.pdf" y "3.Acta048_SeguimientoProyecto 30 diciembre 2020.pdf".</t>
  </si>
  <si>
    <t>Gestión contractual</t>
  </si>
  <si>
    <t>Adquirir bienes, obras y servicios que se requieren para el correcto funcionamiento de la Entidad y el desarrollo de sus proyectos, con criterios de oportunidad y transparencia, haciendo uso eficiente de los recursos.</t>
  </si>
  <si>
    <t>Subdirector (a) de Contratación</t>
  </si>
  <si>
    <t xml:space="preserve">Debilidades en la identificación y descripción de las necesidades de contratación que requieren las diferentes dependencias de la entidad </t>
  </si>
  <si>
    <t>Debilidades en las áreas para precisar las necesidades de contratación</t>
  </si>
  <si>
    <t>1. No inclusión de las necesidades de contratación  en el PAA y por tanto no se puedan suplir en la vigencia. 
2. Inexistencia de recursos necesarios para respaldar presupuestalmente las necesidades de contratación.</t>
  </si>
  <si>
    <t>Manual de Contratación de la JEP (adopción de las guías de Colombia compra eficiente)</t>
  </si>
  <si>
    <t xml:space="preserve">Manual de contratación adoptado mediante Acuerdo AOG 039 de 2019 </t>
  </si>
  <si>
    <t xml:space="preserve">Elaborar del Plan Anual de Adquisiciones </t>
  </si>
  <si>
    <t xml:space="preserve">Plan Anual de Adquisiciones </t>
  </si>
  <si>
    <t xml:space="preserve">Subdirector (a) de Recursos Físicos e Infraestructura </t>
  </si>
  <si>
    <t>*Gestión contractual.
*Administración de bienes y servicios.
*Procesos que requieren contratar.</t>
  </si>
  <si>
    <t>El Plan Anual de Adquisiciones fue aprobado el 31 de enero de 2020 y cargado en dicha fecha a la página web del SECOP por parte de la Subdirección de Recursos Físicos e infraestructura, el cual se puede consultar en el link https://community.secop.gov.co/Public/App/AnnualPurchasingPlanEditPublic/View?id=67308</t>
  </si>
  <si>
    <t>Mes a mes se ha dado gestión a las solicitudes de actualización conforme el procedimiento de Plan Anual de adquisiciones</t>
  </si>
  <si>
    <t>Cumplida-posible cierre</t>
  </si>
  <si>
    <t>Se está aplicando el númeral 2.1  y la primera actividad descrita en el cápitulo 8 del Manual de Contratación._x000D_
_x000D_
La Subdirección ya ha remitido como soporte el Manual de Contratación.</t>
  </si>
  <si>
    <t>Conforme al monitoreo realizado se observa la existencia del manual de contratación de la JEP, el cual se encuentra disponible en la página web de la entidad.
Por lo anterior se observa la ejecución del control establecido</t>
  </si>
  <si>
    <t>Conforme a la evaluación realizada por parte de la Subdirección de Control Interno (I cuatrimestre de 2020), se establece como cumplida, toda vez que se evidenció la publicación del Plan Anual de Adquisiciones (PAA). Adicionalmente y de acuerdo con el  monitoreo realizado y evidencias presentadas por el proceso se observa que mes a mes se realizan las actividades necesarias para la actualización del PAA, tal como se refleja en correos electrónicos que se adjunta como soporte del monitoreo durante los meses de mayo, junio, julio y agosto de 2020.
Por lo anterior, la acción se encuentra cumplida, toda vez que se realizó la elaboración del PAA durante el I cuatrimestre de 2020 y adicionalmente se observa la ejecución de actividades tendientes al seguimiento y actualización de este.</t>
  </si>
  <si>
    <r>
      <rPr>
        <b/>
        <sz val="10"/>
        <rFont val="Palatino Linotype"/>
        <family val="1"/>
      </rPr>
      <t xml:space="preserve">EVALUACIÓN  I LINEA DE DEFENSA: </t>
    </r>
    <r>
      <rPr>
        <sz val="10"/>
        <rFont val="Palatino Linotype"/>
        <family val="1"/>
      </rPr>
      <t xml:space="preserve">Conforme al monitoreo y evidencias aportadas por el proceso, se constató en el Acuerdo AOG No. 039 de 2019 de agosto 16, </t>
    </r>
    <r>
      <rPr>
        <i/>
        <sz val="10"/>
        <rFont val="Palatino Linotype"/>
        <family val="1"/>
      </rPr>
      <t xml:space="preserve">“Por el cual se adopta el Manual de Contratación de la JEP” </t>
    </r>
    <r>
      <rPr>
        <sz val="10"/>
        <rFont val="Palatino Linotype"/>
        <family val="1"/>
      </rPr>
      <t xml:space="preserve">en el  capítulo VIII </t>
    </r>
    <r>
      <rPr>
        <i/>
        <sz val="10"/>
        <rFont val="Palatino Linotype"/>
        <family val="1"/>
      </rPr>
      <t xml:space="preserve">"ATRIBUCIONES DE QUIENES INTERVIENEN EN LA PLANEACIÓN Y SELECCIÓN   DE   CONTRATISTAS   Y   SEGUIMIENTO   A   LA   EJECUCIÓN CONTRACTUAL", </t>
    </r>
    <r>
      <rPr>
        <sz val="10"/>
        <rFont val="Palatino Linotype"/>
        <family val="1"/>
      </rPr>
      <t xml:space="preserve">actividades asociadas al acogimiento de los lineamientos y uso de las guías expedidas por Colombia Compra Eficiente.
Sin embargo, no es claro en la planificación como se debe ejecutar la acción del control. Así mismo, se recomienda al proceso establecer en el reporte del monitoreo como se desarrolla el control de manera permanente. 
</t>
    </r>
    <r>
      <rPr>
        <b/>
        <sz val="10"/>
        <rFont val="Palatino Linotype"/>
        <family val="1"/>
      </rPr>
      <t xml:space="preserve">
Se alerta al proceso sobre el fortalecimiento de los controles, estableciendo la acción de los mismos, así mismo determinar controles de mitigación, toda vez que, el riesgo residual es Alto.
</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el mismo carece de análisis cualitativo frente a las evidencias y reporte de monitoreo realizado por el proceso, el cual no brinda el aseguramiento requerido para la evaluación por parte de la III línea de defensa (SCI).</t>
    </r>
  </si>
  <si>
    <r>
      <rPr>
        <b/>
        <sz val="10"/>
        <rFont val="Palatino Linotype"/>
        <family val="1"/>
      </rPr>
      <t xml:space="preserve">EVALUACIÓN I LINEA DE DEFENSA: </t>
    </r>
    <r>
      <rPr>
        <sz val="10"/>
        <rFont val="Palatino Linotype"/>
        <family val="1"/>
      </rPr>
      <t xml:space="preserve">Analizado el reporte del monitoreo y las evidencias reportas por el proceso correspondientes a la actualización del PAA durante el período evaluado, se observó para los meses  de mayo, junio, julio y  agosto de 2020 un total de doce (12) correos electrónicos intercambiados con las diferentes dependencias donde se informa acerca de las actualizaciones al PAA.
Se recomienda al proceso fortalecer el reporte de monitoreo, indicando de manera general cuáles y cómo se dio gestión a las solicitudes realizadas de actualización al Plan Anual de Adquisiciones.
</t>
    </r>
    <r>
      <rPr>
        <b/>
        <sz val="10"/>
        <rFont val="Palatino Linotype"/>
        <family val="1"/>
      </rPr>
      <t xml:space="preserve">EVALUACIÓN II LÍNEA DE DEFENSA: </t>
    </r>
    <r>
      <rPr>
        <sz val="10"/>
        <rFont val="Palatino Linotype"/>
        <family val="1"/>
      </rPr>
      <t xml:space="preserve">Respecto del seguimiento realizado por la II línea de defensa, este describe  el  análisis del monitoreo  y las evidencias aportadas por el proceso, convirtiendose en un adecuado insumo para  brindar el aseguramiento de la evaluación por parte de la III línea de defensa (SCI </t>
    </r>
  </si>
  <si>
    <t>Se está aplicando el númeral 2.1  y la primera actividad descrita en el cápitulo 8 del Manual de Contratación.
La Subdirección ya ha remitido como soporte el Manual de Contratación.</t>
  </si>
  <si>
    <t>Mes a mes se ha dado gestión a las solicitudes de actualización conforme el procedimiento de Plan Anual de adquisiciones. Se anexa correo con la cadena de aprobación del PAA del mes.</t>
  </si>
  <si>
    <t>Mes a mes se ha dado gestión a las solicitudes de actualización conforme el procedimiento de Plan Anual de adquisiciones. Se anexa correo con la cadena de aprobación extraordinaria del PAA del mes.</t>
  </si>
  <si>
    <t>Conforme a la evaluación realizada por parte de la Subdirección de Control Interno (I cuatrimestre de 2020), se establece como cumplida esta acción, toda vez que se evidenció la publicación del Plan Anual de Adquisiciones (PAA). Adicionalmente y de acuerdo con el  monitoreo realizado y evidencias presentadas por el proceso se observa que mes a mes se realizan las actividades necesarias para la actualización del PAA, tal como se refleja en correos electrónicos que se adjunta como soporte del monitoreo durante los meses de septiembre, octubre, noviembre y diciembre de 2020.
Por lo anterior, la acción se encuentra cumplida, toda vez que se realizó la elaboración del PAA durante el I cuatrimestre de 2020 y adicionalmente se observa la ejecución de actividades tendientes al seguimiento y actualización de este.</t>
  </si>
  <si>
    <t>Debilidades en el acompañamiento a las áreas para garantizar una adecuada identificación de necesidades.</t>
  </si>
  <si>
    <t xml:space="preserve">
Cumplimiento de lo establecido en el POA y el Manual de Contratación de la JEP</t>
  </si>
  <si>
    <t>POA y Manual de contratación</t>
  </si>
  <si>
    <t>Ajustar el procedimiento del Plan Anual de Adquisiciones</t>
  </si>
  <si>
    <t xml:space="preserve">Procedimiento ajustado </t>
  </si>
  <si>
    <t xml:space="preserve">*Administración de bienes y servicios
*Gestión de Calidad </t>
  </si>
  <si>
    <t xml:space="preserve">Con ocasión a la actualización al Procedimiento del Plan de Adquisiciones realizado por la Subdirección de Recursos Físicos, el 30 de  marzo de 2020 el Subdirector de Contratación remite a la Subdirección de Fortalecimiento la actualización de la caracterización del proceso de Gestión Contractual en lo que se refiere a la responsabilidad del Plan Anual de Adquisiciones y a la normatividad del proceso de gestión de contratación. </t>
  </si>
  <si>
    <t xml:space="preserve">El 23 de abril se remite la versión final de la caracterización con el formato para publicación. 
El 27 de abril de 2020 la Subdirección de Fortalecimiento Institucional aprobó la inclusión del procedimiento del Plan Anual de Adquisiciones en cabeza de la Subdirección de Recursos Físicos e Infraestructura, visible en intranet en proceso de Gestión de Administración de Bienes y Servicios. 
El 30 de abril se remite solicitud de eliminación del procedimiento del Plan Anual de Adquisiciones de la caracterización del proceso de gestión contractual. </t>
  </si>
  <si>
    <t>De acuerdo con la transversalidad del POA para la entidad, se ha venido realizando el reporte trimestral, el cual permite hacer el control y seguimiento a la aplicación del Manual.</t>
  </si>
  <si>
    <t>El procedimiento fue actualizado en el mes de abril, y no se ha evidenciado necesidad de nuevas modificaciones.</t>
  </si>
  <si>
    <t>Conforme al monitoreo realizado y evidencias presentadas por el proceso se observa la presentación de la matriz e seguimiento del POA 2020 correspondiente al II trimestre, donde se registran los avances de este.
Por lo anterior se observa la ejecución del control establecido</t>
  </si>
  <si>
    <t xml:space="preserve">Conforme a la evaluación realizada por parte de la Subdirección de Control Interno (I cuatrimestre de 2020), se establece como cumplida, toda vez que se evidenció la publicación del procedimiento  JEP-PT-09-09 Plan Anual de Adquisiciones (PAA) versión 00 el 2020-04-27
Por lo anterior, la acción se encuentra cumplida, toda vez que se realizó la publicación del procedimiento durante el I cuatrimestre de 2020 </t>
  </si>
  <si>
    <r>
      <rPr>
        <b/>
        <sz val="10"/>
        <rFont val="Palatino Linotype"/>
        <family val="1"/>
      </rPr>
      <t>EVALUACIÓN  I LINEA DE DEFENSA</t>
    </r>
    <r>
      <rPr>
        <sz val="10"/>
        <rFont val="Palatino Linotype"/>
        <family val="1"/>
      </rPr>
      <t xml:space="preserve">: Conforme al monitoreo y evidencias aportadas por el proceso, se aportó la Matriz de Seguimiento al POA de 2020  que contiene el reporte de las actividades planificadas por parte del proceso para el II trimestre de 2020, en particular se encontraron tres (3) subactividades programadas que guardan vínculo con la implementación del manual de contratación.
Sin embargo, no es claro en la planificación como se debe ejecutar la acción del control. Así mismo, se recomienda al proceso establecer en el reporte del monitoreo como se desarrolla el control de manera permanente.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carece de análisis cualitativo frente a las evidencias y reporte de monitoreo realizado por el proceso, el cual no brinda el aseguramiento requerido para la evaluación por parte de la III línea de defensa (SCI).</t>
    </r>
  </si>
  <si>
    <r>
      <rPr>
        <b/>
        <sz val="10"/>
        <rFont val="Palatino Linotype"/>
        <family val="1"/>
      </rPr>
      <t xml:space="preserve">EVALUACIÓN I LINEA DE DEFENSA: </t>
    </r>
    <r>
      <rPr>
        <sz val="10"/>
        <rFont val="Palatino Linotype"/>
        <family val="1"/>
      </rPr>
      <t xml:space="preserve">De acuerdo con el monitoreo realizado por el proceso en el mes de abril de 2020, se observa cumplimiento de la actividad documentada, toda vez que, se evidenció la elaboración del procedimiento JEP-PT-09-09 Plan Anual de Adquisiciones (PAA) versión 0.0 el 27 de abril de 2020 publicado en el Sistema de Gestión de Calidad del proceso Administración de bienes y servicios.
</t>
    </r>
    <r>
      <rPr>
        <b/>
        <sz val="10"/>
        <rFont val="Palatino Linotype"/>
        <family val="1"/>
      </rPr>
      <t xml:space="preserve">EVALUACIÓN II LÍNEA DE DEFENSA: </t>
    </r>
    <r>
      <rPr>
        <sz val="10"/>
        <rFont val="Palatino Linotype"/>
        <family val="1"/>
      </rPr>
      <t>Respecto del seguimiento realizado por la II línea de defensa, este describe  el  análisis del monitoreo  y las evidencias aportadas por el proceso, convirtiendose en un adecuado insumo para  brindar el aseguramiento de la evaluación por parte de la III línea de defensa (SCI)</t>
    </r>
  </si>
  <si>
    <t>De acuerdo con la transversalidad del POA para la entidad, se ha venido realizando el reporte trimestral, el cual permite hacer el control y seguimiento a la aplicación del Manual. No se adjunta soporte dado que el avance del POA para el cuarto trimestre del año tiene plazo hasta el 18 de enero de 2021.</t>
  </si>
  <si>
    <t>El procedimiento JEP-PT-09-09 Plan Anual de Adquisiciones (PAA) versión 0.0 del 27 de abril de 2020 fue publicado en el Sistema de Gestión de Calidad del proceso Administración de bienes y servicios, y no se ha evidenciado necesidad de nuevas modificaciones.</t>
  </si>
  <si>
    <t>Conforme al monitoreo realizado y evidencias presentadas por el proceso se manifiesta (al igual que en seguimiento anterior) que el seguimiento trimestral del POA 2020  permite hacer seguimiento y control a la aplicación del Manual de Contratación. No se adjunta el POA final 2020 debido a que éste instrumento tiene plazo hasta el 18 de enero de 2021.
Por lo anterior se observa la ejecución del control establecido</t>
  </si>
  <si>
    <t>N.A.</t>
  </si>
  <si>
    <t>Debilidades en la estructuración del proceso de contratación.</t>
  </si>
  <si>
    <t>Falta de conocimiento idóneo de los servidores que estructuran los procesos de contratación en las diferentes áreas</t>
  </si>
  <si>
    <t>1. Revocatoria del proceso contractual
2. Declaración fallida del proceso contractual
3. Adjudicación del proceso a un proponente que no este en capacidad de ejecutar el contrato
4. Deficiente claridad de las condiciones de ejecución del contrato</t>
  </si>
  <si>
    <t xml:space="preserve">
Manual de Contratación de la JEP (adopción de las guías de Colombia compra eficiente)</t>
  </si>
  <si>
    <t>Manual de contratación adoptado mediante Acuerdo AOG 039 de 2019 (Númeral 1.3)</t>
  </si>
  <si>
    <t>Capacitar a los funcionarios intervinientes.</t>
  </si>
  <si>
    <t xml:space="preserve">*Gestión contractual
*Gestión de Conocimiento. </t>
  </si>
  <si>
    <t>Como labor previa al inicio de las capacitaciones se ha trabajado en la elaboración y actualización de procedimientos y formatos con la Subdirección de Fortalecimiento con el fin de que los mismos hagan parte del material de dichas capacitaciones, conforme las actividades descritas en el riesgo 50. (aplica mismos soportes del riesgo 50)</t>
  </si>
  <si>
    <t>Se recomienda al proceso realizar las actividades y estrategias necesarias para evidenciar el cumplimiento de las actividades propuestas en próximo seguimiento</t>
  </si>
  <si>
    <t>Se está aplicando el númeral 2.2,  y de las actividades dos a la siete del capítulo octavo del Manual de Contratación._x000D_
_x000D_
La Subdirección ya ha remitido como soporte el Manual de Contratación.</t>
  </si>
  <si>
    <t>La gestión de esta actividad durante el segundo cuatrimestre de desarrolló en los meses de junio y agosto.</t>
  </si>
  <si>
    <t>Se realizó taller de capacitación sobre "Reglas de la Invitación, Procesos y Procedimientos"._x000D_
_x000D_
Se anexa programación/citación por teams</t>
  </si>
  <si>
    <t>Se realizó la sesión No. 1 de conferencias sobre "Regímenes especiales de contratación en el sector público". _x000D_
_x000D_
Se anexa programación/citación por teams</t>
  </si>
  <si>
    <t>Conforme al monitoreo realizado y evidencias presentadas por el proceso se observa la programación de dos capacitaciones durante este cuatrimestre: la primera el 26 de junio de 2020 con la temática de "Taller - DJC, Reglas de la Invitación, Procesos y Procedimientos" y la segunda el 21 de agosto de 2020 referenciada como "Conferencias sobre Regímenes especiales de contratación" con el tema "Elaboración de estudios de mercado y estudios del sector para contratos de régimen especial". No obstante no se adjuntan los listados o pantallazos de la sesión ejecutada.
Por lo anterior y conforme con la periodicidad de la acción definida, se observa el cumplimiento de las actividades tendientes al cumplimiento de la acción propuesta</t>
  </si>
  <si>
    <r>
      <rPr>
        <b/>
        <sz val="10"/>
        <rFont val="Palatino Linotype"/>
        <family val="1"/>
      </rPr>
      <t xml:space="preserve">EVALUACIÓN  I LINEA DE DEFENSA: </t>
    </r>
    <r>
      <rPr>
        <sz val="10"/>
        <rFont val="Palatino Linotype"/>
        <family val="1"/>
      </rPr>
      <t xml:space="preserve">Conforme al monitoreo y evidencias aportadas por el proceso, se constató en el Acuerdo AOG No. 039 de 2019 de agosto 16, </t>
    </r>
    <r>
      <rPr>
        <i/>
        <sz val="10"/>
        <rFont val="Palatino Linotype"/>
        <family val="1"/>
      </rPr>
      <t xml:space="preserve">“Por el cual se adopta el Manual de Contratación de la JEP” </t>
    </r>
    <r>
      <rPr>
        <sz val="10"/>
        <rFont val="Palatino Linotype"/>
        <family val="1"/>
      </rPr>
      <t xml:space="preserve">en el  capítulo VIII </t>
    </r>
    <r>
      <rPr>
        <i/>
        <sz val="10"/>
        <rFont val="Palatino Linotype"/>
        <family val="1"/>
      </rPr>
      <t xml:space="preserve">"ATRIBUCIONES DE QUIENES INTERVIENEN EN LA PLANEACIÓN Y SELECCIÓN   DE   CONTRATISTAS   Y   SEGUIMIENTO   A   LA   EJECUCIÓN CONTRACTUAL", </t>
    </r>
    <r>
      <rPr>
        <sz val="10"/>
        <rFont val="Palatino Linotype"/>
        <family val="1"/>
      </rPr>
      <t xml:space="preserve">actividades asociadas al acogimiento de los lineamientos y uso de las guías expedidas por Colombia Compra Eficiente.
Sin embargo, no es claro en la planificación como se debe ejecutar la acción del control. Así mismo, se recomienda al proceso establecer en el reporte del monitoreo como se desarrolla el control de manera permanente. 
Finalmente, existe duplicidad con el control No.1  del riesgo 48.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el mismo carece de análisis cualitativo frente a las evidencias y reporte de monitoreo realizado por el proceso, el cual no brinda el aseguramiento requerido para la evaluación por parte de la III línea de defensa (SCI).</t>
    </r>
  </si>
  <si>
    <r>
      <rPr>
        <b/>
        <sz val="10"/>
        <rFont val="Palatino Linotype"/>
        <family val="1"/>
      </rPr>
      <t xml:space="preserve">EVALUACIÓN I LÍNEA DE DEFENSA: </t>
    </r>
    <r>
      <rPr>
        <sz val="10"/>
        <rFont val="Palatino Linotype"/>
        <family val="1"/>
      </rPr>
      <t xml:space="preserve">De acuerdo con el monitoreo y evidencias presentadas por el proceso, se observa desarrollo de actividad orientadas al cumplimiento del plan de acción durante el  II cuatrimestre de 2020, toda vez que, se remitió para el mes de junio un pantallazo del correo electrónico con la invitación al taller - DJC, Reglas de la Invitación, Procesos y Procedimientos y otro pantallazo del mes de agosto con la invitación a la conferencia sobre regímenes especiales de contratación en el sector público sesión No.1  el 21/08/2020.
Sin embargo, se requiere que el proceso remita la evidencia correspondiente al entregable establecido en la columna AA "Lista de Asistencia".
</t>
    </r>
    <r>
      <rPr>
        <b/>
        <sz val="10"/>
        <rFont val="Palatino Linotype"/>
        <family val="1"/>
      </rPr>
      <t xml:space="preserve">
EVALUACIÓN II LÍNEA DE DEFENSA: </t>
    </r>
    <r>
      <rPr>
        <sz val="10"/>
        <rFont val="Palatino Linotype"/>
        <family val="1"/>
      </rPr>
      <t>Respecto del seguimiento realizado por la II línea de defensa, este describe  el  análisis del monitoreo  y las evidencias aportadas por el proceso, convirtiendose en un adecuado insumo para  brindar el aseguramiento de la evaluación por parte de la III línea de defensa (SCI)</t>
    </r>
  </si>
  <si>
    <t>Se está aplicando el númeral 2.2,  y de las actividades dos a la siete del capítulo octavo del Manual de Contratación.
La Subdirección ya ha remitido como soporte el Manual de Contratación.</t>
  </si>
  <si>
    <t>Se realizó taller en el mes de diciembre</t>
  </si>
  <si>
    <t>Con el fin de fortalecer la estructuración del proceso de contratación, se realizó taller práctico de formulación y diligenciamiento de documento justificativo. Se anexa listado de asistencia.</t>
  </si>
  <si>
    <t>Conforme al monitoreo realizado se observa la existencia del manual de contratación de la JEP, el cual se encuentra disponible en la página web de la entidad. Sin embargo y tal como se indicó por la Subdirección de Control Interno en evaluación del II cuatrimestre, es necesario evaluar la manera de realizar el reporte del monitoreo de tal manera que de cuenta de la aplicación del mismo.</t>
  </si>
  <si>
    <t>Conforme al monitoreo realizado y evidencias presentadas por el proceso se manifiesta la realización de una capacitación para el 14 de diciembre de 2020 con la temática :"TALLER PRÁCTICO DE FORMULACIÓN Y DILIGENCIAMIENTO DE DOCUMENTO JUSTIFICATIVO ", que según el listado de asistencia tuvo una participación de 31 personas.
Por lo anterior se observa el cumplimiento de la acción propuesta</t>
  </si>
  <si>
    <t>Ausencia de lineamientos para la adecuada estructuración del proceso de contratación</t>
  </si>
  <si>
    <t xml:space="preserve">Modelos de documentos justificativos de la contratación </t>
  </si>
  <si>
    <t>Modelo documento justificación</t>
  </si>
  <si>
    <t>Se viene aplicando el formato modelo para la contratación aprobado mediante acta de comité del 3 de septiembre de 2019.</t>
  </si>
  <si>
    <t>Conforme al monitoreo realizado se observa la existencia de tres documentos modelos para la elaboración de las justificaciones de contratación: i) que no requieren pluralidad, ii) inferiores a 45 SMMLV y iii) todos los métodos, salvo inferiores a 45 SMMLV.
Por lo anterior se observa la ejecución del control establecido</t>
  </si>
  <si>
    <r>
      <rPr>
        <b/>
        <sz val="10"/>
        <rFont val="Palatino Linotype"/>
        <family val="1"/>
      </rPr>
      <t xml:space="preserve">EVALUACIÓN I LÍNEA DE DEFENSA: </t>
    </r>
    <r>
      <rPr>
        <sz val="10"/>
        <rFont val="Palatino Linotype"/>
        <family val="1"/>
      </rPr>
      <t xml:space="preserve">Conforme al monitoreo y evidencias aportadas por el proceso se aportó  tres documentos modelos de documentos justificativo para la contratación, asi: 
i) Documento justificativo de la contratación  para  contratos o convenios que no requieren pluralidad de ofertas.
ii) Documento justificativo de la contratación para  invitación pública inferior a 45 SMMLV
iii)  Documento justificativo de la contratación  todos los métidos, excepto invitación pública inferior a 45 SMMLV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 xml:space="preserve">EVALUACIÓN II LÍNEA DE DEFENSA: </t>
    </r>
    <r>
      <rPr>
        <sz val="10"/>
        <rFont val="Palatino Linotype"/>
        <family val="1"/>
      </rPr>
      <t xml:space="preserve">Respecto del seguimiento realizado por la II línea de defensa, este describe  el análisis del  control  y las evidencias aportadas por el proceso, convirtiendose en un adecuado insumo para  brindar el aseguramiento de la evaluación por parte de la III línea de defensa (SCI)
</t>
    </r>
  </si>
  <si>
    <t>Conforme al monitoreo realizado, el proceso indica que (aunque no se adjunta ejemplos de justificaciones del cuatrimestre) los documentos modelos para la elaboración de las justificaciones de contratación continúan siendo utilizados durante esta vigencia.</t>
  </si>
  <si>
    <t>Se recomienda al proceso adjuntar justificaciones de contratos como ejemplo en la utilización de los modelos aprobados en 2019</t>
  </si>
  <si>
    <t>Inobservancia de los términos y formalidades del manual de contratación.</t>
  </si>
  <si>
    <t xml:space="preserve">Falta de conocimiento en las diferentes áreas sobre el manual de contratación </t>
  </si>
  <si>
    <t>1. Revocatoria del proceso contractual
2. Declaración fallida del proceso contractual
3. Adjudicación del proceso a un proponente que no este en capacidad de ejecutar el contrato</t>
  </si>
  <si>
    <t xml:space="preserve">Verificación de los procesos y procedimientos de acuerdo a las modalidades de selección </t>
  </si>
  <si>
    <t>Gestión contractual
Gestión de Conocimiento. 
*Procesos que requieren contratar</t>
  </si>
  <si>
    <t>Como labor previa al inicio de las capacitaciones se ha trabajado en la elaboración y actualización de procedimientos y formatos con la Subdirección de Fortalecimiento con el fin de que los mismos hagan parte del material de dichas capacitaciones, conforme las actividades descritas abajo.</t>
  </si>
  <si>
    <t>Se está aplicando el númeral 2.3, y la actividad nueve del capítulo octavo del Manual de Contratación._x000D_
_x000D_
La Subdirección ya ha remitido como soporte el Manual de Contratación.</t>
  </si>
  <si>
    <t>Se realizó capacitación sobre "Subasta Electrónica".
*Se anexa programación/citación por teams</t>
  </si>
  <si>
    <t>Se realizó taller de capacitación sobre "Reglas de la Invitación, Procesos y Procedimientos"
Se realizó capacitación sobre Gestión del SECOP.
*Se anexa programación/citación por teams</t>
  </si>
  <si>
    <t>La gestión de esta actividad durante el segundo cuatrimestre de desarrolló en los meses de mayo y junio.</t>
  </si>
  <si>
    <t>Conforme al monitoreo realizado y evidencias presentadas por el proceso se observa la programación de tres capacitaciones durante este cuatrimestre: la primera el 26 de mayo de 2020 con la temática "Capacitación Subasta Electrónica" al personal de contratación, la segunda el 26 de junio de 2020 con la temática de "Taller - DJC, Reglas de la Invitación, Procesos y Procedimientos" y  la tercera el 30 de junio de 2020 con el tema "Taller - Gestión del SECOP" No obstante no se adjuntan los listados o pantallazos de la sesión ejecutada.
Por lo anterior y conforme con la periodicidad de la acción definida, se observa el cumplimiento de las actividades tendientes al cumplimiento de la acción propuesta</t>
  </si>
  <si>
    <r>
      <rPr>
        <b/>
        <sz val="10"/>
        <rFont val="Palatino Linotype"/>
        <family val="1"/>
      </rPr>
      <t xml:space="preserve">EVALUACIÓN  I LINEA DE DEFENSA: </t>
    </r>
    <r>
      <rPr>
        <sz val="10"/>
        <rFont val="Palatino Linotype"/>
        <family val="1"/>
      </rPr>
      <t xml:space="preserve">Conforme al monitoreo y evidencias aportadas por el proceso, se constató en el Acuerdo AOG No. 039 de 2019 de agosto 16, </t>
    </r>
    <r>
      <rPr>
        <i/>
        <sz val="10"/>
        <rFont val="Palatino Linotype"/>
        <family val="1"/>
      </rPr>
      <t xml:space="preserve">“Por el cual se adopta el Manual de Contratación de la JEP” </t>
    </r>
    <r>
      <rPr>
        <sz val="10"/>
        <rFont val="Palatino Linotype"/>
        <family val="1"/>
      </rPr>
      <t xml:space="preserve">en el  capítulo VIII </t>
    </r>
    <r>
      <rPr>
        <i/>
        <sz val="10"/>
        <rFont val="Palatino Linotype"/>
        <family val="1"/>
      </rPr>
      <t xml:space="preserve">"ATRIBUCIONES DE QUIENES INTERVIENEN EN LA PLANEACIÓN Y SELECCIÓN   DE   CONTRATISTAS   Y   SEGUIMIENTO   A   LA   EJECUCIÓN CONTRACTUAL", </t>
    </r>
    <r>
      <rPr>
        <sz val="10"/>
        <rFont val="Palatino Linotype"/>
        <family val="1"/>
      </rPr>
      <t xml:space="preserve">actividades asociadas al acogimiento de los lineamientos y uso de las guías expedidas por Colombia Compra Eficiente.
Sin embargo, no es claro en la planificación como se debe ejecutar la acción del control. Así mismo, se hace necesario revisar la pertinencia del entregable documentado en la columna AA, toda vez que el mismo no permite identificar como se ejecuta la actividad documentada "Verificación de los procesos y procedimientos de acuerdo a las modalidades de selección ".
</t>
    </r>
    <r>
      <rPr>
        <b/>
        <sz val="10"/>
        <rFont val="Palatino Linotype"/>
        <family val="1"/>
      </rPr>
      <t xml:space="preserve">Se alerta al proceso sobre el fortalecimiento de los controles, estableciendo la acción de los mismos, así mismo determinar controles de mitigación, toda vez que, el riesgo residual es Alto.
</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el mismo carece de análisis cualitativo frente a las evidencias y reporte de monitoreo realizado por el proceso, el cual no brinda el aseguramiento requerido para la evaluación por parte de la III línea de defensa (SCI).</t>
    </r>
  </si>
  <si>
    <r>
      <rPr>
        <b/>
        <sz val="10"/>
        <rFont val="Palatino Linotype"/>
        <family val="1"/>
      </rPr>
      <t xml:space="preserve">EVALUACIÓN I LINEA DE DEFENSA: </t>
    </r>
    <r>
      <rPr>
        <sz val="10"/>
        <rFont val="Palatino Linotype"/>
        <family val="1"/>
      </rPr>
      <t xml:space="preserve">Conforme al monitoreo realizado y evidencias presentadas por el proceso se observa  la programación de tres capacitaciones durante este cuatrimestre, asi: 
(i)  Capacitación Subasta Electrónica, el  26/05/2020 para  personal de contratación. 
(ii)  "Taller - DJC, Reglas de la Invitación, Procesos y Procedimientos"  el 26 de junio de 2020. 
(iii)  "Taller - Gestión del SECOP". 
Sin embargo, se requiere que el proceso remita las listas de asistencia  de conformidad con el entregable establecido.
</t>
    </r>
    <r>
      <rPr>
        <b/>
        <sz val="10"/>
        <rFont val="Palatino Linotype"/>
        <family val="1"/>
      </rPr>
      <t>EVALUACIÓN II LÍNEA DE DEFENSA</t>
    </r>
    <r>
      <rPr>
        <sz val="10"/>
        <rFont val="Palatino Linotype"/>
        <family val="1"/>
      </rPr>
      <t>: Respecto del seguimiento realizado por la II línea de defensa, este describe  el  análisis del monitoreo  y las evidencias aportadas por el proceso, convirtiendose en un adecuado insumo para  brindar el aseguramiento de la evaluación por parte de la III línea de defensa (SCI)</t>
    </r>
  </si>
  <si>
    <t>Se está aplicando el númeral 2.3, y la actividad nueve del capítulo octavo del Manual de Contratación.
La Subdirección ya ha remitido como soporte el Manual de Contratación.</t>
  </si>
  <si>
    <t>Se realizaron talleres en el mes de diciembre</t>
  </si>
  <si>
    <t>Con el fin de fortalecer el proceso de contratación y socializar el manual de contratación se realizó un Taller práctico de formulación y diligenciamiento de documento justificativo y el Taller Práctico sobre SECOP II.</t>
  </si>
  <si>
    <t>Conforme al monitoreo realizado y evidencias presentadas por el proceso se manifiesta la realización de una capacitación para el 14 de diciembre de 2020 con la temática :"TALLER PRÁCTICO DE FORMULACIÓN Y DILIGENCIAMIENTO DE DOCUMENTO JUSTIFICATIVO ", y el 15 de diciembre "TALLER PRÁCTICO SOBRE SECOP ll " que según el listado de asistencia tuvo una participación de 31 y 17 personas respectivamente (el segundo taller presenta menor participación debido a que estaba dirigido al personal que tiene usuario en SECOOP II).
Por lo anterior se observa el cumplimiento de la acción propuesta</t>
  </si>
  <si>
    <t xml:space="preserve">Ausencia de lineamientos para garantizar una mayor comprensión sobre el manual de contratación. </t>
  </si>
  <si>
    <t>Ajustar los procedimientos de acuerdo con el Manual de Contratación adoptado por resolución 039 de 2019</t>
  </si>
  <si>
    <t xml:space="preserve">Procedimientos ajustados </t>
  </si>
  <si>
    <t xml:space="preserve">Gestión contractual.
Administración de gestión de calidad. </t>
  </si>
  <si>
    <t xml:space="preserve">El 2 y el 23 de enero de 2020, la Subdirección de Fortalecimiento solicita se remita la versión definitiva de los procedimientos del Proceso de Gestión de Contratación remitidos el 24 de diciembre de 2019. 
El 28 de enero de 2020, la Subdirección de Fortalecimiento solicita se informe que formatos continúan vigentes según el nuevo manual y los procedimientos remitidos. </t>
  </si>
  <si>
    <t>Entre el 3 y el 5 de febrero de 2020, la Subdirección de Contratación realiza los ajustes solicitados y los remite a la Subdirección de Fortalecimiento. 
El 5 de febrero se remiten los borradores de los formatos actualizados según el nuevo manual de contratación y los nuevos procedimientos a adoptar. 
El 10 de febrero de 2020 se aclaran modelos de formatos que continúan vigentes.
El 12 de febrero de 2020 la Subdirección de Fortalecimiento informa de los procesos y formatos que se encontraban aprobados y los que aun requerían algún tipo de aclaración. 
El 14 de febrero de 2020 la Subdirección de Contratación remite a la Subdirección de Fortalecimiento los formatos de listas de chequeo según el Manual de Contratación adoptado en Acuerdo 039 de 2019.</t>
  </si>
  <si>
    <t xml:space="preserve">El 19 de marzo de 2020 la Subdirección de Fortalecimiento brinda aclaración frente a los procedimientos y formatos que están listos para aprobarse y publicar y de los que aún se requiere alguna aclaración o ajuste.
El 20 de marzo de 2020 se da respuesta a la anterior comunicación atendiendo punto a punto las observaciones finales.
El 24 de marzo de 2020 la Subdirección de Fortalecimiento informa de la aprobación y publicación de los procedimientos: “ Invitación Cerrada ",  "Invitación Pública inferior a 45 SMMLV ", "Invitación Pública inferior a 450 SMMLV ", "Invitación Pública superior 450 SMMLV ", "Subasta a la baja " , "Incumplimiento en la ejecución de los contratos ", "Balance final y cierre de la contratación " y elaboración de  dos formatos "Lista de Chequeo Contratos o Convenios que no requieren pluralidad de ofertas" y "Lista de Chequeo prestación de servicios profesionales y de apoyo a la gestión".   </t>
  </si>
  <si>
    <t xml:space="preserve">El 23 de abril de 2020 se remite la versión final de la caracterización con el formato para publicación. 
El 23 de abril de 2020 se remite ajuste a las listas de chequeo de procesos de selección públicos. 
El 30 de abril se remite solicitud de eliminación del procedimiento del Plan Anual de Adquisiciones de la caracterización del proceso de gestión contractual. </t>
  </si>
  <si>
    <t>El proceso ha realizado actividades relacionadas al cumplimiento de la acción propuesta y se espera dar cumplimiento en próximo seguimiento</t>
  </si>
  <si>
    <t>No se requirió actualización del procedimiento en este periodo.</t>
  </si>
  <si>
    <t xml:space="preserve">Conforme a la evaluación realizada por parte de la Subdirección de Control Interno (I cuatrimestre de 2020), se establece como cumplida, toda vez que se evidenció la actualización de los procedimientos.
Por lo anterior, la acción se encuentra cumplida, toda vez que se realizó la actualización de los procedimientos durante el I cuatrimestre de 2020 </t>
  </si>
  <si>
    <r>
      <rPr>
        <b/>
        <sz val="10"/>
        <rFont val="Palatino Linotype"/>
        <family val="1"/>
      </rPr>
      <t xml:space="preserve">EVALUACIÓN  I LINEA DE DEFENSA: </t>
    </r>
    <r>
      <rPr>
        <sz val="10"/>
        <rFont val="Palatino Linotype"/>
        <family val="1"/>
      </rPr>
      <t xml:space="preserve">Conforme al monitoreo y evidencias aportadas por el proceso, se constató en el Acuerdo AOG No. 039 de 2019 de agosto 16, </t>
    </r>
    <r>
      <rPr>
        <i/>
        <sz val="10"/>
        <rFont val="Palatino Linotype"/>
        <family val="1"/>
      </rPr>
      <t xml:space="preserve">“Por el cual se adopta el Manual de Contratación de la JEP” </t>
    </r>
    <r>
      <rPr>
        <sz val="10"/>
        <rFont val="Palatino Linotype"/>
        <family val="1"/>
      </rPr>
      <t xml:space="preserve">en el  capítulo VIII </t>
    </r>
    <r>
      <rPr>
        <i/>
        <sz val="10"/>
        <rFont val="Palatino Linotype"/>
        <family val="1"/>
      </rPr>
      <t xml:space="preserve">"ATRIBUCIONES DE QUIENES INTERVIENEN EN LA PLANEACIÓN Y SELECCIÓN   DE   CONTRATISTAS   Y   SEGUIMIENTO   A   LA   EJECUCIÓN CONTRACTUAL", </t>
    </r>
    <r>
      <rPr>
        <sz val="10"/>
        <rFont val="Palatino Linotype"/>
        <family val="1"/>
      </rPr>
      <t xml:space="preserve">actividades asociadas al acogimiento de los lineamientos y uso de las guías expedidas por Colombia Compra Eficiente.
Sin embargo, no es claro en la planificación como se debe ejecutar la acción del control. Así mismo, se recomienda al proceso establecer en el reporte del monitoreo como se desarrolla el control de manera permanente. 
Finalmente, existe duplicidad con los controles No.1  de los riesgos 48 y 49.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el mismo carece de análisis cualitativo frente a las evidencias y reporte de monitoreo realizado por el proceso, el cual no brinda el aseguramiento requerido para la evaluación por parte de la III línea de defensa (SCI).</t>
    </r>
  </si>
  <si>
    <r>
      <t xml:space="preserve">EVALUACIÓN  I LINEA DE DEFENSA: </t>
    </r>
    <r>
      <rPr>
        <sz val="10"/>
        <rFont val="Palatino Linotype"/>
        <family val="1"/>
      </rPr>
      <t xml:space="preserve">De acuerdo con el monitoreo presentado por el proceso "No se requirió actualización del procedimiento en este periodo" para el periodo informado.  Cabe resaltar que durante el primer cuatrimestre la actividad se establecio como cumplida, sin embargo, se encuentra planificada como trimestral.
</t>
    </r>
    <r>
      <rPr>
        <b/>
        <sz val="10"/>
        <rFont val="Palatino Linotype"/>
        <family val="1"/>
      </rPr>
      <t xml:space="preserve">EVALUACIÓN II LÍNEA DE DEFENSA: </t>
    </r>
    <r>
      <rPr>
        <sz val="10"/>
        <rFont val="Palatino Linotype"/>
        <family val="1"/>
      </rPr>
      <t>Respecto del seguimiento realizado por la II línea de defensa, este describe  el  análisis del monitoreo  y las evidencias aportadas por el proceso, convirtiendose en un adecuado insumo para  brindar el aseguramiento de la evaluación por parte de la III línea de defensa (SCI)</t>
    </r>
  </si>
  <si>
    <t>Se está aplicando el númeral 2.3.1.3, y actividades de la 10 a la 14  del Manual de Contratación.
La Subdirección ya ha remitido como soporte el Manual de Contratación.</t>
  </si>
  <si>
    <t>Conforme a la evaluación realizada por parte de la Subdirección de Control Interno (I cuatrimestre de 2020), se establece como cumplida esta acción, toda vez que se evidenció la actualización de los procedimientos.</t>
  </si>
  <si>
    <t>Posibles fallas en la adecuada evaluación  de las propuestas</t>
  </si>
  <si>
    <t xml:space="preserve">Falta de conocimiento suficiente de las personas que intervienen en la evaluación de las propuestas del proceso contractual.  </t>
  </si>
  <si>
    <t>1. Revocatoria del proceso contractual
2. Declaración fallida  del proceso contractual
3. Adjudicación del proceso a un proponente que no este en capacidad de ejecutar el contrato</t>
  </si>
  <si>
    <t>Manual de Contratación de la JEP</t>
  </si>
  <si>
    <t>Capacitar a los funcionarios intervinientes a través de talleres.</t>
  </si>
  <si>
    <t>Como labor previa al inicio de las capacitaciones se ha trabajado en la elaboración y actualización de procedimientos y formatos con la Subdirección de Fortalecimiento a efectos que los mismos hagan parte del material de dichas capacitaciones, conforme las actividades descritas en el riesgo 50. (aplica mismos soportes del riesgo 50)</t>
  </si>
  <si>
    <t>Se está aplicando el númeral 2.3.1.3, y actividades de la 10 a la 14  del Manual de Contratación._x000D_
_x000D_
La Subdirección ya ha remitido como soporte el Manual de Contratación.</t>
  </si>
  <si>
    <t>Se realizó Ttaller "Evaluación jurídica métodos de selección"._x000D_
_x000D_
Se anexa programación/citación por teams</t>
  </si>
  <si>
    <t>Se realizó la segunda sesión de Conferencias sobre "Regímenes especiales de contratación en el sector público"._x000D_
_x000D_
Se anexa programación/citación por teams</t>
  </si>
  <si>
    <t>Conforme al monitoreo realizado y evidencias presentadas por el proceso se observa la programación de dos talleres durante este cuatrimestre: el primero el 17 de junio de 2020 con la temática "TALLER - EVALUACIÓN JURÍDICA MÉTODOS DE SELECCIÓN" al personal de contratación y el segundo el 26 de agosto con la  Conferencias sobre "Regímenes especiales de contratación y el tema "Taller práctico de evaluación de propuestas en los procesos de selección.". No obstante, no se adjuntan los listados o pantallazos de la sesión ejecutada.
Por lo anterior y conforme con la periodicidad de la acción definida, se observa el cumplimiento de las actividades tendientes al cumplimiento de la acción propuesta</t>
  </si>
  <si>
    <r>
      <rPr>
        <b/>
        <sz val="10"/>
        <rFont val="Palatino Linotype"/>
        <family val="1"/>
      </rPr>
      <t xml:space="preserve">EVALUACIÓN  I LINEA DE DEFENSA: </t>
    </r>
    <r>
      <rPr>
        <sz val="10"/>
        <rFont val="Palatino Linotype"/>
        <family val="1"/>
      </rPr>
      <t>Conforme al monitoreo y evidencias suminitradas por el proceso se aportó el Acuerdo AOG No. 039 de agosto de 2019</t>
    </r>
    <r>
      <rPr>
        <i/>
        <sz val="10"/>
        <rFont val="Palatino Linotype"/>
        <family val="1"/>
      </rPr>
      <t xml:space="preserve">“Por el cual se adopta el Manual de Contratación de la JEP”
</t>
    </r>
    <r>
      <rPr>
        <sz val="10"/>
        <rFont val="Palatino Linotype"/>
        <family val="1"/>
      </rPr>
      <t xml:space="preserve">
Sin embargo, no es claro en la planificación como se debe ejecutar la acción del control. Así mismo, se recomienda al proceso establecer en el reporte del monitoreo como se desarrolla el control de manera permanente.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 xml:space="preserve">EVALUACIÓN  II LINEA DE DEFENSA: </t>
    </r>
    <r>
      <rPr>
        <sz val="10"/>
        <rFont val="Palatino Linotype"/>
        <family val="1"/>
      </rPr>
      <t>Respecto del seguimiento, el mismo carece de análisis cualitativo frente a las evidencias y reporte de monitoreo realizado por el proceso, el cual no brinda el aseguramiento requerido para la evaluación por parte de la III línea de defensa (SCI).</t>
    </r>
  </si>
  <si>
    <r>
      <rPr>
        <b/>
        <sz val="10"/>
        <rFont val="Palatino Linotype"/>
        <family val="1"/>
      </rPr>
      <t xml:space="preserve">EVALUACIÓN I LÍNEA DE DEFENSA: </t>
    </r>
    <r>
      <rPr>
        <sz val="10"/>
        <rFont val="Palatino Linotype"/>
        <family val="1"/>
      </rPr>
      <t xml:space="preserve">De acuerdo con el monitoreo y evidencias presentadas por el proceso, se observa desarrollo de actividad orientadas al cumplimiento del plan de acción durante el  II cuatrimestre de 2020, toda vez que, se remitió para el mes de junio un pantallazo del correo electrónico con la programación del taller - Evaluación Jurídica Métodos de Selección y otro pantallazo del mes de agosto con la invitación a la conferencia sobre regímenes especiales de contratación el 26/08/2020.
Sin embargo, se requiere que el proceso remita la evidencia correspondiente al entregable establecido en la columna AA </t>
    </r>
    <r>
      <rPr>
        <i/>
        <sz val="10"/>
        <rFont val="Palatino Linotype"/>
        <family val="1"/>
      </rPr>
      <t>"Lista de Asistencia".</t>
    </r>
    <r>
      <rPr>
        <sz val="10"/>
        <rFont val="Palatino Linotype"/>
        <family val="1"/>
      </rPr>
      <t xml:space="preserve">
</t>
    </r>
    <r>
      <rPr>
        <b/>
        <sz val="10"/>
        <rFont val="Palatino Linotype"/>
        <family val="1"/>
      </rPr>
      <t>EVALUACIÓN II LÍNEA DE DEFENSA</t>
    </r>
    <r>
      <rPr>
        <sz val="10"/>
        <rFont val="Palatino Linotype"/>
        <family val="1"/>
      </rPr>
      <t>: Respecto del seguimiento realizado por la II línea de defensa, este describe  el  análisis del monitoreo  y las evidencias aportadas por el proceso, convirtiendose en un adecuado insumo para  brindar el aseguramiento de la evaluación por parte de la III línea de defensa (SCI)</t>
    </r>
  </si>
  <si>
    <t>Para fortalecer el proceso de evaluación de las propuestas  se realizo el Taller práctico de formulación y diligenciamiento de documento justificativo, el cual incluyó los criterios de evaluación y ponderación de las propuestas</t>
  </si>
  <si>
    <t xml:space="preserve">Ausencia de lineamientos y protocolos que fortalezcan la evaluación de las propuestas dentro del proceso contractual. </t>
  </si>
  <si>
    <r>
      <rPr>
        <b/>
        <sz val="10"/>
        <rFont val="Palatino Linotype"/>
        <family val="1"/>
      </rPr>
      <t xml:space="preserve">EVALUACIÓN  I LINEA DE DEFENSA: </t>
    </r>
    <r>
      <rPr>
        <sz val="10"/>
        <rFont val="Palatino Linotype"/>
        <family val="1"/>
      </rPr>
      <t xml:space="preserve">Conforme al monitoreo y evidencias aportadas por el proceso, se constató en el Acuerdo AOG No. 039 de 2019 de agosto 16, </t>
    </r>
    <r>
      <rPr>
        <i/>
        <sz val="10"/>
        <rFont val="Palatino Linotype"/>
        <family val="1"/>
      </rPr>
      <t xml:space="preserve">“Por el cual se adopta el Manual de Contratación de la JEP” </t>
    </r>
    <r>
      <rPr>
        <sz val="10"/>
        <rFont val="Palatino Linotype"/>
        <family val="1"/>
      </rPr>
      <t xml:space="preserve">en el  capítulo VIII </t>
    </r>
    <r>
      <rPr>
        <i/>
        <sz val="10"/>
        <rFont val="Palatino Linotype"/>
        <family val="1"/>
      </rPr>
      <t xml:space="preserve">"ATRIBUCIONES DE QUIENES INTERVIENEN EN LA PLANEACIÓN Y SELECCIÓN   DE   CONTRATISTAS   Y   SEGUIMIENTO   A   LA   EJECUCIÓN CONTRACTUAL", </t>
    </r>
    <r>
      <rPr>
        <sz val="10"/>
        <rFont val="Palatino Linotype"/>
        <family val="1"/>
      </rPr>
      <t xml:space="preserve">actividades asociadas al acogimiento de los lineamientos y uso de las guías expedidas por Colombia Compra Eficiente.
Sin embargo, no es claro en la planificación como se debe ejecutar la acción del control. Así mismo, se recomienda al proceso establecer en el reporte del monitoreo como se desarrolla el control de manera permanente. 
Finalmente, existe duplicidad con los controles No.1  de los riesgos 48 y 49 y control 2 del riesgo 50.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el mismo carece de análisis cualitativo frente a las evidencias y reporte de monitoreo realizado por el proceso, el cual no brinda el aseguramiento requerido para la evaluación por parte de la III línea de defensa (SCI).</t>
    </r>
  </si>
  <si>
    <t xml:space="preserve">Demoras e inconvenientes en la suscripción y legalización de contratos </t>
  </si>
  <si>
    <t xml:space="preserve">Demoras en trámites de aprobación y firma por el ordenador del gasto </t>
  </si>
  <si>
    <t>1. Retraso en la ejecución contractual y posible afectación del cumplimiento del mismo.</t>
  </si>
  <si>
    <t xml:space="preserve">El 2 de enero de 2020 y el 23 de enero de 2020, la Subdirección de Fortalecimiento solicita se remita la versión definitiva de los procedimientos del Proceso de Gestión de Contratación remitidos el 24 de diciembre de 2019. 
El 28 de enero de 2020, la Subdirección de Fortalecimiento solicita se informe que formatos continúan vigentes según el nuevo manual y los procedimientos remitidos. </t>
  </si>
  <si>
    <t>Entre el 3 y el 5 de febrero de 2020, la Subdirección de Contratación realiza los ajustes solicitados y los remite a la Subdirección de Fortalecimiento. 
El 5 de febrero se remiten los borradores de los formatos actualizados según el nuevo manual de contratación y los nuevos procedimientos a adoptar. 
El 10 de febrero de 2020 se aclaran modelos de formatos que continúan vigentes.
El 12 de febrero de 2020 la Subdirección de Fortalecimiento informa de los procesos y formatos que se encontraban aprobados y los que aún requieran algún tipo de aclaración. 
El 14 de febrero de 2020 la Subdirección de Contratación remite a la Subdirección de Fortalecimiento los formatos de listas de chequeo según el Manual de Contratación adoptado en Acuerdo 039 de 2019.</t>
  </si>
  <si>
    <t xml:space="preserve">El 23 de abril de 2020 se remite la versión final de la caracterización con el formato para publicación. 
El 23 de abril de 2020 se remite ajuste a las listas de chequeo de contratos de prestación de servicios. 
El 30 de abril se remite solicitud de eliminación del procedimiento del Plan Anual de Adquisiciones de la caracterización del proceso de gestión contractual. </t>
  </si>
  <si>
    <t>Se está aplicando el numeral 2.4 y las actividades 15, 16 y 17 del capítulo 8 del Manual de Contratación.</t>
  </si>
  <si>
    <t>Durante el primer cuatrimestre se realizó la gestión a procedimientos. _x000D_
_x000D_
Durante el segundo cuatrimestre no se identificó la necesidad de realizar ningún proceso de inclusión, actualización o eliminación.</t>
  </si>
  <si>
    <r>
      <rPr>
        <b/>
        <sz val="10"/>
        <rFont val="Palatino Linotype"/>
        <family val="1"/>
      </rPr>
      <t xml:space="preserve">EVALUACIÓN  I LINEA DE DEFENSA: </t>
    </r>
    <r>
      <rPr>
        <sz val="10"/>
        <rFont val="Palatino Linotype"/>
        <family val="1"/>
      </rPr>
      <t>Conforme al monitoreo y evidencias suminitradas por el proceso se aportó el Acuerdo AOG No. 039 de agosto de 2019</t>
    </r>
    <r>
      <rPr>
        <i/>
        <sz val="10"/>
        <rFont val="Palatino Linotype"/>
        <family val="1"/>
      </rPr>
      <t xml:space="preserve">“Por el cual se adopta el Manual de Contratación de la JEP”
</t>
    </r>
    <r>
      <rPr>
        <sz val="10"/>
        <rFont val="Palatino Linotype"/>
        <family val="1"/>
      </rPr>
      <t xml:space="preserve">
Sin embargo, no es claro en la planificación como se debe ejecutar la acción del control. Así mismo, se recomienda al proceso establecer en el reporte del monitoreo como se desarrolla el control de manera permanente. 
Finalmente, existe duplicidad con el control No.1  del riesgo 51.
</t>
    </r>
    <r>
      <rPr>
        <b/>
        <sz val="10"/>
        <rFont val="Palatino Linotype"/>
        <family val="1"/>
      </rPr>
      <t>Se alerta al proceso sobre el fortalecimiento de los controles, estableciendo la acción de los mismos, así mismo determinar controles de mitigación, toda vez que, el riesgo residual es Moderado.</t>
    </r>
    <r>
      <rPr>
        <sz val="10"/>
        <rFont val="Palatino Linotype"/>
        <family val="1"/>
      </rPr>
      <t xml:space="preserve">
</t>
    </r>
    <r>
      <rPr>
        <b/>
        <sz val="10"/>
        <rFont val="Palatino Linotype"/>
        <family val="1"/>
      </rPr>
      <t xml:space="preserve">EVALUACIÓN  II LINEA DE DEFENSA: </t>
    </r>
    <r>
      <rPr>
        <sz val="10"/>
        <rFont val="Palatino Linotype"/>
        <family val="1"/>
      </rPr>
      <t>Respecto del seguimiento, el mismo carece de análisis cualitativo frente a las evidencias y reporte de monitoreo realizado por el proceso, el cual no brinda el aseguramiento requerido para la evaluación por parte de la III línea de defensa (SCI).</t>
    </r>
  </si>
  <si>
    <r>
      <t xml:space="preserve">EVALUACIÓN  I LINEA DE DEFENSA: </t>
    </r>
    <r>
      <rPr>
        <sz val="10"/>
        <rFont val="Palatino Linotype"/>
        <family val="1"/>
      </rPr>
      <t xml:space="preserve">De acuerdo con el monitoreo presentado por el proceso "No se requirió actualización del procedimiento en este periodo" para el periodo informado.  Cabe resaltar que durante el primer cuatrimestre la actividad se establecio como cumplida, sin embargo, se encuentra planificada como trimestral.
Se presenta duplicidad con el plan de acción No.2 del riesgo 50.
</t>
    </r>
    <r>
      <rPr>
        <b/>
        <sz val="10"/>
        <rFont val="Palatino Linotype"/>
        <family val="1"/>
      </rPr>
      <t xml:space="preserve">EVALUACIÓN II LÍNEA DE DEFENSA: </t>
    </r>
    <r>
      <rPr>
        <sz val="10"/>
        <rFont val="Palatino Linotype"/>
        <family val="1"/>
      </rPr>
      <t>Respecto del seguimiento realizado por la II línea de defensa, este describe  el  análisis del monitoreo  y las evidencias aportadas por el proceso, convirtiendose en un adecuado insumo para  brindar el aseguramiento de la evaluación por parte de la III línea de defensa (SCI)</t>
    </r>
  </si>
  <si>
    <t>Durante el primer cuatrimestre se realizó la gestión a procedimientos. Esta actividad se encuentra programada como trimestral por cuanto la Subdirección debe estar atenta a las necesidades de actualización que se identifiquen, más no significa que deba realizarse un ajuste en cada periodo.
Durante el tercer cuatrimestre no se identificó la necesidad de realizar ningún proceso de inclusión, actualización o eliminación.</t>
  </si>
  <si>
    <t>Conforme a la evaluación realizada por parte de la Subdirección de Control Interno (I cuatrimestre de 2020), se establece como cumplida, toda vez que se evidenció la actualización de los procedimientos.</t>
  </si>
  <si>
    <t xml:space="preserve">Demoras del contratista en los trámites para firma y/o para legalización </t>
  </si>
  <si>
    <t xml:space="preserve">
Ejecución de las actividades de contratación en plataforma Secop II</t>
  </si>
  <si>
    <t>Reportes de SECOP II</t>
  </si>
  <si>
    <t>La firma y legalización de contratos se esta realizando a través de la plataforma transaccional de SECOP II
Como evidencia se puede consultar la página de SECOP II, ingresando al buscador de procesos con el nombre o nit de la entidad, en dónde se encuentra toda la información publicada.</t>
  </si>
  <si>
    <t>Conforme al monitoreo realizado por el proceso se informa que la firma y legalización de contratos se esta realizando a través de la plataforma transaccional de SECOP II, para lo cual y para evidenciar su cumplimiento se puede consultar la página de SECOP II, ingresando al buscador de procesos con el nombre o nit de la entidad, en dónde se encuentra toda la información publicada.
Por lo anterior, se observa la ejecución del control</t>
  </si>
  <si>
    <r>
      <rPr>
        <b/>
        <sz val="10"/>
        <rFont val="Palatino Linotype"/>
        <family val="1"/>
      </rPr>
      <t xml:space="preserve">EVALUACIÓN  I LINEA DE DEFENSA: </t>
    </r>
    <r>
      <rPr>
        <sz val="10"/>
        <rFont val="Palatino Linotype"/>
        <family val="1"/>
      </rPr>
      <t>Conforme al monitoreo generado por el proceso y dado que la periodicidad de la actividad propuesta es</t>
    </r>
    <r>
      <rPr>
        <i/>
        <sz val="10"/>
        <rFont val="Palatino Linotype"/>
        <family val="1"/>
      </rPr>
      <t xml:space="preserve"> "cuando se requiera" </t>
    </r>
    <r>
      <rPr>
        <sz val="10"/>
        <rFont val="Palatino Linotype"/>
        <family val="1"/>
      </rPr>
      <t xml:space="preserve">no se remitieron evidencias y se informó que se puede consultar la página de SECOP II, ingresando al buscador de procesos en caso de requerir consulta.
</t>
    </r>
    <r>
      <rPr>
        <b/>
        <sz val="10"/>
        <rFont val="Palatino Linotype"/>
        <family val="1"/>
      </rPr>
      <t>Se alerta al proceso sobre el fortalecimiento de los controles, estableciendo la acción de los mismos, así mismo determinar controles de mitigación, toda vez que, el riesgo residual es Moderado.</t>
    </r>
    <r>
      <rPr>
        <sz val="10"/>
        <rFont val="Palatino Linotype"/>
        <family val="1"/>
      </rPr>
      <t xml:space="preserve">
</t>
    </r>
    <r>
      <rPr>
        <b/>
        <sz val="10"/>
        <rFont val="Palatino Linotype"/>
        <family val="1"/>
      </rPr>
      <t xml:space="preserve">EVALUACIÓN  II LINEA DE DEFENSA: </t>
    </r>
    <r>
      <rPr>
        <sz val="10"/>
        <rFont val="Palatino Linotype"/>
        <family val="1"/>
      </rPr>
      <t>Respecto del seguimiento realizado por la II línea de defensa, este describe un análisis sobre la gestión del proceso en consecuencia del control planificado, así mismo, se emitieron las respectivas recomendaciones brindando aseguramiento a la III Línea de defensa.</t>
    </r>
  </si>
  <si>
    <t>La firma y legalización de contratos se esta realizando a través de la plataforma transaccional de SECOP II
Como evidencia se puede consultar la página de SECOP II, ingresando al buscador de procesos con el nombre o nit de la entidad, en dónde se encuentra toda la información publicada.</t>
  </si>
  <si>
    <t xml:space="preserve">Debilidades en el seguimiento a la ejecución de los contratos </t>
  </si>
  <si>
    <t>Desconocimiento y/o falta de diligencia de los supervisores de contratos</t>
  </si>
  <si>
    <t>1. Retraso en la ejecución contractual.
2. Imposibilidad de ejecución adecuada y completa del objeto contractual.</t>
  </si>
  <si>
    <t>Realizar mesas de trabajo con los supervisores</t>
  </si>
  <si>
    <t>*Gestión contractual
*Procesos que requieren contratar</t>
  </si>
  <si>
    <t>Como labor previa al inicio de las mesas de trabajo se ha trabajado en la actualización de formatos relacionados con la Supervisión junto a la Subdirección de Fortalecimiento a efectos que los mismos hagan parte del material de dichas mesas de trabajo.</t>
  </si>
  <si>
    <t xml:space="preserve">El 26 de febrero de 2020 se actualiza el formato de informe de supervisión y el formato de informe de actividades de contratista. Se encuentran publicados en el subsitio de calidad de la intranet. Link: https://jepcolombia.sharepoint.com/sites/GSC/Documentos%20del%20Sistema%20de%20Calidad/Forms/AllItems.aspx?viewid=34e7bf2e%2D260a%2D4721%2Dbdec%2D924e96ba3e27%3Fcsf&amp;id=%2Fsites%2FGSC%2FDocumentos%20del%20Sistema%20de%20Calidad%2F08%20Proceso%20de%20Gesti%C3%B3n%20Contractual%2FFormatos%20guias%20instructivos%20y%20manuales </t>
  </si>
  <si>
    <t>El 19 de marzo de 2020 junto a la Subdirección de Control Interno y a la Subdirección de Fortalecimiento se realiza mesa de trabajo para analizar la forma en que se va a socializar el diligenciamiento de el seguimiento a riesgos dentro del informe de supervisión.</t>
  </si>
  <si>
    <t xml:space="preserve">El 2 de abril de 2020de acuerdo a los compromisos de la reunión del 129 de abril, la Subdirección de Control Interno remite modelo de diligenciamiento del apartado de riesgos de los informes de supervisión. 
El 30 de abril por correo electrónico se socializa la guía de diligenciamiento de informe de actividades ejecutadas por el contratista </t>
  </si>
  <si>
    <t>Se está aplicando el numeral 2.4.5  y las actividades del 19 al 20 del capítulo octavo del Manual de Contratación.</t>
  </si>
  <si>
    <t>La gestión de esta actividad durante el segundo cuatrimestre de desarrolló en el mes de agosto</t>
  </si>
  <si>
    <t>Se realizó la tercera y cuarta sesión de conferencias sobre ""Regímenes especiales de contratación en el sector público".
Se anexa programación/citación por teams</t>
  </si>
  <si>
    <t>Conforme al monitoreo realizado y evidencias presentadas por el proceso se observa la programación de dos encuentros virtuales que hacen parte de la conferencia "Regímenes especiales de contratación en el sector público", el primero de ellos el día 28/08/2020 con el tema "Supervisión del contrato estatal" y el segundo el día 31/08/2020 con el tema "Gestión documental en contratación: archivo y manejo de datos:". No obstante, no se adjuntan los listados o pantallazos de la sesión ejecutada.
Por lo anterior, se observa la ejecución de actividades tendientes al cumplimiento de la acción propuesta, sin embargo, y teniendo en cuenta la acción propuesta (mesas de trabajo) se recomienda al proceso para el próximo seguimiento evidenciar la realización de estas mesas de trabajo, para dar cumplimiento a la acción.</t>
  </si>
  <si>
    <t>Plan de acción: se recomienda al proceso para el próximo seguimiento evidenciar la realización de estas mesas de trabajo, para dar cumplimiento a la acción.</t>
  </si>
  <si>
    <r>
      <rPr>
        <b/>
        <sz val="10"/>
        <rFont val="Palatino Linotype"/>
        <family val="1"/>
      </rPr>
      <t xml:space="preserve">EVALUACIÓN  I LINEA DE DEFENSA: </t>
    </r>
    <r>
      <rPr>
        <sz val="10"/>
        <rFont val="Palatino Linotype"/>
        <family val="1"/>
      </rPr>
      <t>Conforme al monitoreo y evidencias suminitradas por el proceso se aportó el Acuerdo AOG No. 039 de agosto de 2019</t>
    </r>
    <r>
      <rPr>
        <i/>
        <sz val="10"/>
        <rFont val="Palatino Linotype"/>
        <family val="1"/>
      </rPr>
      <t xml:space="preserve">“Por el cual se adopta el Manual de Contratación de la JEP”
</t>
    </r>
    <r>
      <rPr>
        <sz val="10"/>
        <rFont val="Palatino Linotype"/>
        <family val="1"/>
      </rPr>
      <t xml:space="preserve">
Sin embargo, no es claro en la planificación como se debe ejecutar la acción del control. Así mismo, se recomienda al proceso establecer en el reporte del monitoreo como se desarrolla el control de manera permanente. 
Finalmente, existe duplicidad con los controles No.1  de los riesgos 51 y 52.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 xml:space="preserve">EVALUACIÓN  II LINEA DE DEFENSA: </t>
    </r>
    <r>
      <rPr>
        <sz val="10"/>
        <rFont val="Palatino Linotype"/>
        <family val="1"/>
      </rPr>
      <t>Respecto del seguimiento, el mismo carece de análisis cualitativo frente a las evidencias y reporte de monitoreo realizado por el proceso, el cual no brinda el aseguramiento requerido para la evaluación por parte de la III línea de defensa (SCI).</t>
    </r>
  </si>
  <si>
    <r>
      <rPr>
        <b/>
        <sz val="10"/>
        <rFont val="Palatino Linotype"/>
        <family val="1"/>
      </rPr>
      <t xml:space="preserve">EVALUACIÓN I LINEA DE DEFENSA: </t>
    </r>
    <r>
      <rPr>
        <sz val="10"/>
        <rFont val="Palatino Linotype"/>
        <family val="1"/>
      </rPr>
      <t xml:space="preserve">De acuerdo con el monitoreo y evidencias presentadas por el proceso, se observa pantallazos de las invitaciones a las conferencias  "Regímenes especiales de contratación en el sector público" sesiones No. 3 y 4 el  28 y 31 de agosto de 2020.
Sin embargo, se requiere que el proceso remita la evidencia correspondiente al entregable establecido en la columna AA "Lista de Asistencia" y reforzar el monitoreo presentado de manera que se pueda identificar la ejecución de mesas de trabajo con los supervisores en el marco del plan de acción propuesto.
</t>
    </r>
    <r>
      <rPr>
        <b/>
        <sz val="10"/>
        <rFont val="Palatino Linotype"/>
        <family val="1"/>
      </rPr>
      <t xml:space="preserve">EVALUACIÓN II LÍNEA DE DEFENSA: </t>
    </r>
    <r>
      <rPr>
        <sz val="10"/>
        <rFont val="Palatino Linotype"/>
        <family val="1"/>
      </rPr>
      <t>Respecto del seguimiento realizado por la II línea de defensa, este describe  el análisis del  control  y las evidencias aportadas por el proceso, convirtiendose en un adecuado insumo para  brindar el aseguramiento de la evaluación por parte de la III línea de defensa (SCI)</t>
    </r>
  </si>
  <si>
    <t>Se realizó taller sobre SECOP II dirigido a supervisores</t>
  </si>
  <si>
    <t>Conforme al monitoreo realizado y evidencias presentadas por el proceso se observa la realización de un encuentro virtual con el tema TALLER PRÁCTICO DE FORMULACIÓN Y DILIGENCIAMIENTO DE DOCUMENTO JUSTIFICATIVO " el 15 de diciembre de 2020.
Por lo anterior, se observa la ejecución de actividades tendientes al cumplimiento de la acción propuesta, sin embargo, y teniendo en cuenta la acción propuesta (mesas de trabajo) se recomienda al proceso evidenciar la realización de estas mesas de trabajo, para dar cumplimiento a la acción.</t>
  </si>
  <si>
    <t>Plan de acción: se recomienda al proceso evidenciar la realización de mesas de trabajo con supervisores, para dar cumplimiento a la acción.</t>
  </si>
  <si>
    <t xml:space="preserve">
Incumplimiento de las obligaciones contractuales por parte del contratista </t>
  </si>
  <si>
    <t>Manual de supervisión de la JEP</t>
  </si>
  <si>
    <t>Manual de supervisión</t>
  </si>
  <si>
    <t>Socializar del manual de contratación y supervisión</t>
  </si>
  <si>
    <t>Evidencias de socialización del manual de contratación y supervisión</t>
  </si>
  <si>
    <t>*Gestión contractual
*Gestión de Conocimiento</t>
  </si>
  <si>
    <t>El 19 de marzo de 2020 junto a la Subdirección de Control Interno y a la Subdirección de Fortalecimiento se realiza mesa de trabajo para analizar la forma en que se va a socializar el diligenciamiento del seguimiento a riesgos dentro del informe de supervisión.</t>
  </si>
  <si>
    <t xml:space="preserve">El 2 de abril de 2020 de acuerdo a los compromisos de la reunión del 19 de marzo, la Subdirección de Control Interno remite modelo de diligenciamiento del apartado de riesgos de los informes de supervisión. 
El 30 de abril por correo electrónico se socializa la guía de diligenciamiento de informe de actividades ejecutadas por el contratista </t>
  </si>
  <si>
    <t>Se está aplicando el manual adoptado mediante Resolución 2994 de 2019.</t>
  </si>
  <si>
    <t>La gestión de adelantó en el mes de junio.</t>
  </si>
  <si>
    <t>El 30 de junio se hizo taller para el manejo de SECOP a los supervisores, sobre el numeral 7.2 del Manual de Supervisión.</t>
  </si>
  <si>
    <t>Conforme al monitoreo realizado se observa la existencia del manual de supervisión de la JEP, adoptado mediante resolución 2994 de 2019. el cual se encuentra disponible en la página web de la entidad.
Por lo anterior se observa la ejecución del control establecido</t>
  </si>
  <si>
    <t>Conforme al monitoreo realizado y evidencias presentadas por el proceso no se observa el cumplimiento de la acción propuesta, toda vez que, aunque se realizó un taller el 30 de junio de 2020 relacionado con el manejo de SECOP II a supervisores, no se evidencia la socialización de los manuales de contratación y supervisión.
Por lo anterior se observa el desarrollo de actividades tendientes al cumplimiento de la acción propuesta y se recomienda al proceso gestionar para el próximo cuatrimestre una socialización de los manuales con el fin de dar cumplimiento a la acción propuesta</t>
  </si>
  <si>
    <t>Plan de acción: se recomienda al proceso gestionar para el próximo cuatrimestre una socialización de los manuales con el fin de dar cumplimiento a la acción propuesta</t>
  </si>
  <si>
    <r>
      <rPr>
        <b/>
        <sz val="10"/>
        <rFont val="Palatino Linotype"/>
        <family val="1"/>
      </rPr>
      <t xml:space="preserve">EVALUACIÓN  I LINEA DE DEFENSA: </t>
    </r>
    <r>
      <rPr>
        <sz val="10"/>
        <rFont val="Palatino Linotype"/>
        <family val="1"/>
      </rPr>
      <t xml:space="preserve">Conforme al monitoreo y evidencias aportadas por el proceso, se encontró la Resolución 2994 de 2019 </t>
    </r>
    <r>
      <rPr>
        <i/>
        <sz val="10"/>
        <rFont val="Palatino Linotype"/>
        <family val="1"/>
      </rPr>
      <t>"Por medio de cual se adopta el Manual de Supervisión de la Jurisdicción Especial para la Paz".</t>
    </r>
    <r>
      <rPr>
        <sz val="10"/>
        <rFont val="Palatino Linotype"/>
        <family val="1"/>
      </rPr>
      <t xml:space="preserve">
Sin embargo, no es claro en la planificación como se debe ejecutar la acción del control. Así mismo, se recomienda al proceso establecer en el reporte del monitoreo como se desarrolla el control de manera permanente.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 xml:space="preserve">EVALUACIÓN  II LINEA DE DEFENSA: </t>
    </r>
    <r>
      <rPr>
        <sz val="10"/>
        <rFont val="Palatino Linotype"/>
        <family val="1"/>
      </rPr>
      <t>Respecto del seguimiento realizado por la II línea de defensa, este describe  el análisis del  control  y las evidencias aportadas por el proceso, convirtiendose en un adecuado insumo para  brindar el aseguramiento de la evaluación por parte de la III línea de defensa (SCI)</t>
    </r>
  </si>
  <si>
    <r>
      <rPr>
        <b/>
        <sz val="10"/>
        <rFont val="Palatino Linotype"/>
        <family val="1"/>
      </rPr>
      <t xml:space="preserve">EVALUACIÓN I LINEA DE DEFENSA: </t>
    </r>
    <r>
      <rPr>
        <sz val="10"/>
        <rFont val="Palatino Linotype"/>
        <family val="1"/>
      </rPr>
      <t xml:space="preserve">De acuerdo con el monitoreo y evidencias presentadas por el proceso, se observa la realización de actividades asociadas al plan de acción propuesto, toda vez que, se aportó un pantallazo de la programación de un taller sobre  manejo de SECOP II  el 30 de junio de 2020 cuya temática conforme lo informado por el proceso se encuentra contenida en el Manual de Supervisión.
Sin embargo, se requiere que el proceso en el marco del entregable establecido remita las evidencias que den constancia de la ejecución de la socialización del manual de contratación y supervisión dirigido a los supervisores.
</t>
    </r>
    <r>
      <rPr>
        <b/>
        <sz val="10"/>
        <rFont val="Palatino Linotype"/>
        <family val="1"/>
      </rPr>
      <t xml:space="preserve">EVALUACIÓN II LINEA DE DEFENSA: </t>
    </r>
    <r>
      <rPr>
        <sz val="10"/>
        <rFont val="Palatino Linotype"/>
        <family val="1"/>
      </rPr>
      <t>Respecto del seguimiento realizado por la II línea de defensa, este describe  el análisis del  control  y las evidencias aportadas por el proceso, convirtiendose en un adecuado insumo para  brindar el aseguramiento de la evaluación por parte de la III línea de defensa (SCI)</t>
    </r>
  </si>
  <si>
    <t>Conforme al monitoreo realizado y evidencias presentadas por el proceso se observa la realización de un encuentro virtual con el tema TALLER PRÁCTICO DE FORMULACIÓN Y DILIGENCIAMIENTO DE DOCUMENTO JUSTIFICATIVO " el 15 de diciembre de 2020.
Por lo anterior, se observa la ejecución de actividades tendientes al cumplimiento de la acción propuesta, sin embargo, y teniendo en cuenta la acción propuesta (socialización del manual) se recomienda al proceso evidenciar la realización de estas , para dar cumplimiento a la acción.</t>
  </si>
  <si>
    <t>Plan de acción: se recomienda al proceso realizar una socialización de los manuales con el fin de dar cumplimiento a la acción propuesta</t>
  </si>
  <si>
    <t xml:space="preserve">Falta de oportunidad en la liquidación o balance final y cierre de los contratos </t>
  </si>
  <si>
    <t>Desconocimiento y/o falta de diligencia del supervisor y/u ordenador del gasto.</t>
  </si>
  <si>
    <t>1. Detrimento patrimonial. 
2. Pérdida de competencia para liquidar o realizar el balance final y cierre en sede administrativa. 
3. Incertidumbre del estado del contrato.
4. Falta de paz y salvo por las partes.</t>
  </si>
  <si>
    <t xml:space="preserve">Manual de Contratación de la JEP </t>
  </si>
  <si>
    <t>Realizar seguimiento a los contratos en ejecución con el fin de generar alertas para la oportuna liquidación</t>
  </si>
  <si>
    <t>Alertas a los supervisores de contratación</t>
  </si>
  <si>
    <t>Se ha implementado la acción con la remisión de correo electrónico a los ordenadores del gasto y supervisores de los contratos, en los cuales se adjunta base de datos de los contratos que están pendientes de liquidación; de fecha 14/02/2020.</t>
  </si>
  <si>
    <t>Se ha implementado la acción con la remisión de correo electrónico a los ordenadores del gasto y supervisores de los contratos, en los cuales se adjunta base de datos de los contratos que están pendientes de liquidación; de fecha 18/03/2020.</t>
  </si>
  <si>
    <t xml:space="preserve">Se ha implementado la acción con la remisión de correo electrónico a los ordenadores del gasto y supervisores de los contratos, en los cuales se adjunta base de datos de los contratos que están pendientes de liquidación de fecha 16/04/2020. 
Adicionalmente se ha implementado la acción con la remisión de correo electrónico de fecha 16/04/2020 en el cual se adjuntó oficio cuyo asunto es: "LINEAMIENTOS – LIQUIDACIÓN O BALANCE FINAL Y CIERRE DE  LA CONTRATACIÓN"; conforme a lo anterior, se da cumplimiento a la actividad establecida.   </t>
  </si>
  <si>
    <t>El proceso se encuentra cumpliendo las actividades relacionadas al cumplimiento de la acción propuesta, con excepción del mes de enero</t>
  </si>
  <si>
    <t>Se está aplicando el numeral 2.4.8 y la actividad 21 del capitulo 8 del Manual de contratación.</t>
  </si>
  <si>
    <t>Se remitió para conocimiento de los supervisores, el informe de gestión de liquidaciones de los contratos, convenios y órdenes de compra suscritos en el 2018 y 2019 con corte al 24 de agosto de 2020.</t>
  </si>
  <si>
    <t>Conforme al monitoreo realizado y evidencias presentadas por el proceso no se observa la existencia de un informe con fecha 28/08/2020 denominado "Informe de gestión de liquidaciones de los contratos, convenios y órdenes de compra suscritos en el 2018 y 2019 con corte al 24 de agosto de 2020", el cual presenta los avances en la materia. No obstante no se observa el cumplimiento de la acción propuesta que es la de generar alertas mensuales a los supervisores para la liquidación oportuna.
Por lo anterior, se observa la ejecución de actividades relacionadas con el cumplimiento de la acción y se alerta al proceso en presentar las evidencias de las alertas mensuales a supervisores de contratos que se encuentran próximos a vencer para su oportuna liquidación.</t>
  </si>
  <si>
    <t>Plan de acción: se recomienda al proceso presentar las evidencias de las alertas a supervisores de contratos que se encuentran próximos a vencer para su oportuna liquidación.</t>
  </si>
  <si>
    <r>
      <rPr>
        <b/>
        <sz val="10"/>
        <rFont val="Palatino Linotype"/>
        <family val="1"/>
      </rPr>
      <t xml:space="preserve">EVALUACIÓN  I LINEA DE DEFENSA: </t>
    </r>
    <r>
      <rPr>
        <sz val="10"/>
        <rFont val="Palatino Linotype"/>
        <family val="1"/>
      </rPr>
      <t>Conforme al monitoreo y evidencias suminitradas por el proceso se aportó el Acuerdo AOG No. 039 de agosto de 2019</t>
    </r>
    <r>
      <rPr>
        <i/>
        <sz val="10"/>
        <rFont val="Palatino Linotype"/>
        <family val="1"/>
      </rPr>
      <t xml:space="preserve">“Por el cual se adopta el Manual de Contratación de la JEP”
</t>
    </r>
    <r>
      <rPr>
        <sz val="10"/>
        <rFont val="Palatino Linotype"/>
        <family val="1"/>
      </rPr>
      <t xml:space="preserve">
Sin embargo, no es claro en la planificación como se debe ejecutar la acción del control. Así mismo, se recomienda al proceso establecer en el reporte del monitoreo como se desarrolla el control de manera permanente. 
Finalmente, existe duplicidad con los controles No.1  de los riesgos 51, 52 y 53.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 xml:space="preserve">EVALUACIÓN  II LINEA DE DEFENSA: </t>
    </r>
    <r>
      <rPr>
        <sz val="10"/>
        <rFont val="Palatino Linotype"/>
        <family val="1"/>
      </rPr>
      <t>Respecto del seguimiento, el mismo carece de análisis cualitativo frente a las evidencias y reporte de monitoreo realizado por el proceso, el cual no brinda el aseguramiento requerido para la evaluación por parte de la III línea de defensa (SCI).</t>
    </r>
  </si>
  <si>
    <r>
      <rPr>
        <b/>
        <sz val="10"/>
        <rFont val="Palatino Linotype"/>
        <family val="1"/>
      </rPr>
      <t>EVALUACIÓN I LÍNEA DE DEFENSA</t>
    </r>
    <r>
      <rPr>
        <sz val="10"/>
        <rFont val="Palatino Linotype"/>
        <family val="1"/>
      </rPr>
      <t xml:space="preserve">: De acuerdo con el monitoreo y evidencias presentadas por el proceso, se observa  el cargue de un  documento emitido el 28/08/2020 denominado </t>
    </r>
    <r>
      <rPr>
        <i/>
        <sz val="10"/>
        <rFont val="Palatino Linotype"/>
        <family val="1"/>
      </rPr>
      <t>"Informe de gestión de liquidaciones de los contratos, convenios y órdenes de compra suscritos en el 2018 y 2019 con corte al 24 de agosto de 2020</t>
    </r>
    <r>
      <rPr>
        <sz val="10"/>
        <rFont val="Palatino Linotype"/>
        <family val="1"/>
      </rPr>
      <t xml:space="preserve">", sin embargo, la periodicidad establecida para la realización del seguimiento a los contratos en ejecución es mensual. Así mismo, se requiere que el proceso ejecute actividades en el marco del plan de acción y el entregable planificado que corresponde a la generación de alertas a los supervisores de contratos para la oportuna liquidación de los mismos.
</t>
    </r>
    <r>
      <rPr>
        <b/>
        <sz val="10"/>
        <rFont val="Palatino Linotype"/>
        <family val="1"/>
      </rPr>
      <t xml:space="preserve">
EVALUACIÓN II LINEA DE DEFENSA:</t>
    </r>
    <r>
      <rPr>
        <sz val="10"/>
        <rFont val="Palatino Linotype"/>
        <family val="1"/>
      </rPr>
      <t xml:space="preserve">Respecto del seguimiento realizado por la II línea de defensa, este describe  el análisis del  control  y las evidencias aportadas por el proceso, convirtiendose en un adecuado insumo para  brindar el aseguramiento de la evaluación por parte de la III línea de defensa (SCI)
</t>
    </r>
  </si>
  <si>
    <t>De acuerdo con el cronograma de liquidaciones y plazos para los trámites pertienentes, desde la Subdirección de Contratación se remitieron correos a los respectivos supervisores con el fin de solicitar revisión, trámite o radicación de documentos (según el caso). Se anexan correos a los supervisores.
Se anexa matriz de seguimiento de la Subdirección de Contratación en la cual se registran los avances y novedades de cada trámite de liquidación.</t>
  </si>
  <si>
    <t>Conforme al monitoreo realizado y evidencias presentadas por el proceso se observa que desde la Subdirección de Contratación se remiten correos a los respectivos supervisores de contratos específicos con el fin de solicitar revisión, trámite o radicación de documentos para la liquidación de los contratos que ya culminaron.
Así mismo el proceso adjunta una matriz donde realiza el seguimiento a las liquidaciones de los contratos suscritos
Por lo anterior se observa el cumplimiento de la acción propuesta</t>
  </si>
  <si>
    <t>Gestión documental</t>
  </si>
  <si>
    <t>Administrar la documentación generada o recibida por la entidad, desde su origen hasta su disposición final según las directrices dadas en la materia, asegurándose el trámite correspondiente a la misma y su respectivo archivo; garantizando la preservación, conservación, consulta y custodia de la memoria judicial de la Jurisdicción Especial para la Paz (JEP) en el marco de la justicia transicional y la Gestión del conocimiento.</t>
  </si>
  <si>
    <t>Subdirector (a) de Gestión Documental</t>
  </si>
  <si>
    <t>Demoras o errada asignación de la  correspondencia interna</t>
  </si>
  <si>
    <t>Aplicación inadecuada de la ley general de archivo</t>
  </si>
  <si>
    <t>1. Sanciones disciplinarias, penales y fiscales
2. Impacto reputacional
3. Pérdida de memoria e información
4. Reprocesos 
5. Pérdidas económicas</t>
  </si>
  <si>
    <t xml:space="preserve">Implementación del procedimiento para la recepción y envío de correspondencia </t>
  </si>
  <si>
    <t>Recepción y envío de correspondencia</t>
  </si>
  <si>
    <t>Controlar el manejo del sistema de gestión documental en cuanto al registro, radicación, direccionamiento y archivo de manera sistemática las comunicaciones oficiales que ingresan</t>
  </si>
  <si>
    <t>Informe</t>
  </si>
  <si>
    <t>Jefe del Departamento de Gestión Documental</t>
  </si>
  <si>
    <t>Se realiza reporte mensual de las comunicaciones oficiales internas tramitadas en el aplicativo ORFEO, esto con el fin de validar el estado del trámite y el archivo en el expediente de cada una de las áreas.
- Reporte del 1 al 31 de enero de 2020</t>
  </si>
  <si>
    <t>Se realiza reporte mensual de las comunicaciones oficiales internas tramitadas en el aplicativo ORFEO, esto con el fin de validar el estado del trámite y el archivo en el expediente de cada una de las áreas.
- Reporte del 1 al 29 de febrero de 2020</t>
  </si>
  <si>
    <t>Se realiza reporte mensual de las comunicaciones oficiales internas tramitadas en el aplicativo ORFEO, esto con el fin de validar el estado del trámite y el archivo en el expediente de cada una de las áreas.
- Reporte del 1 al 31 de marzo de 2020</t>
  </si>
  <si>
    <t>La acción refiere a controlar de manera sistemática la correspondencia interna, sin embargo en el monitoreo solo se evidencia la generación de un reporte. Este reporte puede ser base para el entregable que es un informe trimestral</t>
  </si>
  <si>
    <t xml:space="preserve">Durante el cuatrimestre II del año 2020, se realizó la divulgación del procedimiento JEP- PT 13 - 01, el cual, suministra los lineamiento sobre la recepción y envío de correspondencia en la JEP, a través de las capacitaciones realizadas por parte del Departamento de Gestión Documental al personal responsable de la ventanilla única._x000D_
</t>
  </si>
  <si>
    <t xml:space="preserve">Desde el Departamento de Gestión Documental se evalua la gestión realizada cada mes por la Ventanilla Única de la JEP a través de un informe, en el cual, se encuentran la cantidad de documentos radicados internos que produce la entidad, así mismo, el 04 de mayo de 2020 entro a funcionamiento el nuevo Sistema de Gestión Documental Conti en la JEP, el cual, dispone de una mesa de ayuda para atender lo inconvenientes presentados desde la herramienta como en la operación de Ventanilla Única MATI_CONTI@jep.gov.co. Adicionalmente, para este mes se registraron 1.378 documentos internos 
Por lo anterior, se adjunta el informe gerencial del contrato JEP 056 de 2019 generado por la empresa contratista Servisoft del mes de mayo de 2020 y el manual de uso del sistema Conti."_x000D_
</t>
  </si>
  <si>
    <t xml:space="preserve">Desde el Departamento de Gestión Documental se evalua la gestión realizada cada mes por la Ventanilla Única de la JEP a través de un informe, en el cual, se encuentran la cantidad de documentos radicados internamente por la entida, identificando así, que para este mes se registraron 1.571 documentos internos. 
Por otra parte, se publicó en la intranet el procedimiento de recepción y envío de Correspondencia en la JEP, el cual, permite a los funcionarios y contratistas de la JEP conocer las operaciones de la Ventanilla Única.
Por lo anterior, se adjunta el informe gerencial del contrato JEP 056 de 2019 generado por la empresa contratista Servisoft del mes de junio de 2020 y el procedimiento de recepción y envío de Correspondencia."_x000D_
</t>
  </si>
  <si>
    <t xml:space="preserve">"Desde el Departamento de Gestión Documental se evalua la gestión realizada cada mes por la Ventanilla Única de la JEP a tarvés de un informe, en el cual, se encuentran la cantidad de documentos radicados internamente por la entidad. Por otra parte, el Departamento de Gestión Documental en conjunto con Servisoft S.A. diseño unos reportes de gestión en el sistema Conti, los cuales permite el seguimiento y control de los comunicados recibidos y producidos por la JEP .Adicionalmente, para este mes se registran 1.571documentos internos.
Por lo anterior, se adjunta el informe de gestión del contrato JEP 056 de 2019 generado por la empresa contratista Servisoft del mes de julio de 2020."_x000D_
</t>
  </si>
  <si>
    <t xml:space="preserve">Desde el Departamento de Gestión Documental se evalua la gestión realizada cada mes por la Ventanilla Única de la JEP, en la cual, se encuentran la cantidad de documentos radicados y asignados a cada dependencia de la entidad.
Por lo anterior, se adjunta el informe de gestión del contrato JEP 056 de 2019 generado por la empresa contratista Servisoft del mes de agosto de 2020. "
</t>
  </si>
  <si>
    <t xml:space="preserve">Conforme al monitoreo realizado por el proceso y las evidencias cargadas en el one drive, se denota que se ha ejecutado el control existente  evidenciando capacitación realizada al personal de ventanilla única del procedimiento JEP-PT-13-01, por otro lado  este procedimiento se encuentra publicado en la intranet de la entidad en el siguiente link: https://jepcolombia.sharepoint.com/sites/GSC/Documentos%20del%20Sistema%20de%20Calidad/Forms/AllItems.aspx?viewid=34e7bf2e%2D260a%2D4721%2Dbdec%2D924e96ba3e27%3Fcsf&amp;id=%2Fsites%2FGSC%2FDocumentos%20del%20Sistema%20de%20Calidad%2F13%20Proceso%20Gesti%C3%B3n%20Documental%2F2%2E%20Procedimientos
</t>
  </si>
  <si>
    <t>Conforme al monitoreo realizado por el proceso y las evidencias cargadas en el one drive, se han realizado acciones durante los meses de mayo, junio, julio y agosto tendientes al cumplimiento del plan de acción que dice "controlar el manejo del sistema de gestión documental en cuanto al registro, radicación, direccionamiento y archivo de manera sistemática las comunicaciones oficiales que ingresan.
se evidencia en el drive informes de la operación BPO ( mes de mayo, junio, julio y agosto).</t>
  </si>
  <si>
    <r>
      <rPr>
        <b/>
        <sz val="10"/>
        <rFont val="Palatino Linotype"/>
        <family val="1"/>
      </rPr>
      <t>EVALUACIÓN  I LINEA DE DEFENSA:</t>
    </r>
    <r>
      <rPr>
        <sz val="10"/>
        <rFont val="Palatino Linotype"/>
        <family val="1"/>
      </rPr>
      <t xml:space="preserve">De acuerdo con el reporte de monitoreo realizado por el proceso y las evidencias aportadas se observó el Procedimiento JEP-PT-13–01, versión 0.0 del 19/06/2019, el manual del usuario CONTi, versión 1.0 del 21/05/2020 desarrollado por ServiSoft S.A. en cumplimiento del contrato 056 de 2019, ante la implementación de este sistema de gestión documental en mayo de 2020, listado de asistencia a capacitación CONTi Inducción PBO del 02/05/2020, con duración de 4 horas 23 minutos y un informe en formato Excel que registra 26 asistentes y las preguntas y respuestas presentadas en esta capacitación.
Sin embargo, no es claro en la planificación como se debe ejecutar la acción del control. De igual manera, se recomienda al proceso establecer en el reporte del monitoreo como se desarrolla el control de manera permanente. 
Por último, se hace necesario revisar la pertinencia del soporte documentado en la columna P, toda vez que, el mismo no guarda correspondencia con las actividades ejecutadas por el proceso en el marco del control establecido y las evidencias reportadas.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 xml:space="preserve">EVALUACIÓN  II LINEA DE DEFENSA: </t>
    </r>
    <r>
      <rPr>
        <sz val="10"/>
        <rFont val="Palatino Linotype"/>
        <family val="1"/>
      </rPr>
      <t xml:space="preserve">respecto del seguimiento, el mismo carece de análisis cualitativo frente a las evidencias y reporte de monitoreo realizado por el proceso, el cual no brinda el aseguramiento requerido para la evaluación por parte de la III línea de defensa (SCI).
</t>
    </r>
  </si>
  <si>
    <r>
      <rPr>
        <b/>
        <sz val="10"/>
        <rFont val="Palatino Linotype"/>
        <family val="1"/>
      </rPr>
      <t>EVALUACIÓN  I LINEA DE DEFENSA:</t>
    </r>
    <r>
      <rPr>
        <sz val="10"/>
        <rFont val="Palatino Linotype"/>
        <family val="1"/>
      </rPr>
      <t xml:space="preserve"> Conforme al monitoreo realizado por el proceso y las evidencias suministradas, se observa que para los meses de mayo, junio, julio y agosto de 2020 el proceso relaciona reportes generados por el sistema de gestión documental acumulativo a una fecha determinada, sin embargo, se recomienda tener en cuenta que dichos informes son trimestrales, así mismo, se aportó informes del contratista por el contrato 056 de 2019, en los cuales presenta actividades propias de la ejecución del contrato y requerimientos hechos por la Entidad. 
Por lo anterior, se recomienda que el proceso presente un informe trimestral como entregable, de acuerdo con la actividad planificada.
Finalmente, existe duplicidad con el plan de acción 1 del riesgo 56.
</t>
    </r>
    <r>
      <rPr>
        <b/>
        <sz val="10"/>
        <rFont val="Palatino Linotype"/>
        <family val="1"/>
      </rPr>
      <t xml:space="preserve">EVALUACIÓN  II LINEA DE DEFENSA: </t>
    </r>
    <r>
      <rPr>
        <sz val="10"/>
        <rFont val="Palatino Linotype"/>
        <family val="1"/>
      </rPr>
      <t xml:space="preserve">Respecto del seguimiento realizado por la II línea de defensa, este describe  el análisis del  control  y las evidencias aportadas por el proceso, convirtiendose en un adecuado insumo para  brindar el aseguramiento de la evaluación por parte de la III línea de defensa (SCI)
</t>
    </r>
  </si>
  <si>
    <t xml:space="preserve">Durante el III cuatrimestre del año 2020, el Departamento de Gestión Documental realizó capacitaciones al personal de Ventanilla Única de la JEP, sobre los procesos de recepción y asignación de la correspondencia recibida en la JEP; lo cuales, fue la implementación del correo seguro certificado, la implementación de firma digital en el sistema Conti y procesos propios de la JEP. Se adjuntan listas de asistencia con los temas vistos en la capacitación. 
Para verificar la correcta implementación del procedimiento de recepción y envío de correspondencia, el Departamento de Gestión Documental cuenta con un apoyo a la supervisión donde su función principal es realizar seguimiento al cumplimiento del mismo, los cuales se pueden evidenciar en el tablero de control por medio de la herramienta de gestión documental Conti, y mensualemente se entrega un informe por parte del contratista donde detalla la operación de la Ventanilla Única y una imagen del Tablero de Control disponible en el sistema Conti. 
Se subirá en el OneDrive los informes del BPO de los meses de septiembre, octubre, noviembre y diciembre. 
</t>
  </si>
  <si>
    <t xml:space="preserve">Durante el segundo semestre de la vigencia 2020, el Departamento de Gestión Documental realiza un seguimiento a la gestión realizada por Ventanilla Única de la JEP a través de un informe mensual a cargo de Servisoft con el servicio del BPO, en el cual, se evidencia el detalle de la operación de registro, radicación, direccionamiento y archivo recibidos por la JEP. El cual permite relizar la trazabilidad de la correspondencia allegada a la JEP por medio de sus canales. No obstante, para el mes de diciembre de 2020, el Departamento de Gestión Documental a través del Sistema de Gestión Documental Conti realizó el reporte de radicados recibidos durante este periodo de tiempo, puesto que para el día 5 de enero de 2020 la compañia Servisfot no dispone del informe mensual del servicio del BPO en la JEP, puesto que este informe tiene un plazo de entrega de los primero cinco días habiles de cada mes, no obstante, el reporte suministrado para este mes corresponde a la radicación interna, externa y recibida en la JEP.
Por lo anterior, se adjuntan los seis informes del segundo semestre en el OneDrive junto a sus anexos. </t>
  </si>
  <si>
    <t>Conforme al monitoreo realizado por el proceso y las evidencias cargadas en el drive, se concluye que el control existente  “ Implementación del procedimiento para la recepción y envío de correspondencia JEP-PT-13-01 “ no se evidencia la implementación del mismo toda ves que se observó en el drive una acta de comité del 22/09/2020 de protocolización, acta de comité del 6/11/2020 seguimiento ventanilla y varias actas de comité de seguimiento BPO las cuales no tiene contenido del desarrollo de las reuniones lo que impide realizar el seguimiento al control. Por otro lado, en el monitoreo del proceso no se explica como se realizó la implementación del procedimiento.
Se recomienda al proceso subir las evidencias al drive de manera ordenada, crear subcarpetas con el nombre de los controles y así de esta manera tener claro cuales son los soportes de cada control para un mejor entendimiento. 
 </t>
  </si>
  <si>
    <t>Conforme al monitoreo realizado por el proceso y la información cargada en el drive, se evidencia cumplimiento del plan de acción que dice “controlar el manejo del sistema de gestión documental en cuanto al registro, radicación, direccionamiento y archivo de manera sistemática las comunicaciones oficiales que ingresan”, por medio de los informes de operación BPO de los meses de septiembre, octubre, noviembre y diciembre.
Se recomienda al proceso subir las evidencias al drive de manera ordenada, crear subcarpetas con el nombre de las acciones y así de esta manera tener claro cuáles son los soportes de cada uno para un mejor entendimiento. 
 </t>
  </si>
  <si>
    <t>Ausencia de criterios de clasificación interna de la información.</t>
  </si>
  <si>
    <t xml:space="preserve">Definición acuerdo de nivel de servicio operativo </t>
  </si>
  <si>
    <t>Acuerdo de Niveles de Servicios</t>
  </si>
  <si>
    <t>Realizar capacitación al personal</t>
  </si>
  <si>
    <t xml:space="preserve">Registro de asistencia </t>
  </si>
  <si>
    <t>Durante el mes de marzo, se realizaron dos reuniones  para actualizar los ANS y mejorar la calidad del servicio de correspondencia de la JEP con las dependencias:
 - Departamento de Atención al Ciudadano 
 - Departamento de Conceptos y Representación Jurídica</t>
  </si>
  <si>
    <t>Se recomienda al proceso adjuntar evidencia de la ejecución de las reuniones de capacitación en el mes de marzo, toda vez que se está anexando la solicitud de reuniones únicamente</t>
  </si>
  <si>
    <t xml:space="preserve">Se realizó el lanzamiento del nuevo Sistema de Gestión Documental CONTi en el mes de mayo, lo cual, con llevo a realizar  ajustes  a los Acuerdo  de Niveles de Servicios en una mesa de trabajo con la empresa contratista SERVISOFT.
</t>
  </si>
  <si>
    <t xml:space="preserve">Durante el mes de julio, el apoyo a la supervisión del contrato JEP 056 de 2020 en conjunto con la empresa contratistas Servisoft, costruyen los Acuerdos a Niveles de Servicio para su seguimiento y control.
Por lo anterior, se adjunta los ANS definidos entre las partes del contrato."_x000D_
</t>
  </si>
  <si>
    <t xml:space="preserve">Durante el mes de agosto el apoyo a la supervisión del contrato JEP 056 de 2020 en conjunto con la empresa contratistas Servisoft, definen los Acuerdos a Niveles de Servicio para su seguimiento y control.
Por lo anterior, se adjunta los ANS definidos entre las partes del contrato."_x000D_
</t>
  </si>
  <si>
    <t xml:space="preserve">Conforme al monitoreo realizado por el proceso y las evidencias cargadas en el one drive, se denota que se ha ejecutado el control existente  evidenciando  el ajuste al documento de acuerdos de nivel por parte del proceso y la firma servisoft. se evidencia el documento acuerdos de nivel.
</t>
  </si>
  <si>
    <t xml:space="preserve">Conforme al monitoreo realizado por el proceso,  se evidencia  que no se han realizado capacitaciones al personal  durante los meses de mayo, junio, julio y agosto tendientes al cumplimiento del plan de acción, incumpliendo lo establecido.
</t>
  </si>
  <si>
    <t xml:space="preserve">Plan de acción: se recomienda al proceso realizar una mejor planificación de las acciones tendientes a la mitigación del riesgo.
</t>
  </si>
  <si>
    <r>
      <rPr>
        <b/>
        <sz val="10"/>
        <rFont val="Palatino Linotype"/>
        <family val="1"/>
      </rPr>
      <t>EVALUACIÓN  I LINEA DE DEFENSA:</t>
    </r>
    <r>
      <rPr>
        <sz val="10"/>
        <rFont val="Palatino Linotype"/>
        <family val="1"/>
      </rPr>
      <t xml:space="preserve"> De acuerdo con el reporte de monitoreo por parte del proceso, se evidencia la ejecución de actividades durante el II cuatrimestre de 2020 , así:
i) Actas de Comité del 05/06/2020 y 12/08/2020 correspondientes a reuniones adelantadas por servidores del Departamento de Gestión Documental y Servisoft S.A., cuyo objeto son los acuerdos de nivel de servicio operativo ANS.
ii) Reportes ANS de ventanilla única julio y agosto, y soporte agosto, en los cuales se reportan registro de documentación de correpondencia tramitada, sin embargo, no se evidencia un análisis cualitativo de la información, para que sean claros y entendibles dichos reportes.
Por lo anterior, se requiere que el proceso describa de manera generalizada el avance de las actividades ejecutadas en el marco de la acción "Definición acuerdo de nivel de servicio operativo" y su correspondencia con las evidencias suministradas.
Finalmente, se recomienda al proceso establecer en el reporte del monitoreo como se desarrolla el control de manera permanente. 
</t>
    </r>
    <r>
      <rPr>
        <b/>
        <sz val="10"/>
        <rFont val="Palatino Linotype"/>
        <family val="1"/>
      </rPr>
      <t xml:space="preserve">Se alerta al proceso sobre el fortalecimiento de los controles, estableciendo la acción de los mismos, así mismo determinar controles de mitigación, toda vez que, el riesgo residual es Alto.
</t>
    </r>
    <r>
      <rPr>
        <sz val="10"/>
        <rFont val="Palatino Linotype"/>
        <family val="1"/>
      </rPr>
      <t xml:space="preserve">
</t>
    </r>
    <r>
      <rPr>
        <b/>
        <sz val="10"/>
        <rFont val="Palatino Linotype"/>
        <family val="1"/>
      </rPr>
      <t>EVALUACIÓN II LINEA DE DEFENSA:</t>
    </r>
    <r>
      <rPr>
        <sz val="10"/>
        <rFont val="Palatino Linotype"/>
        <family val="1"/>
      </rPr>
      <t xml:space="preserve"> Respecto del seguimiento realizado por la II línea de defensa, este describe  el análisis del  control  y las evidencias aportadas por el proceso, convirtiendose en un adecuado insumo para  brindar el aseguramiento de la evaluación por parte de la III línea de defensa (SCI)
</t>
    </r>
  </si>
  <si>
    <r>
      <rPr>
        <b/>
        <sz val="10"/>
        <rFont val="Palatino Linotype"/>
        <family val="1"/>
      </rPr>
      <t>EVALUACIÓN  I LINEA DE DEFENSA:</t>
    </r>
    <r>
      <rPr>
        <sz val="10"/>
        <rFont val="Palatino Linotype"/>
        <family val="1"/>
      </rPr>
      <t xml:space="preserve"> Conforme al monitoreo realizado por el proceso, se observa la realización de acciones de apoyo a la supervisión del  contrato JEP 056 de 2020. sin embargo, la actividad planificada es "Realizar capacitación al personal".
Se da  alcance a la evaluación realizada para el II cuatrimestre de 2020 al plan de acción "Realizar capacitaciones al personal ", de acuerdo con el compromiso adquirido en mesa de trabajo con el proceso y la Subdirección de Fortalecimiento Institucional el dia 8 de octubre, mediante la revisión de las evidencias se observó listado de asistencia en formato Excel del día 2 de mayo de 2020 que da constancia de la realización de una capacitación "CONTI - Inducción BPO" con el registro de 26 asistentes.
Se recomienda el cargue organizado de las evidencias, con el propósito de identificar el mes al cual corresponden estas. Así mismo, realizar mención de los soportes suministrados en concordancia con las gestiones realizadas por el proceso durante el periodo reportado y orientar la descripción del monitoreo hacia el cumplimiento de lo planificado, toda vez que, se registró como socialización, y el plan de acción y la evidencia cargada corresponden a actividades de capacitación.
</t>
    </r>
    <r>
      <rPr>
        <b/>
        <sz val="10"/>
        <rFont val="Palatino Linotype"/>
        <family val="1"/>
      </rPr>
      <t>EVALUACION II LINEA DE DEFENSA:</t>
    </r>
    <r>
      <rPr>
        <sz val="10"/>
        <rFont val="Palatino Linotype"/>
        <family val="1"/>
      </rPr>
      <t xml:space="preserve"> Respecto del seguimiento realizado por la II línea de defensa, este describe un análisis sobre la gestión del proceso en consecuencia del control planificado, así mismo, se emitieron las respectivas recomendaciones brindando aseguramiento a la III Línea de defensa.
En concordancia con el alcance mencionado anteriormente a la evaluación del II cuatrimestre, respecto a los ajustes al seguimiento de la II línea se observó que este describe en forma breve el análisis del monitoreo y las evidencias aportadas por el proceso y con ello brindando aseguramiento de la información reportada por el proceso.
</t>
    </r>
  </si>
  <si>
    <t xml:space="preserve">En el mes de agosto de 2020, el Departamento de Gestión Documental en conjunto con la empresa contratista Servisoft, definen los Acuerdos a Niveles de Servicio del servicio del BPO y Sistema de Gestión Documental Conti. 
Se cargó al OneDrive el documento de Acuerdos a Niveles de Servicio. </t>
  </si>
  <si>
    <t>Durante el segundo semestre de la vigencia de 2020, el Departamento de Gestión Documental en conjunto con la compañía Servisoft, realizó capacitaciones periódicas sobre el manejo del Sistema de Gestión Documental Conti y el manejo del archivo físico y electrónico en la JEP, acorde al marco legal archivista de Colombia.
Por lo anterior, se adjunta como evidencia los registros de asistencia , la presentación y el cronograma de las capacitaciones realizadas durante los meses de julio, agostos, septiembre, octubre, noviembre y diciembre.</t>
  </si>
  <si>
    <t>Conforme al monitoreo realizado por el proceso y las evidencias cargadas en el drive, se observa un acta de comité del 12/08/2020 cuyo objetivo es acuerdos de nivel de servicios ANS, por lo anterior no es claro por parte del proceso el control existente "definición acuerdo de nivel de servicio operativo". Las evidencias registradas no son acordes con el periodo de seguimiento tercer cuatrimestres ( septiembre a diciembre ).</t>
  </si>
  <si>
    <t xml:space="preserve">Conforme al monitoreo realizado por el proceso y la información cargada en el drive, se evidencia los siguientes archivos: 
-Un Excel denominado programa capacitación gestión documental segundo semestre 2020
- Reporte eventos informe austeridad del gasto (mes de septiembre, octubre y noviembre
-Actas de comité 
Tendientes al cumplimiento del plan de acción planificado “realizar capacitaciones al personal”.
Se recomienda al proceso subir las evidencias al drive de manera ordenada, crear subcarpetas con el nombre de las acciones y así de esta manera tener claro cuáles son los soportes de cada uno para un mejor entendimiento. 
</t>
  </si>
  <si>
    <t>Sobrecarga laboral</t>
  </si>
  <si>
    <t xml:space="preserve">Se cuenta con personal contratado con conocimiento en gestión documental </t>
  </si>
  <si>
    <t xml:space="preserve">* Contratos
* Hojas de vida (con soporte)"_x000D_
</t>
  </si>
  <si>
    <t xml:space="preserve">Contratar personal idóneo con conocimientos en gestión documental </t>
  </si>
  <si>
    <t>Contrato de personal</t>
  </si>
  <si>
    <t>Gestión documental
*Gestión contractual</t>
  </si>
  <si>
    <t xml:space="preserve">Se presenta como evidencia los CDP y Documentos de contratación tramitados, durante los meses de febrero y marzo de los procesos de contratación aprobados para el Departamento:
1. CDP No. 21920 y Documento Justificativo de Contratación 
2. CDP No. 22020 y Documento Justificativo de Contratación
3. CDP No. 22120 y Documento Justificativo de Contratación
</t>
  </si>
  <si>
    <t>Se realizó la contratación de 3 profesionales con experiencia en las áreas de correspondencia y gestión documental el Departamento de Gestión Documenta, para lo cual se presentan los contratos de prestación de servicio.
1. Contrato No. JEP-294-2020 JAIME RODRIGUEZ SARMIENTO
2. Contrato No. JEP-309-2020 ELIANA KATERINA IMBOL
3. Contrato No. JEP-296-2020 DIEGO MOLINA SARMIENTO</t>
  </si>
  <si>
    <t xml:space="preserve">El equipo de trabajo del Departamento de Gestión Documental cuenta con la experiencia relacionada en gestion documental, evidencia que se puede corroborar en las carpetas que reposan en las hojas de vidas por parte de la Subdirección de Talento Humano.
</t>
  </si>
  <si>
    <t xml:space="preserve">Para el fortalecimiento de los procesos del Departamento de Gestión Documental, se suscribieron, diferentes contratos de profesionales para apoyar las actividades propias del departamento,
Por lo anterior, se adjuntan como evidencia los contratos de persona natural que apoyan el seguimiento y control de las operaciones de Ventanilla Única de la JEP y el Departamento de Gestión Documental."_x000D_
</t>
  </si>
  <si>
    <t xml:space="preserve">Para el fortalecimiento de los procesos del Departamento de Gestión Documental, se suscribieron, diferentes contratos de profesionales para apoyar las actividades propias del departamento,
Por lo anterior, se adjuntan como evidencia los contratos de persona natural que apoyan el seguimiento y control de las operaciones de Ventanilla Única de la JEP y el Departamento de Gestión Documental."
</t>
  </si>
  <si>
    <t xml:space="preserve">"Para el fortalecimiento de los procesos del Departamento de Gestión Documental, se suscribieron, diferentes contratos de profesionales para apoyar las actividades propias del departamento,
Por lo anterior, se adjuntan como evidencia los contratos de persona natural que apoyan el seguimiento y control de las operaciones de Ventanilla Única de la JEP y el Departamento de Gestión Documental."_x000D_
</t>
  </si>
  <si>
    <t xml:space="preserve">Para el fortalecimiento de los procesos del Departamento de Gestión Documental, se suscribieron diferentes contratos de profesionales para apoyar las actividades propias del departamento,
Por lo anterior, se adjuntan como evidencia los contratos de persona natural que apoyan el seguimiento y control de las operaciones de Ventanilla Única de la JEP y el Departamento de Gestión Documental."
</t>
  </si>
  <si>
    <t xml:space="preserve">Conforme al monitoreo realizado por el proceso, no se puede evidenciar el control existente que dice  "se cuenta con personal contratado con conocimiento en gestión documental " no se adjunta los soportes de estudio de los funcionarios que trabajan en el Departamento de Gestión Documental. 
Se recomienda al proceso subirlos al drive para verificar su cumplimiento en el próximo monitoreo.
</t>
  </si>
  <si>
    <t>Conforme al monitoreo realizado por el proceso, se evidencia que no se han realizado acciones durante los meses de mayo, junio, julio y agosto tendientes al cumplimiento del plan de acción enfocadas a contratar personal idóneo con conocimientos en gestión documental, el proceso en su monitoreo informa que para el fortalecimiento de los procesos del Departamento de Gestión Documental, se suscribieron diferentes contratos de profesionales para apoyar las actividades propias del departamento, lo cual no se pudo corroborar.
Sin embargo en el mes de marzo se contrataron tres (3) profesionales.</t>
  </si>
  <si>
    <t xml:space="preserve">Plan de acción: se recomienda al proceso ser mas cuidadoso con la realización de los monitoreos de las acciones que den cuenta de la gestión realizada al cumplimiento del plan de acción definido.
</t>
  </si>
  <si>
    <r>
      <rPr>
        <b/>
        <sz val="10"/>
        <rFont val="Palatino Linotype"/>
        <family val="1"/>
      </rPr>
      <t>EVALUACIÓN  I LINEA DE DEFENSA:</t>
    </r>
    <r>
      <rPr>
        <sz val="10"/>
        <rFont val="Palatino Linotype"/>
        <family val="1"/>
      </rPr>
      <t xml:space="preserve"> De acuerdo con el reporte de monitoreo por parte del proceso, se reportó que se cuenta con personal contratado con conocimiento en gestión documental,  sin embargo, no se describe el conocimiento sobre gestión documental que tiene el personal vinculado al Departamento de Gestión Documental y así mismo, referencia que los soportes de las historias laborales se encuentran en custodia de la Subdirección de Talento Humano.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Evaluación II Línea de Defensa:</t>
    </r>
    <r>
      <rPr>
        <sz val="10"/>
        <rFont val="Palatino Linotype"/>
        <family val="1"/>
      </rPr>
      <t xml:space="preserve"> Respecto del seguimiento realizado por la II línea de defensa, este describe un análisis sobre la gestión del proceso en consecuencia del control planificado, así mismo, se emitieron las respectivas recomendaciones brindando aseguramiento a la III Línea de defensa.</t>
    </r>
  </si>
  <si>
    <r>
      <rPr>
        <b/>
        <sz val="10"/>
        <rFont val="Palatino Linotype"/>
        <family val="1"/>
      </rPr>
      <t>EVALUACIÓN  I LINEA DE DEFENSA:</t>
    </r>
    <r>
      <rPr>
        <sz val="10"/>
        <rFont val="Palatino Linotype"/>
        <family val="1"/>
      </rPr>
      <t xml:space="preserve"> Conforme al monitoreo realizado por el proceso se hace mención de la suscripción de contratados en cumplimiento de lo dispuesto en el plan de acción, sin embargo, el monitoreo no describe los numeros de contratos o las cantidad por cada mes reportado y no presentó el cargue de evidencias sobre esta acción.
Por lo anterior, se recomienda al proceso realizar el reporte correspondiente a las actividades ejecutadas y asegurar el cargue adecuado de las evidencias, a fin de verificar la información registrada.
</t>
    </r>
    <r>
      <rPr>
        <b/>
        <sz val="10"/>
        <rFont val="Palatino Linotype"/>
        <family val="1"/>
      </rPr>
      <t xml:space="preserve">EVALUACIÓN II LINEA DE DEFENSA: </t>
    </r>
    <r>
      <rPr>
        <sz val="10"/>
        <rFont val="Palatino Linotype"/>
        <family val="1"/>
      </rPr>
      <t xml:space="preserve">Respecto del seguimiento realizado por la II línea de defensa, este describe un análisis sobre la gestión del proceso en consecuencia del control planificado, así mismo, se emitieron las respectivas recomendaciones brindando aseguramiento a la III Línea de defensa.
</t>
    </r>
  </si>
  <si>
    <t xml:space="preserve">Para el fortalecimiento de los procesos del Departamento de Gestión Documental, se suscribieron, diferentes contratos de profesionales con experiencia en gestión documental para apoyar las actividades propias, de los cuales durante el III cuatriemestre del año 2020 se contrataron cinco (5) profesiones de los cuales se dejaran en el OneDrive los contratos y soportes que acreditan la experiencia en gestión documental.
</t>
  </si>
  <si>
    <t>Durante el segundo semestre de la vigencia 2020, El Departamento de Gestión Documental suscribió cinco (5) contratos de persona natural para apoyar las actividades propias del departamento en función de digitalziación y organización documental y apoyo a la supervisión de los contratos de persona jurídica.
Por lo anterior, se adjuntan como evidencia los contratos de persona natural que apoyan los procesos de digitalización y seguimiento a los contratos del Departamento de Gestión Documental.</t>
  </si>
  <si>
    <t xml:space="preserve">Conforme al monitoreo realizado por el proceso y la información cargada en el drive, se puedo evidenciar cinco (5) contratos de prestación de servicios con sus hojas de vida  y una carpeta denominada “ soportes” que contiene certificaciones laborales de los contratistas, se da cumplimiento al control existente que dice “se cuenta con personal contratado con conocimiento en gestión documental " y soporte " contratos, hojas de vida y soportes".
	</t>
  </si>
  <si>
    <t>Conforme al monitoreo realizado por el proceso y la información cargada en el drive, se puedo evidenciar cinco (5) contratos de prestación de servicios , dando cumplimiento a la acción  planificada que dice “ contratar personal idóneo con conocimiento en gestión documental " y entregable " contratos".
Se recomienda al proceso cargar las evidencias de la acción en la carpeta establecida para tal fin; las evidencias se corroboro con los soportes del control que dice " se cuenta con personal contratado con conocimiento en gestión  documental".</t>
  </si>
  <si>
    <t>Falta de idoneidad del personal encargado</t>
  </si>
  <si>
    <t>Realizar sensibilizaciones en la gestión documental y la importancia que tiene el proceso</t>
  </si>
  <si>
    <t xml:space="preserve">Mediante los soportes adjuntos de la presente actividad, se evidencia la asistencia de servidores y contratistas a las inducciones realizadas por el Departamento de Gestión Documental, sobre los procesos técnicos de la gestión documental de la entidad.
 - Lista de asistencia socialización Subdirección de Fortalecimiento Institucional
 - Lista de asistencia socialización Departamento de Conceptos y Representación Jurídicas
</t>
  </si>
  <si>
    <t>Mediante los soportes adjuntos de la presente actividad, se evidencia la asistencia de servidores y contratistas a las inducciones realizadas por el Departamento de Gestión Documental, sobre los procesos técnicos de la gestión documental de la entidad.
 - Lista de asistencia socialización SAAD Comparecientes
 - Lista de asistencia socialización Subdirección Financiera</t>
  </si>
  <si>
    <t xml:space="preserve">Mediante los soportes adjuntos de la presente actividad, se evidencia la asistencia de servidores y contratistas a las inducciones realizadas por el Departamento de Gestión Documental, sobre los procesos técnicos de la gestión documental de la entidad.
 - Lista de asistencia socialización Subdirección de Contratación
 - Lista de asistencia socialización SAAD Comparecientes </t>
  </si>
  <si>
    <t xml:space="preserve">
Mediante los soportes adjuntos de la presente actividad, se evidencia la asistencia de servidores y contratistas a la capacitación virtual realizada por el Departamento mediante la plataforma Teams,  de las siguientes áreas:
- Administrativa UIA 
- CONTROL INTERNO
- DAF
- DAV 
- Departamento de Atención a Víctimas
- Departamento de Atención al Ciudadano
- Departamento de Conceptos y Representación Jurídica
- Departamento de Gestión Documental
- Departamento de enfoques diferenciales
- Departamento de Gestión Territorial
- DEPARTAMENTO GESTIÓN DOCUMENTAL
- ESMRR/ SE
- Fortaleciendo institucional 
- GRAI
- Grupo Territorial de Norte de Santander y Arauca - UIA
- Oficina Asesora de Seguridad y Protección
- Presidencia 
- Relatoría
- S.R.F.I.
- SAAD Comparecientes
- SAAD-VÍCTIMAS
- SAI
- SALA AMNISTIA 
- Sala de amnistía o indulto 
- sala de definición de situaciones jurídicas
- sala de reconocimiento
- Sala de Reconocimiento 
- Sala de Reconocimiento de Verdad, de Responsabilidad y de Determinación de los Hechos y Conductas
- SDSJ
- Sección de primera instancia con reconocimiento y responsabilidad 
- Sección de Primera Instancia para casos de Ausencia de Reconocimiento de Verdad y Responsabilidad 
- SECCION DE RECONOCIMIENTO DE VERDAD
- Sección de revisión 
- Sección de Revisión (SR)
- Secretaría Ejecutiva- Planeación
- SECRETARIA GENERAL 
- SECRETARÍA GENERAL JUDICIAL
- Secretaria Judicial
- Sede territorial Villavicencio
- Subdirección de cooperación
- SRFI 
- SRVR
- SRVR - Despacho Mga. Belkis Izquierdo
- Sub dirección de Control Interno 
- Subdirección de Asuntos Disciplinarios
- Subdirección de contratación
- Subdirección de Control Interno
- Subdirección de Cooperación Internacional 
- Subdirección de Fortalecimiento Institucional
- Subdirección de recursos físicos e infraestructura 
- subdirección de Talento Humano
- Subdirección Financiera
- Subsecretaría
- TI
- TP SARV
- Tribunal, Sección Ausencia de Reconocimiento. Despacho Magistrada María del Pilar Valencia García
- UIA - GPVTI
- UIA-GETIJ
- UIA-GRANCE
- UNIDAD DE INVESTIGACION Y ACUSACION
- Unidad de Investigación y Acusación
- Unidad de Investigación y Acusación - Grupo Territorial de Neiva
- Unidad de Investigación y Acusación Grupo Territorial de Bucaramanga</t>
  </si>
  <si>
    <t>El proceso ha realizado las actividades necesarias para el cumplimiento de la acción propuesta. Se recomienda adjuntar evidencia de la realización de capacitación virtual del mes de abril.</t>
  </si>
  <si>
    <t xml:space="preserve">"Durante el mes de mayo, el Departamento de Gestión Documental coordinó diferentes  capacitaciones sobre el uso del sistema de Gestión Documental Conti y sus niveles de seguridad por radicado y expediente electrónico a través de Servisoft, así mismo, se informó sobre los diferentes proceso que maneja el Departamento en procura de la clasificacación, organización y seguridad de la información. 
Por otra parte, se capacitó al personal de Ventanilla Única sobre el manejo de los radicados de la Entidad y sus politicas internas.
Por lo anterior, se adjunta los listados de las capacitaciones realizadas durante este periodo de tiempo"_x000D_
</t>
  </si>
  <si>
    <t>Durante el presente mes, se realizaron diferentes capacitaciones en función del manejo del nuevos Sistema de Gestión Documental Conti y la operación de la Ventanilla Única de la JEP. Estas capacitaciones, fuerron coordinadas entre el Departamento de Gestión Documental y la empresa contratista Servisoft a cargo del BPO de la JEP, las cuales, se realizaron a través de Microsft Teams.
Por lo anterior, se adjunta los listados de las capacitaciones realizadas durante este periodo de tiempo</t>
  </si>
  <si>
    <t xml:space="preserve">"Durante el presente mes, se realizaron diferentes capacitaciones en función del manejo del nuevo Sistema de Gestión Documental Conti y la operación de la Ventanilla Única de la JEP. Estas capacitaciones, fuerron coordinadas entre el Departamento de Gestión Documental y la empresa contratista Servisoft a cargo del BPO de la JEP, las cuales, se realizaron a través de Microsft Teams.
Por lo anterior, se adjunta los listados de las capacitaciones realizadas durante este periodo de tiempo"_x000D_
</t>
  </si>
  <si>
    <t>Conforme al monitoreo realizado por el proceso, se evidencia que no se ha realizado "sensibilizaciones en la gestión documental y la importancia que tiene el proceso, en los meses de mayo, junio julio y agosto.
 En los monitoreos realizados por el proceso se menciona que se hicieron diferentes capacitaciones en función del manejo del nuevos Sistema de Gestión Documental Conti y la operación de la Ventanilla Única de la JEP, lo cual no se pudo evidenciar en el one drive.</t>
  </si>
  <si>
    <t>Plan de acción: se recomienda al proceso ser mas cuidadoso con la realización de los monitoreos de las acciones que den cuenta de la gestión realizada al cumplimiento del plan de acción definido, pues se informa que se realizaron gestiones al cumplimiento de la acción pero no se suben evidencias de estas.</t>
  </si>
  <si>
    <r>
      <rPr>
        <b/>
        <sz val="10"/>
        <rFont val="Palatino Linotype"/>
        <family val="1"/>
      </rPr>
      <t>EVALUACIÓN  I LINEA DE DEFENSA:</t>
    </r>
    <r>
      <rPr>
        <sz val="10"/>
        <rFont val="Palatino Linotype"/>
        <family val="1"/>
      </rPr>
      <t xml:space="preserve"> Conforme al monitoreo realizado por el proceso se hace mención de la realización de sensibilizaciones en la gestión documental y la importancia que tiene el proceso en cumplimiento de lo dispuesto en el plan de acción, sin embargo, el monitoreo no describe las especificaciones de las capacitaciones desarrolladas sobre el manejo del reciente sistema de gestión documental (CONTi) implementado en mayo de 2020, y la operatividad de la Ventanilla Única de la JEP, tales como objetivos, contenidos temáticos, intensidad horaria, población objetivo, mecanismo de evaluación, entre otras, y no presentó el cargue de evidencias sobre esta acción.
Por lo anterior, se recomienda al proceso realizar el reporte correspondiente a las actividades ejecutadas y asegurar el cargue adecuado de las evidencias, a fin de verificar la información registrada.
</t>
    </r>
    <r>
      <rPr>
        <b/>
        <sz val="10"/>
        <rFont val="Palatino Linotype"/>
        <family val="1"/>
      </rPr>
      <t>EVALUACIÓN II LINEA DE DEFENSA:</t>
    </r>
    <r>
      <rPr>
        <sz val="10"/>
        <rFont val="Palatino Linotype"/>
        <family val="1"/>
      </rPr>
      <t xml:space="preserve"> respecto del seguimiento, el mismo brinda el aseguramiento requerido para la evaluación por parte de la III línea de defensa (SCI).
</t>
    </r>
  </si>
  <si>
    <t xml:space="preserve">Para el segundo semestre de la vigencia 2020, el Departamento de Gestión Documental realizó mesas técnicas desde el mes de julio, lideradas por el Archivo General de la Nación - AGN en aras de fortalecer el conocimiento propio en materia documental dentro del marco legal archivista, lo cual permite a esta jefatura profundizar en nuevos conocimientos y reforzar los ya aprendidos en función de mejorar las operaciones documentales dentro y fuera de la JEP. Así mismo, a través de piezas de comunicación el Departamento de Gestión Documental invitaba a los servidores y contratistas de la JEP a participar de las capacitaciones e informaba las nuevas herramientas del sistema.
Por lo anterior, se adjunta como evidencia los registros de asistencia a las mesas de trabajo con el AGN del segundo semestre. </t>
  </si>
  <si>
    <t xml:space="preserve">Conforme al monitoreo realizado por el proceso y la información cargada en el drive, se evidencia cumplimiento en la acción planificada “sensibilizaciones en la gestión documental y la importancia que tiene el proceso”, por medio actas de reunión con el archivo general de la nación los días 11/09/2020; 25/09/2020; 27/10/2020 y 3/11/2020.
</t>
  </si>
  <si>
    <t>Demoras en la asignación  o mal direccionamiento de la  correspondencia externa</t>
  </si>
  <si>
    <t>Ausencia de controles</t>
  </si>
  <si>
    <t>1. Demora en los trámites
2. Divulgación indebida de la entidad
3. Pérdida o extravío de los documentos
4. Reprocesos y pérdidas económicas</t>
  </si>
  <si>
    <t xml:space="preserve">Sensibilización del Cumplimiento de las políticas de Gestión documental con referencia a las comunicaciones oficiales y el sistema ORFEO; además de la digitalización de la información </t>
  </si>
  <si>
    <t xml:space="preserve">* Capacitaciones de comunicados internos y externos_x000D_
</t>
  </si>
  <si>
    <t xml:space="preserve">Informe </t>
  </si>
  <si>
    <t>Se  aporta como evidencia el informe ejecutivo de las actividades asociadas al contrato 014 de 2019 (JEP-ETB) emitido por el contratista, en el cual se describe el detalle de la gestión de las diferentes actividades realizadas por la ventanilla única de correspondencia.
- informe del 1 al 31 de enero de 2020</t>
  </si>
  <si>
    <t>se  aporta como evidencia el informe ejecutivo de las actividades asociadas al contrato 014 de 2019 (JEP-ETB) emitido por el contratista, en el cual se describe el detalle de la gestión de las diferentes actividades ejecutadas por la ventanilla única de correspondencia.
- informe del 1 al 29 de febrero de 2020</t>
  </si>
  <si>
    <t>se  aporta como evidencia el informe ejecutivo de las actividades asociadas al contrato 014 de 2019 (JEP-ETB) emitido por el contratista, en el cual se describe el detalle de la gestión de las diferentes actividades ejecutadas por la ventanilla única de correspondencia.
- informe del 1 al 31 de marzo de 2020</t>
  </si>
  <si>
    <t>se  aporta como evidencia el informe ejecutivo de las actividades asociadas al contrato 014 de 2019 (JEP-ETB) emitido por el contratista, en el cual se describe el detalle de la gestión de las diferentes actividades ejecutadas por la ventanilla única de correspondencia.
- informe del 1 al 30 de abril de 2020</t>
  </si>
  <si>
    <t>Se recomienda al proceso la elaboración de un informe trimestral que evidencie el cumplimiento de la acción propuesta, toda vez que el soporte anexo hace referencia a datos estadísticos por mes. Adicionalmente se observa que el informe del mes de febrero no se cargó, se duplicó el de enero 2020 y el soporte del mes de marzo no es un informe, es una especie de ficha resumen de correspondencia</t>
  </si>
  <si>
    <t xml:space="preserve">La política de gestión documental fue aprobada por el Comité de Gestión para la Administración de justicia de la Jurisdicción Especial para la Paz – JE, en el mes de abril;  se encuentra en trámite para la aprobación porparte del Órgano de Gobierno de la JEP, como control se han realizados piezas de comunicación de las comunicaciones  y digitalización de la información. se cargo en el OneDrive la politica y piezas de comunicación._x000D_
</t>
  </si>
  <si>
    <t xml:space="preserve">"Desde el Departamento de Gestión Documental se evalua la gestión realizada cada mes por la Ventanilla Única de la JEP, en la cual, se encuentran la cantidad de documentos radicados y asignados a cada dependencia de la entidad, así mismo, el 04 de mayo de 2020 entro a funcionamiento el nuevo Sistema de Gestión Documental Conti en la JEP, el cual, dispone de una mesa de ayuda para atender lo inconvenientes presentados desde la herramienta como en Ventanilla Única MATI_CONTI@jep.gov.co. 
Adicionalmente, para este mes se registran 3.536 documentos recibidos y radicados por la unida de correspondencia de forma electrónica dado a las medidas de aislamiento decretadas por el Gobierno Nacional y las directrices de la JEP.
Por lo anterior, se adjunta el informe de gestión del contrato JEP 056 de 2019 generado por la empresa contratista Servisoft del mes de mayo de 2020 y los casos de pruebas sobre el sistema Conti para su producción en la JEP."_x000D_
</t>
  </si>
  <si>
    <t>Desde el Departamento de Gestión Documental se evalua la gestión realizada cada mes por la Ventanilla Única de la JEP, en la cual, se encuentran la cantidad de documentos radicados y asignados a cada dependencia de la entidad. Por otra parte, el Departamento de Gestión Documental en conjunto con Servisoft S.A. diseño unos reportes de gestión en el sistema Conti, los cuales permite el seguimiento y control de los comunicados recibidos y producidos por la JEP.
Adicionalmente, para este mes se registran 4.685 documentos recibidos y radicados por la unidad de correspondencia de forma electrónica dado a las medidas de aislamiento decretadas por el Gobierno Nacional y las directrices de la JEP.
Por lo anterior, se adjunta el informe de gestión del contrato JEP 056 de 2019 generado por la empresa contratista Servisoft del mes de junio de 2020.</t>
  </si>
  <si>
    <t xml:space="preserve">"Desde el Departamento de Gestión Documental se evalua la gestión realizada cada mes por la Ventanilla Única de la JEP, en la cual, se encuentran la cantidad de documentos radicados y asignados a cada dependencia de la entidad, en la cual, se encuentra que para este mes se radicaron en la unidad de correspondencia 5.047 documentos de entrada de forma electrónica dado a las medidas de aislamiento decretadas por el Gobierno Nacional y las directrices de la JEP.
Por lo anterior, se adjunta el informe de gestión del contrato JEP 056 de 2019 generado por la empresa contratista Servisoft del mes de julio de 2020."_x000D_
</t>
  </si>
  <si>
    <t xml:space="preserve">"Desde el Departamento de Gestión Documental se evalua la gestión realizada cada mes por la Ventanilla Única de la JEP, en la cual, se encuentran la cantidad de documentos radicados y asignados a cada dependencia de la entidad.
Por lo anterior, se adjunta el informe de gestión del contrato JEP 056 de 2019 generado por la empresa contratista Servisoft del mes de agosto de 2020."
</t>
  </si>
  <si>
    <t>Conforme al monitoreo realizado por el proceso y las evidencias cargadas en el one drive, se pudo evidenciar que se ha ejecutado el control existente verificando que la política de gestión documental fue aprobado en el comité del 28 de mayo por el Comité de Gestión para la Administración de justicia de la Jurisdicción Especial para la Paz.
Se  realizaron piezas de comunicación en referencia a las comunicaciones  y digitalización de la información, esta información fue verificada en el one drive.</t>
  </si>
  <si>
    <t>Conforme al monitoreo realizado por el proceso y las evidencias cargadas en el one drive,  se han realizado acciones durante los meses de mayo, junio, julio y agosto tendientes al cumplimiento del plan de acción que dice "controlar el manejo del sistema de gestión documental en cuanto al registro, radicación, direccionamiento y archivo de manera sistemática las comunicaciones oficiales que ingresan.
se evidencia en el drive informes de la operación BPO ( mes de mayo, junio, julio y agosto).</t>
  </si>
  <si>
    <r>
      <rPr>
        <b/>
        <sz val="10"/>
        <rFont val="Palatino Linotype"/>
        <family val="1"/>
      </rPr>
      <t>EVALUACIÓN  I LINEA DE DEFENSA:</t>
    </r>
    <r>
      <rPr>
        <sz val="10"/>
        <rFont val="Palatino Linotype"/>
        <family val="1"/>
      </rPr>
      <t xml:space="preserve"> De acuerdo con el reporte de monitoreo por parte del proceso, se evidencia la ejecución de actividades en el marco del control planificado, toda vez que, el proceso ha adoptado acciones tendientes a la sensibilización del cumplimiento de las políticas de gestión documental con referencia a las comunicaciones oficiales y el sistema ORFEO; además de la digitalización de la información, tal y como se observó en los siguientes:
i) Política institucional de gestión documental, archivos y acceso a la información del 20/04/2020, determinada como el conjunto de lineamientos para la gestión eficiente, abierta y transparente de los documentos y archivos recibidos y producidos por la JEP. Aprobada por el Comité de Gestión para la Administración de Justicia de la Jurisdicción Especial para la Paz en sesión del 28/05/2020. Es preciso mencionar que se encuentra pendiente de aprobación por el Órgano de Gobierno.
ii) Correos electrónicos masivos del  04, 19, 22 de mayo, 04, 05 y 08 de junio de 2020, donde se presentan las piezas comunicativas sobre el Sistema de Gestión Documental CONTi, para generar en los servidores y contratistas de la JEP, sensibilización sobre su entrada en vigencia, funcionalidad y mesa de ayuda, entre otros. 
Se recomienda al proceso, ampliar el reporte de monitoreo y cargue de evidencias, toda vez que el soporte establecido para la acción es “capacitaciones de comunicados internos y externos”.
</t>
    </r>
    <r>
      <rPr>
        <b/>
        <sz val="10"/>
        <rFont val="Palatino Linotype"/>
        <family val="1"/>
      </rPr>
      <t xml:space="preserve">EVALUACIÓN II LINEA DE DEFENSA: </t>
    </r>
    <r>
      <rPr>
        <sz val="10"/>
        <rFont val="Palatino Linotype"/>
        <family val="1"/>
      </rPr>
      <t xml:space="preserve">respecto del seguimiento, el mismo debe ser complementado en el sentido de incluir la descripción de las actividades para dar cumplimiento a la acción propuesta, y así brindar el aseguramiento requerido para la evaluación por parte de la III línea de defensa (SCI).
</t>
    </r>
  </si>
  <si>
    <t xml:space="preserve">EVALUACIÓN  I LINEA DE DEFENSA: Conforme al monitoreo realizado por el proceso y las evidencias suministradas, se observa que para los meses de mayo, junio, julio y agosto de 2020 el proceso relaciona reportes generados por el sistema de gestión documental acumulativo a una fecha determinada, sin embargo, se recomienda tener en cuenta que dichos informes son trimestrales, así mismo, se aportó informes del contratista por el contrato 056 de 2019, en los cuales presenta actividades propias de la ejecución del contrato y requerimientos hechos por la Entidad. 
Por lo anterior, se recomienda que el proceso presente un informe trimestral como entregable, de acuerdo con la actividad planificada.
Finalmente, existe duplicidad con el plan de acción 1 del riesgo 55.
EVALUACIÓN  II LINEA DE DEFENSA: Respecto del seguimiento realizado por la II línea de defensa, este describe  el análisis del  control  y las evidencias aportadas por el proceso, convirtiendose en un adecuado insumo para  brindar el aseguramiento de la evaluación por parte de la III línea de defensa (SCI)
</t>
  </si>
  <si>
    <t xml:space="preserve">Mediante el Acuerdo 046 del 11 de noviembre de 2020, el Órgano de Gobierno de la JEP adoptó la Política de Gestión Documental, la cual se divulgó a todos los servidores y contratistas de la JEP a través de correo institucional el día 12 de noviembre de 2020, así mismo, este documento se encuentra disponible en la intranet y página oficial de la JEP. Se adjunta el Acuerdo 046 de 2020 y la pieza comunicativa sobre la Política de Gestión Documental.
Por otra parte, el Departamento de Gestión Documental ha realizado capacitaciones sobre el manejo del Sistema de Gestión Documental Conti y el uso de las plantillas oficiales del JEP, dentro del módulo de radicación del aplicativo, con esto dando cumplimiento a las capacitaciones sobre los comunicados oficiales del riesgo 55.
</t>
  </si>
  <si>
    <t xml:space="preserve">Durante el segundo semestre de la vigencia 2020, el Departamento de Gestión Documental realiza un seguimiento a la gestión realizada por Ventanilla Única de la JEP a través de un informe mensual a cargo de Servisoft con el servicio del BPO, en el cual, se evidencia el detalle de la operación de registro, radicación, direccionamiento y archivo recibidos por la JEP. El cual permite realizar la trazabilidad de la correspondencia allegada a la JEP por medio de sus canales. Adicionalmente, el monitoreo y las evidencias de esta acción se encuentran contenidas en el riesgos 55, porque coayudan a la mitigación del riesgo. 
Por lo anterior, se adjuntan los seis informes del segundo semestre en el OneDrive junto a sus anexos. 
</t>
  </si>
  <si>
    <t xml:space="preserve">Conforme al monitoreo realizado por el proceso y la información cargada en el drive, se pudo evidenciar que se ha ejecutado el control existente verificando que la política de gestión documental fue aprobada por el órgano de gobierno mediante el acuerdo 046 del 2020 y divulgado a los servidores y servidoras el 12 de noviembre, sin embargo, el soporte “capacitación de comunicados internos y externos” las evidencias son las cargadas en el riesgo 55.
Se recomienda al proceso subir las evidencias al drive en la carpeta del riesgo, creando subcarpetas con el nombre de los controles y así de esta manera tener claro cuáles son los soportes de cada control para un mejor entendimiento. 
</t>
  </si>
  <si>
    <t>Conforme al monitoreo realizado por el proceso y la información cargada en el drive, se evidencia cumplimiento del plan de acción que dice “controlar el manejo del sistema de gestión documental en cuanto al registro, radicación, direccionamiento y archivo de manera sistemática las comunicaciones oficiales que ingresan”, por medio de los informes de operación BPO de los meses de Julio, agosto, septiembre, octubre, noviembre y un Excel del mes de diciembre.
Esta acción es la misma definida en  el riesgo 55.</t>
  </si>
  <si>
    <t xml:space="preserve">Falta de idoneidad del personal interno encargado </t>
  </si>
  <si>
    <t>Radicación física y digital (base de datos)</t>
  </si>
  <si>
    <t xml:space="preserve">* Informes mensuales de correspondencia </t>
  </si>
  <si>
    <t>Capacitar al personal del proceso y de apoyo técnico</t>
  </si>
  <si>
    <t>Registro Asistencia</t>
  </si>
  <si>
    <t>Se aporta como evidencia, las actas de reunión de las actividades realizadas para validar los procesos de la ventanilla única de correspondencia con SERVISOFT e INFOMÉTRIA. 
 - Comunicado No. 20201510087292
 - Actas de reunión</t>
  </si>
  <si>
    <t xml:space="preserve">Durante el II cuatrimestre del año 2020, la empresa contratista de Servisoft a cargo del 
servicio  de la Ventanilla Única de la JEP, remitió mensualmente los informes gerenciales de
 las operaciones realizadas a su cargo, lo cual, le permite al Departamento de Gestión 
Documental identificar el flujo de trabajo y la cantidad de documentos recibidos y enviados 
por la unidad de correspondencia en la JEP.se cargo en OneDrive los informes de mayo, 
junio, julio y agosto que dan cuenta del control existente."
</t>
  </si>
  <si>
    <t>SFI: Proceso no presentó reorte de monitoreo</t>
  </si>
  <si>
    <t>Conforme al monitoreo realizado por el proceso y las evidencias cargadas en el one drive, se denota que se ha ejecutado el control existente  evidenciando que la empresa contratista de Servisoft a cargo del servicio  de la Ventanilla Única de la JEP, remitió mensualmente los informes gerenciales de las operaciones realizadas.
Se evidencia en el drive los informes de los meses de mayo, junio, julio y agosto.</t>
  </si>
  <si>
    <t xml:space="preserve">No se realizo monitoreo por parte del proceso, incumpliendo el plan de acción definido " capacitar al personal del proceso y apoyo técnico".
</t>
  </si>
  <si>
    <t xml:space="preserve">Plan de acción: se recomienda al proceso, cumplir las gestiones tendientes al cumplimiento de las acciones definidas.
</t>
  </si>
  <si>
    <r>
      <rPr>
        <b/>
        <sz val="10"/>
        <rFont val="Palatino Linotype"/>
        <family val="1"/>
      </rPr>
      <t>EVALUACIÓN  I LINEA DE DEFENSA:</t>
    </r>
    <r>
      <rPr>
        <sz val="10"/>
        <rFont val="Palatino Linotype"/>
        <family val="1"/>
      </rPr>
      <t xml:space="preserve"> Conforme al reporte de monitoreo, se evidencia para la actividad del control “Radicación física y digital (base de datos) los informes mensuales operación BPO presentados por Servisoft S.A., contratista encargado del sistema de gestión documental y de esta actividad, de acuerdo con lo establecido en el contrato 056 de 2019. Por lo anterior, Servisoft S.A. presenta en los informes de mayo, junio, julio y agosto de 2020, detalle de actividades y estadísticas relacionadas con la radicación a través de la ventanilla única virtual, hasta tanto se levanten las restricciones de aislamiento preventivo y confinamiento por el COVID-19.
Igualmente, aporta archivos en Excel sobre el reporte general de documentos para los meses mayo, junio, julio y agosto de 2020.
</t>
    </r>
    <r>
      <rPr>
        <b/>
        <sz val="10"/>
        <rFont val="Palatino Linotype"/>
        <family val="1"/>
      </rPr>
      <t>EVALUACIÓN II LINEA DE DEFENSA:</t>
    </r>
    <r>
      <rPr>
        <sz val="10"/>
        <rFont val="Palatino Linotype"/>
        <family val="1"/>
      </rPr>
      <t xml:space="preserve"> Respecto del seguimiento realizado por la II línea de defensa, este describe  el análisis del  control  y las evidencias aportadas por el proceso, convirtiendose en un adecuado insumo para  brindar el aseguramiento de la evaluación por parte de la III línea de defensa (SCI)
</t>
    </r>
  </si>
  <si>
    <r>
      <rPr>
        <b/>
        <sz val="10"/>
        <rFont val="Palatino Linotype"/>
        <family val="1"/>
      </rPr>
      <t>EVALUACIÓN  I LINEA DE DEFENSA:</t>
    </r>
    <r>
      <rPr>
        <sz val="10"/>
        <rFont val="Palatino Linotype"/>
        <family val="1"/>
      </rPr>
      <t xml:space="preserve"> Conforme con el reporte de monitoreo, no se evidencia la realización de capacitaciones al personal del proceso y de apoyo técnico, durante el periodo a evaluar, toda vez que en el monitoreo no se reportó acciones de la actividad planificada.
Por lo anterior, se requiere que el proceso lleve a cabo las gestiones necesarias para dar cumplimiento a la acción propuesta en los términos previstos, y el cargue de evidencias, para posterior evaluación, de acuerdo con el plan de acción, así como los entregables.
Se da  alcance a la evaluación realizada para el II cuatrimestre de 2020 al plan de acción "Capacitar al personal del proceso y de apoyo técnico", de acuerdo con el compromiso adquirido en mesa de trabajo con el proceso y la Subdirección de Fortalecimiento Institucional el dia 8 de octubre, mediante la revisión de las evidencias se observó la realización de una (1) capacitación  al personal </t>
    </r>
    <r>
      <rPr>
        <i/>
        <sz val="10"/>
        <rFont val="Palatino Linotype"/>
        <family val="1"/>
      </rPr>
      <t>"</t>
    </r>
    <r>
      <rPr>
        <b/>
        <i/>
        <sz val="10"/>
        <rFont val="Palatino Linotype"/>
        <family val="1"/>
      </rPr>
      <t>Capacitación Conti - inducción BPO"</t>
    </r>
    <r>
      <rPr>
        <sz val="10"/>
        <rFont val="Palatino Linotype"/>
        <family val="1"/>
      </rPr>
      <t xml:space="preserve">, el 02/05/2020, junto con  una presentación en power point de material de estudio.
De otra parte, en concordancia con el monitoreo reportado para el mes de julio, se carece de las evidencias correspondientes a las diferentes capacitaciones realizadas en cumplimiento del plan de acción planificado, por lo anterior, se recomienda al proceso verificar el cargue adecuado y completo de los soportes que sustenten la gestión ejecutada de acuerdo con el monitoreo aportado.
</t>
    </r>
    <r>
      <rPr>
        <b/>
        <sz val="10"/>
        <rFont val="Palatino Linotype"/>
        <family val="1"/>
      </rPr>
      <t xml:space="preserve">EVALUACIÓN II LINEA DE DEFENSA: </t>
    </r>
    <r>
      <rPr>
        <sz val="10"/>
        <rFont val="Palatino Linotype"/>
        <family val="1"/>
      </rPr>
      <t xml:space="preserve">Respecto del seguimiento realizado por la II línea de defensa, este describe un análisis sobre la gestión del proceso en consecuencia del control planificado, así mismo, se emitieron las respectivas recomendaciones brindando aseguramiento a la III Línea de defensa.
En concordancia con el alcance mencionado anteriormente a la evaluación del II cuatrimestre, respecto a los ajustes al seguimiento de la II línea se observó que este describe en forma breve el análisis del monitoreo y las evidencias aportadas por el proceso y con ello brindando aseguramiento de la información reportada por el proceso.
</t>
    </r>
  </si>
  <si>
    <t xml:space="preserve">Durante el III cuatrimestre del año 2020, la empresa contratista de Servisoft a cargo del 
servicio de la Ventanilla Única de la JEP, remitió mensualmente los informes gerenciales de
 las operaciones realizadas a su cargo, lo cual, le permite al Departamento de Gestión 
Documental identificar el flujo de trabajo y la cantidad de documentos recibidos y enviados 
por la unidad de correspondencia en la JEP. Se cargó en OneDrive los informes de septiembre, octubre, noviembre y diciembre que dan cuenta del control existente con sus respectivos anexos detallando la información recibida y producida por la JEP.
</t>
  </si>
  <si>
    <t xml:space="preserve">Durante el segundo semestre de la vigencia 2020, se realizaron las siguientes capacitaciones al personal de gestión documental y parte técnica:
- Mesa técnica del AGN al Departamento de Gestión Documental
- Curso de Archivos Humanos y Memoria (40 horas) 
Por otra parte, se realizaron capacitaciones al personal de Ventanilla Única en:
- Firma y correo electrónico certificado
- Plan canguro JEP
Se adjuntan las listas de asistencias al OneDrive.
</t>
  </si>
  <si>
    <t xml:space="preserve">Conforme al monitoreo realizado por el proceso y la información cargada en el drive, se denota que se ejecutó el control existente evidenciando que la empresa contratista Servisoft a cargo del servicio de la Ventanilla Única de la JEP, remitió mensualmente los informes gerenciales de las operaciones realizadas (  detalle de actividades y estadísticas relacionadas con la radicación a través de la ventanilla única).
 de los meses de septiembre, octubre, noviembre y un archivo de Excel del mes de diciembre.
</t>
  </si>
  <si>
    <t xml:space="preserve">Conforme al monitoreo realizado por el proceso y la información cargada en el drive, se evidencia el cumplimiento de la acción planificada “capacitar al personal del proceso y de apoyo técnico” por medio de los siguientes archivos:
-	Carpeta evidencias de eventos octubre, se adjuntan archivos de Excel con no listas de asistentes.
-	Plantilla reporte información de eventos realizados a los servidores de la JEP
-	Certificaciones de curso archivos, derechos humanos y memoria
-	Actas capacitaciones sistema de gestión documental
Se recomienda al proceso subir las evidencias al drive de manera ordenada, crear subcarpetas con el nombre de las acciones y así de esta manera tener claro cuáles son los soportes de cada uno para un mejor entendimiento. 
</t>
  </si>
  <si>
    <t>Falta de espacios en la infraestructura para los archivos acorde a las exigencias de conservación documental</t>
  </si>
  <si>
    <t>Ausencia o falla de las herramientas tecnológicas</t>
  </si>
  <si>
    <t>1. Sanciones penales y disciplinarias
2. Deterioro y mala manipulación de la información
3. Pérdida de memoria institucional
4. Vacíos documentales en la unidad de conservación central
5. Robo o pérdida de documentos o información</t>
  </si>
  <si>
    <t xml:space="preserve">Actualización de la normatividad vigente de archivo  </t>
  </si>
  <si>
    <t xml:space="preserve">* Actualización de la normatividad vigente de archivo por solicitud de la Subdirección de Fortalecimiento Institucional de las normas consognadas en la caracterización del proceso de gestión documental (Se adjunta correo electrónico con solicitud enviada)_x000D_
</t>
  </si>
  <si>
    <t xml:space="preserve">Administrar y organizar los archivos de gestión conformados por las series documentales de todas las dependencias de la JEP   </t>
  </si>
  <si>
    <t>Diagnostico de las áreas de archivo</t>
  </si>
  <si>
    <t xml:space="preserve">Durante el cuatrimestre que se está haciendo seguimiento a los riesgos, se realizó la 
actualización del normograma del proceso de gestión documental, el cual fue remitido a la Subdirección de Fortalecimiento Institucional. Se cargo en OneDrive el correo electronico"
</t>
  </si>
  <si>
    <t>El día 27 de mayo de 2020, el Departamento de Gestión Documental remite a la Subdirección de Fortalecimiento Institucional la actualización del normograma de Gestión Documental para su posterior divulgación en la JEP.
Por lo anterior, se adjunta el correo remitido a la Subdirección de Fortalecimiento Institucional, junto al normograma del Departamento de Gestión Documental.</t>
  </si>
  <si>
    <t xml:space="preserve">Conforme al monitoreo realizado por el proceso y las evidencias cargadas en el one drive, se denota que se ha ejecutado el control existente  evidenciando correo electrónico con el envío de la actualización de la normatividad del proceso de gestión documental remitido a la Subdirección de Fortalecimiento Institucional 
</t>
  </si>
  <si>
    <t xml:space="preserve">Conforme al monitoreo realizado por el proceso, se puede verificar que el monitoreo no es coherente con la acción definida que dice " Administrar y organizar los archivos de gestión conformados por las series documentales de todas las dependencias de la JEP . Se alerta al proceso a dar cumplimiento a esta acción en el ultimo seguimiento de la vigencia.
</t>
  </si>
  <si>
    <t xml:space="preserve">Plan de acción: se recomienda al proceso ser mas cuidadoso con la realización de los monitoreos de las acciones que den cuenta de la gestión realizada al cumplimiento del plan de acción definido, pues se informa que se realizaron gestiones ajenas a las acciones definidas.
</t>
  </si>
  <si>
    <r>
      <rPr>
        <b/>
        <sz val="10"/>
        <rFont val="Palatino Linotype"/>
        <family val="1"/>
      </rPr>
      <t xml:space="preserve">EVALUACIÓN  I LINEA DE DEFENSA: </t>
    </r>
    <r>
      <rPr>
        <sz val="10"/>
        <rFont val="Palatino Linotype"/>
        <family val="1"/>
      </rPr>
      <t xml:space="preserve">Conforme al reporte de monitoreo, se evidencia operatividad del control relacionada con la actualización de la normatividad vigente de archivo, toda vez que, dentro de las evidencias aportadas se observa el correo electrónico del 27/05/2020, mediante el cual el Departamento de Gestión Documental envió a la Subidrección de Fortalecimiento Institucional, la revisión y modificación de las normas sobre archivo aplicables en la JEP, para ser incluidas en el Normograma. En el correo electrónico se observa un archivo Excel anexo.
</t>
    </r>
    <r>
      <rPr>
        <b/>
        <sz val="10"/>
        <rFont val="Palatino Linotype"/>
        <family val="1"/>
      </rPr>
      <t>Se alerta al proceso sobre el fortalecimiento de los controles, estableciendo la acción de los mismos, así mismo determinar controles de mitigación, toda vez que, el riesgo residual es Alto.
EVALUACIÓN II LINEA DE DEFENSA:</t>
    </r>
    <r>
      <rPr>
        <sz val="10"/>
        <rFont val="Palatino Linotype"/>
        <family val="1"/>
      </rPr>
      <t xml:space="preserve"> respecto del seguimiento, el mismo debe ser complementado en el sentido de incluir la descripción de las actividades para dar cumplimiento a la acción propuesta, y así brindar el aseguramiento requerido para la evaluación por parte de la III línea de defensa (SCI).
</t>
    </r>
  </si>
  <si>
    <r>
      <rPr>
        <b/>
        <sz val="10"/>
        <rFont val="Palatino Linotype"/>
        <family val="1"/>
      </rPr>
      <t>EVALUACIÓN  I LINEA DE DEFENSA:</t>
    </r>
    <r>
      <rPr>
        <sz val="10"/>
        <rFont val="Palatino Linotype"/>
        <family val="1"/>
      </rPr>
      <t xml:space="preserve"> Dado que periodicidad de la actividad planificada es anual, la evaluación por parte de la SCI no aplica. 
Sin embargo, en el reporte de monitoreo de mayo de 2020, el proceso reporta: </t>
    </r>
    <r>
      <rPr>
        <i/>
        <sz val="10"/>
        <rFont val="Palatino Linotype"/>
        <family val="1"/>
      </rPr>
      <t>"El día 27 de mayo de 2020, el Departamento de Gestión Documental remite a la Subdirección de Fortalecimiento Institucional la actualización del normograma de Gestión Documental para su posterior divulgación en la JEP"</t>
    </r>
    <r>
      <rPr>
        <sz val="10"/>
        <rFont val="Palatino Linotype"/>
        <family val="1"/>
      </rPr>
      <t xml:space="preserve">, lo cual no es coherente con la actividad “Administrar y organizar los archivos de gestión conformados por las series documentales de todas las dependencias de la JEP”, por lo cual se recomienda al proceso realizar el monitoreo de acuerdo con las actividades planificadas.
Se da  alcance a la evaluación realizada para el II cuatrimestre de 2020 al plan de acción "Administrar y organizar los archivos de gestión conformados por las series documentales de todas las dependencias de la JEP", de acuerdo con el compromiso adquirido en mesa de trabajo con el proceso y la Subdirección de Fortalecimiento Institucional el dia 8 de octubre, mediante la revisión de las evidencias se observó el documento "Diagnóstico Integral de Archivos" que es utilizado como instrumento para identificar el estado actual de la gestión documental en la Jurisdicción Especial para la Paz, así mismo, se remitieron (47) Tablas de Retención documental firmadas por representantes de las diferentes dependencias, la Secretaria Ejecutiva y el Jefe del Departamento de Gestión Documental.
Sin embargo, se recomienda al proceso ampliar y orientar el monitoreo en cumplimiento del plan de acción y la evidencia planificada, toda vez que, el monitoreo describre acciones asociadas a las TRD remitidas, no obstante, se remitió un diagnóstico de archivo, el cual no fue mencionado en el mismo.
</t>
    </r>
    <r>
      <rPr>
        <b/>
        <sz val="10"/>
        <rFont val="Palatino Linotype"/>
        <family val="1"/>
      </rPr>
      <t>EVALUACIÓN II LINEA DE DEFENSA:</t>
    </r>
    <r>
      <rPr>
        <sz val="10"/>
        <rFont val="Palatino Linotype"/>
        <family val="1"/>
      </rPr>
      <t xml:space="preserve"> respecto del seguimiento, el mismo brinda el aseguramiento requerido para la evaluación por parte de la III línea de defensa (SCI).
En concordancia con el alcance mencionado anteriormente a la evaluación del II cuatrimestre, respecto a los ajustes al seguimiento de la II línea se observó que este describe en forma breve el análisis del monitoreo y las evidencias aportadas por el proceso y con ello brindando aseguramiento de la información reportada por el proceso.
</t>
    </r>
  </si>
  <si>
    <t xml:space="preserve">El normograma del Departamento de Gestión Documental se encuentra actualizado y públicado en la página oficial de la JEP a través del siguiente link :https://www.jep.gov.co/Normativa/Paginas/Normograma.aspx donde se puede consultar. </t>
  </si>
  <si>
    <t xml:space="preserve">Para la vigencia 2020, el Departamento de Gestión Documental a partir del Diágnostico Integral de Archivo de Servisoft, realizó un diagnóstico de la administración y organización de archivos en la JEP, en el cual se constata el estado y proceso de organización documental de las diferentes dependencias de la JEP conforme a las Tablas de Retención Documental aprobadas por el Comite Administrativo de Archivo.
Se adjunta como evidencia el Diagnóstico de la Administración y Organización de Archivos en la JEP y el Diágnostico Integral de Archivo de Servisoft.
</t>
  </si>
  <si>
    <t>Conforme al monitoreo realizado por el proceso, se dio cumplimiento al control existente toda vez que, se verifico en el link https://www.jep.gov.co/Normativa/Paginas/Normograma.aspx. el normograma del Departamento de Gestión Documental se encuentra actualizado y publicado en la página oficial de la JEP.</t>
  </si>
  <si>
    <t>Conforme al monitoreo realizado por el proceso y la información cargada en el drive, se puedo verificar el cumplimiento de la acción planificada " administrar y organizar los archivos de gestión conformados por las series documentales de todas las dependencias de la JEP “ con un entregable “diagnóstico de las áreas de archivo “ evidenciando  un documento Word denominado “diagnóstico de la administración de archivos “donde se definen los metros lineales de documentos de archivo de gestión  (330 metros ) de los cuales se tiene organizados 252 metros, y los dependencia que tienen pendiente la organización documental.</t>
  </si>
  <si>
    <t>Disposición de las áreas de archivo</t>
  </si>
  <si>
    <t xml:space="preserve">* Diagnóstico integral de archivo (se encuentra en construcción)_x000D_
</t>
  </si>
  <si>
    <t xml:space="preserve">Esta en proceso de construcción el Diagnostico integral de archivos por parte del Departamento
de Gestión Documental y el contratista SERVISOFT. Se carga en el OneDrive la propuesta del DIAR"
</t>
  </si>
  <si>
    <t>Conforme al monitoreo realizado por el proceso y las evidencias cargadas en el one drive, se denota que se ha ejecutado el control existente  evidenciando un borrador  del documento de  diagnostico integral de archivos por parte del Departamento
de Gestión Documental y el contratista SERVISOFT. Se verifica la evidencia en el drive.</t>
  </si>
  <si>
    <r>
      <rPr>
        <b/>
        <sz val="10"/>
        <rFont val="Palatino Linotype"/>
        <family val="1"/>
      </rPr>
      <t>EVALUACIÓN  I LINEA DE DEFENSA:</t>
    </r>
    <r>
      <rPr>
        <sz val="10"/>
        <rFont val="Palatino Linotype"/>
        <family val="1"/>
      </rPr>
      <t xml:space="preserve"> Conforme al reporte de monitoreo, se evidencia avance en la ejecución de actividades asociadas al control, por cuanto se informó está en construcción el diagnóstico integral de archivo, a cargo del Departamento de Gestión Documental y Servosft S.A., en cumplimiento del contrato 056 de 2019, así mismo, se observó el documento preliminar Diagnóstico Integral de Archivos V5, 2020.
</t>
    </r>
    <r>
      <rPr>
        <b/>
        <sz val="10"/>
        <rFont val="Palatino Linotype"/>
        <family val="1"/>
      </rPr>
      <t xml:space="preserve">Se alerta al proceso sobre el fortalecimiento de los controles, estableciendo la acción de los mismos, así mismo determinar controles de mitigación, toda vez que, el riesgo residual es Alto.
</t>
    </r>
    <r>
      <rPr>
        <sz val="10"/>
        <rFont val="Palatino Linotype"/>
        <family val="1"/>
      </rPr>
      <t xml:space="preserve">
</t>
    </r>
    <r>
      <rPr>
        <b/>
        <sz val="10"/>
        <rFont val="Palatino Linotype"/>
        <family val="1"/>
      </rPr>
      <t>EVALUACIÓN II LINEA DE DEFENSA:</t>
    </r>
    <r>
      <rPr>
        <sz val="10"/>
        <rFont val="Palatino Linotype"/>
        <family val="1"/>
      </rPr>
      <t xml:space="preserve"> Respecto del seguimiento realizado por la II línea de defensa, este describe  el análisis del  control  y las evidencias aportadas por el proceso, convirtiendose en un adecuado insumo para  brindar el aseguramiento de la evaluación por parte de la III línea de defensa (SCI)
</t>
    </r>
  </si>
  <si>
    <t xml:space="preserve">En el marco del contrato JEP 056 de 2020, la empresa contratista Servisoft entrega el Diagnóstico Integral de Archivo al Departamento de Gestión Documental  de la Jurisdicción Especial para la Paz – JEP. 
Por lo anterior, se adjunta como evidencia el Diagnóstico Integral de Archivo.
</t>
  </si>
  <si>
    <t xml:space="preserve">Conforme al monitoreo realizado por el proceso y las evidencias cargadas en el one drive, se denota que se ha ejecutado el control existente evidenciando un documento diagnostico integral de archivos por parte del contratista SERVISOFT. Se recomienda que el documento tenga soporte de aval por parte del Departamento de gestión documental.
</t>
  </si>
  <si>
    <t>Desconocimiento del proceso de gestión documental</t>
  </si>
  <si>
    <t>Elaboración del Sistema Integrado de Conservación documental</t>
  </si>
  <si>
    <t>Una vez</t>
  </si>
  <si>
    <t xml:space="preserve">* Documento Sistema Integrado de Conservación Documental_x000D_
</t>
  </si>
  <si>
    <t xml:space="preserve">Para el II cuatrimestre del año 2020, se realizó la aprobación del Plan de Conservación Documental del Sistema Integrado de Conservación de la JEP, parte del Comité de gestión para la administración de justicia de la Jurisdicción Especial para la Paz – JEP. en el mes de mayo.se encuentra pendiente la aprobacion del plan de preservacion digital a largo plazo por dicho comité. se carga en el OneDrive el Plan de Conservación Documental.
</t>
  </si>
  <si>
    <t xml:space="preserve">Conforme al monitoreo realizado por el proceso y las evidencias cargadas en el one drive, se denota que se ha ejecutado el control existente  evidenciando que se realizó la aprobación del plan de conservación documental del Sistema Integrado de Conservación de la JEP, parte del Comité de gestión para la administración de justicia de la Jurisdicción Especial para la Paz en el mes de mayo.
se pudo verificar en el drive el documento plan de conservación documental.
</t>
  </si>
  <si>
    <r>
      <rPr>
        <b/>
        <sz val="10"/>
        <rFont val="Palatino Linotype"/>
        <family val="1"/>
      </rPr>
      <t xml:space="preserve">EVALUACIÓN  I LINEA DE DEFENSA: </t>
    </r>
    <r>
      <rPr>
        <sz val="10"/>
        <rFont val="Palatino Linotype"/>
        <family val="1"/>
      </rPr>
      <t xml:space="preserve">Conforme al reporte de monitoreo y las evidencias suministradas se encontró el Acta de Comite de gestión para la administración de justicia segunda sesión del 28 de mayo de 2020 que en su numeral 4.4 da constancia de la aprobación unánime del Plan de Conservación como parte del Sistema Integrado de Conservación, así mismo, los documentos del Plan de Conservación y el Sistema Integrado de Conservación fechados en mayo de 2020.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EVALUACIÓN II LINEA DE DEFENSA:</t>
    </r>
    <r>
      <rPr>
        <sz val="10"/>
        <rFont val="Palatino Linotype"/>
        <family val="1"/>
      </rPr>
      <t xml:space="preserve"> respecto del seguimiento, el mismo debe complementarse en cuanto al análisis cualitativo respecto del reporte de monitoreo y de las evidencias dispuestas en el Onedrive, lo cual no brinda el aseguramiento requerido para la evaluación por parte de la III línea de defensa (SCI).
</t>
    </r>
  </si>
  <si>
    <t xml:space="preserve">El Sistema Integrado de Conservación se encuentra elaborado, el cual consta de dos planes:
- Plan de Conservación Documental: Fue aprobado por parte del Comité de Gestión para la Administración en el mes de mayo de 2020. Se adjunta acta de comite de aprobación.
- Plan de Preservación Digital a largo plazo: Se encuentra pendiente por aprobar por parte del Comité de Gestión para la Administración puesto que no fue posible presentar al comité durante las sesiones realizadas, no obstante se tiene construido y ajustado para presentar durante el primer trimestre del año 2021.
</t>
  </si>
  <si>
    <t xml:space="preserve">Conforme al monitoreo realizado por el proceso y las evidencias cargadas en el one drive, se da cumplimiento parcial al control existente “Elaboración del Sistema Integrado de Conservación documental “teniendo en cuenta que este sistema de conservación documental se compone de dos planes:
- Plan de conservación documental: aprobado por parte del Comité de Gestión para la Administración el 28 de mayo de 2020. Se verifica acta de comité de aprobación.
- Plan de preservación digital: por monitoreo del proceso se indica que está pendiente de aprobación por parte del Comité de Gestión para la Administración 
</t>
  </si>
  <si>
    <t>Deficiencias en la gestión de documentos y administración de los archivos físicos y electrónicos de la JEP</t>
  </si>
  <si>
    <t xml:space="preserve">Debilidad en los lineamientos normativos propios de la JEP para el levantamiento de los instrumentos archivísticos (Tablas de retención documental, programa de gestión documental, Plan institucional de archivo, entre otros) </t>
  </si>
  <si>
    <t>1. Anarquía documental
2. Sanciones disciplinarias, penales
3. Divulgación de información reservada y clasificada
4.Pérdida de archivos históricos, culturales y científicos de importancia para la nación</t>
  </si>
  <si>
    <t>Aplicación de la normatividad expedida por el Archivo General de la Nación</t>
  </si>
  <si>
    <t xml:space="preserve">* Capacitación de Gestión Documental a todo el personal de la JEP _x000D_
</t>
  </si>
  <si>
    <t>Definir, capacitar y socializar los lineamientos sobre el manejo de los archivos físicos y electrónicos propios de la JEP</t>
  </si>
  <si>
    <t xml:space="preserve">Lineamientos definidos y aplicados </t>
  </si>
  <si>
    <t xml:space="preserve">* Gestión documental </t>
  </si>
  <si>
    <t>Aunque la acción refiere un seguimiento anual, al tratarse de una acción compuesta (definir, capacitar y socializar lineamientos), es necesario que el proceso de prioridad a la definición de los lineamientos, para así capacitar y socializar.</t>
  </si>
  <si>
    <t xml:space="preserve">Para el II cuatrimestre del año 2020, no se realizaron capacitación sobre la normatividad en temas de Gestión Documental._x000D_
</t>
  </si>
  <si>
    <t>Durante el mes de mayo, el Departamento de Gestión Documental coordinó diferentes  capacitaciones sobre el uso del sistema de Gestión Documental Conti y sus niveles de seguridad por radicado y expediente electrónico a través de Servisoft, así mismo, se informó sobre los diferentes proceso que maneja el Departamento en procura de la clasificacación, organización y seguridad de la información. 
Lo anterior, es posible de evidenciar en los soportes cargados en la carpeta compartida del OneDrive.</t>
  </si>
  <si>
    <t>Durante el mes de julio, el Departamento de Gestión Documental coordinó con Servisoft  diferentes capacitaciones virtuales a través de Microsft Teams, sobre el manejo de la información digital de la JEP y su correcto uso en garantia de su seguridad y confidencialidad, a las diferentes dependencias de la JEP.
Lo anterior, es posible de evidenciar en los soportes cargados en la carpeta compartida del OneDrive."</t>
  </si>
  <si>
    <t xml:space="preserve">Durante el mes de agosto, el Departamento de Gestión Documental coordinó con Servisoft diferentes capacitaciones virtuales a traves de Microsft Teams, sobre el manejo de la información digital de la JEP y su correcto uso en garantia de su seguridad y confidencialidad. En este sentido, la aplicabilidad del sistema Conti sirvió al Departamento de Gestión Documental como herramienta de promulgación de los formatos oficiales estructurados por el Departamento y disponibles en la intranet de la Entidad.
Lo anterior, es posible de evidenciar en los soportes cargados en la carpeta compartida del OneDrive."_x000D_
</t>
  </si>
  <si>
    <t xml:space="preserve">Conforme al monitoreo realizado por el proceso, no se realizaron capacitación sobre la normatividad en temas de Gestión Documental para este cuatrimestre.
</t>
  </si>
  <si>
    <t>Conforme al monitoreo realizado por el proceso y las evidencias cargadas en el one drive, se denota que se han realizado acciones durante los meses de mayo, junio, julio y agosto parciales al cumplimiento del plan de acción enfocado en "" Definir, capacitar y socializar los lineamientos sobre el manejo de los archivos físicos y electrónicos propios de la JEP"", no se pudo evidenciar el documento de lineamientos sobre el manejo de loa archivos físicos y electrónicos como entregable definido.
Se verifico en el one drive capacitaciones realizadas por la empresa servisorft sobre el manejo de la información digital de la JEP.
"</t>
  </si>
  <si>
    <r>
      <rPr>
        <b/>
        <sz val="10"/>
        <rFont val="Palatino Linotype"/>
        <family val="1"/>
      </rPr>
      <t>EVALUACIÓN  I LINEA DE DEFENSA:</t>
    </r>
    <r>
      <rPr>
        <sz val="10"/>
        <rFont val="Palatino Linotype"/>
        <family val="1"/>
      </rPr>
      <t xml:space="preserve"> Conforme al monitoreo generado por el proceso y dado que la periodicidad de la actividad propuesta es "cuando se requiera" , la evaluación por parte de la Subdirección de Control Interno no aplica para el segundo cuatrimestre de 2020, toda vez que, el proceso informó que para este periodo no se realizaron capacitación sobre la normatividad en temas de gestión documental.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EVALUACIÓN II LINEA DE DEFENSA:</t>
    </r>
    <r>
      <rPr>
        <sz val="10"/>
        <rFont val="Palatino Linotype"/>
        <family val="1"/>
      </rPr>
      <t xml:space="preserve"> Respecto del seguimiento realizado por la II línea de defensa, este describe un análisis sobre la gestión del proceso en consecuencia del control planificado, así mismo, se emitieron las respectivas recomendaciones brindando aseguramiento a la III Línea de defensa.</t>
    </r>
  </si>
  <si>
    <t xml:space="preserve">EVALUACIÓN  I LINEA DE DEFENSA: Conforme con el reporte de monitoreo de los meses mayo, julio y agosto de 2020 y las evidencias suministradas, se observó la ejecución de capacitaciones a través de la herramienta tecnológica Microsft Teams que sirvieron al Departamento de Gestión Documental para divulgar a través del sistema Conti, el uso de los formatos oficiales estructurados y disponibles en la intranet de la Entidad. Así mismo, se aportó:
i) Documento en word referente la Plan de Capacitación virtual, más no se evidencia su aprobación.
ii) Listados de asistencia
iii) Correos electrónicos masivos del 04, 19 y 22 de mayo del 2020 para divulgación de las piezas comunicativas del nuevo sistema de gestión documental CONTi, y del 08 de julio del 2020, relativo al reporte de capacitación, con archivo Excel adjunto, al cual no puede accederse para su verificación.
EVALUACIÓN II LINEA DE DEFENSA: respecto del seguimiento, el mismo debe complementarse en cuanto al análisis cualitativo respecto del reporte de monitoreo y de las evidencias dispuestas en el Onedrive, lo cual no brinda el aseguramiento requerido para la evaluación por parte de la III línea de defensa (SCI).
</t>
  </si>
  <si>
    <t xml:space="preserve">Para el III cuatrimestre del año 2020, el Departamento de Gestión Documental realizó capacitaciones a los servidores y contratistas de la JEP, las cuales fueron enfocadas en el manejo del archivo físico y electrónico de la entidad acorde a los linemientos establecidos en el marco legal archivista de Colombia.
En este sentido, se adjunta como evidencia el cronograma de capacitaciones y la presentación empleada para estas actividades. "
</t>
  </si>
  <si>
    <t xml:space="preserve">"Durante el año 2020, el Departmento de Gestión Documental realizó y presentó ante el Comité de Archivo y Organo de Gobierno de la JEP la Politica de Gestión Documental, la cual surtió un proceso de validación y aprobación ante los directivos de la JEP en el mes de mayo y noviembre, lo cual a través de este documento la JEP dispuso los lineamientos y directrices archivistas para el correcto manejo del archivo físico y electrónico de la JEP, así mismo el Departamento de Gestión Documental mediante la construcción e implementación de un cronograma, ha realizado capacitaciones sobre las buenas prácticas documentales en la JEP y su Sistema de Gestión Documental Conti.
Por lo anterior, se adjunta el cronograma y presentación realizada en las capacitaciones del ítem 55 y la Politica de Gestión Documental de la JEP; como documento guía de la gestión documental de la entidad."
</t>
  </si>
  <si>
    <t>Conforme al monitoreo realizado por el proceso y la información cargada en el drive, se pudo verificar el cumplimiento de la acción planificada “aplicación de la normatividad expedida por el Archivo General de la Nación” verificando cronograma del segundo semestre de capacitaciones a los servidores de la JEP en gestión documental y presentación en PowerPoint denominada “ presentación virtual gestión documental “ dando cumplimiento a lo establecido en el entregable denominado “ capacitación de gestión documental a todo el personal de la JEP”.</t>
  </si>
  <si>
    <t xml:space="preserve">conforme al monitoreo realizado por el proceso y las evidencias cargadas en el drive, se observaron los siguientes archivos:
-	Carpeta mes de septiembre: 7 archivos; formularios de inscripción (2); capacitaciones (4) y presentación PowerPoint denominada “presentación virtual gestión documental”.
-	Carpeta mes de octubre: 20 archivos; actas plan canguro (16); un Excel de cronograma de capacitación; formularios de inscripción de capacitación (3) y un Excel denominado “evaluación capacitación gestión documental”.
-	Carpeta mes de noviembre: 51 archivos; actas (49); un Excel denominado “capacitación de firma” y un Excel denominado “formulario capacitación en gestión documental “.
-	Carpeta mes de diciembre: acuerdo 046 por el cual se adopta la política de gestión documental, un Excel denominado cronograma de gestión documental y presentación PowerPoint denominada “´presentación virtual gestión documental “
En cumplimiento de la acción denominada “definir, capacitar y socializar los lineamientos sobre el manejo de los archivos físicos y electrónicos propios de la JEP” y entregable “Lineamientos definidos y aplicados “con periodicidad anual; no es clara el cumplimiento de esta acción, verificando los archivos no se logra evidenciar claramente que se capacito y socializo a los servidores en los lineamientos del manejo de los archivos físicos y electrónicos.
</t>
  </si>
  <si>
    <t xml:space="preserve">Retraso en tiempo para la implementación del Sistema de Gestión documental </t>
  </si>
  <si>
    <t>Supervisión constante al desarrollo del sistema de gestión documental</t>
  </si>
  <si>
    <t>Informes de supervisión</t>
  </si>
  <si>
    <t>Implementar el Sistema de gestión documental en desarrollo</t>
  </si>
  <si>
    <t xml:space="preserve">Sistema de gestión documental en implementación </t>
  </si>
  <si>
    <t xml:space="preserve">* Gestión documental
* Gobierno y gestión de las tecnologías </t>
  </si>
  <si>
    <t>Para la puesta en marcha del sistema de Gestión Documental CONTi, se programó 3 reuniones dirigidas por la Dirección de TI para el seguimiento del contrato No. 056-2019 entre las cuales se encuentra el desarrollo de la herramienta ECM y su implementación.</t>
  </si>
  <si>
    <t>Para la puesta en marcha del sistema de Gestión Documental CONTi, se programó 4 reuniones dirigidas por la Dirección de TI para el seguimiento del contrato No. 056-2019 entre las cuales se encuentra el desarrollo de la herramienta ECM y su implementación.</t>
  </si>
  <si>
    <t xml:space="preserve">Para la puesta en marcha del sistema de Gestión Documental CONTi, se programó 1 reunión dirigida por la Dirección de TI para el seguimiento del contrato No. 056-2019 entre las cuales se encuentra el desarrollo de la herramienta ECM y su implementación.
se adjuntan los correos electrónicos, en los cuales la Subdirección de comunicaciones realizó campañas de divulgación del sistema CONTi </t>
  </si>
  <si>
    <t xml:space="preserve">Para el II cuatrimestre del año 2020, el Departamento de Gestión Documental realizó reuniones de seguimiento con el contratista Servisoft, en función de resolver los inconvenientes presentados en el sistema Conti.para lo cual se realiza la entrega de informes mensuales que dan cuenta de la gestión realizada por SERVISOFT. Se carga en OneDrive los informes de mayo, junio, julio y agosto._x000D_
</t>
  </si>
  <si>
    <t>Conforme al monitoreo realizado por el proceso y las evidencias cargadas en el one drive, se denota que se ha ejecutado el control existente  evidenciando los  informes  mensuales del desarrollo del sistema de gestión documental por el contratista  SERVISOFT.  se verifico en el drive los informes de los meses de mayo, junio, julio y agosto.</t>
  </si>
  <si>
    <t>"No se realizo monitoreo por parte del proceso, incumpliendo el plan de acción definido que dice " implementar el sistema de gestión documental".</t>
  </si>
  <si>
    <t>Plan de acción: se recomienda al proceso, cumplir las gestiones tendientes al cumplimiento de las acciones definidas.</t>
  </si>
  <si>
    <r>
      <rPr>
        <b/>
        <sz val="10"/>
        <rFont val="Palatino Linotype"/>
        <family val="1"/>
      </rPr>
      <t>EVALUACIÓN  I LINEA DE DEFENSA:</t>
    </r>
    <r>
      <rPr>
        <sz val="10"/>
        <rFont val="Palatino Linotype"/>
        <family val="1"/>
      </rPr>
      <t xml:space="preserve"> Conforme con el reporte de monitoreo y los documentos suministrados, se evidencia: 
i) Cuatro (4) Informes de operación PBO, por los meses de mayo, junio,julio y agosto de 2020.
ii) Dos (2) Actas de seguimiento al Contrato 056 de 2019, Nos. 33 del 22/05/2020 y 34 del 29/05/2020, se aclara que la No. 32 del 24/04/2020 corresponde al primer cuatrimesre de 2020.
iii) Acta del 27/05/2020 sobre revisión Ventanilla Única
iv) Archivo excel sobre requerimientos a Servisoft S.A. donde se detalla las actividades desarrolladas sobre el sistema de gestión documental CONTi.
</t>
    </r>
    <r>
      <rPr>
        <b/>
        <sz val="10"/>
        <rFont val="Palatino Linotype"/>
        <family val="1"/>
      </rPr>
      <t xml:space="preserve">Se alerta al proceso sobre el fortalecimiento de los controles, estableciendo la acción de los mismos, así mismo determinar controles de mitigación, toda vez que, el riesgo residual es Alto.
</t>
    </r>
    <r>
      <rPr>
        <sz val="10"/>
        <rFont val="Palatino Linotype"/>
        <family val="1"/>
      </rPr>
      <t xml:space="preserve">
</t>
    </r>
    <r>
      <rPr>
        <b/>
        <sz val="10"/>
        <rFont val="Palatino Linotype"/>
        <family val="1"/>
      </rPr>
      <t>EVALUACIÓN II LINEA DE DEFENSA:</t>
    </r>
    <r>
      <rPr>
        <sz val="10"/>
        <rFont val="Palatino Linotype"/>
        <family val="1"/>
      </rPr>
      <t xml:space="preserve"> respecto del seguimiento, el mismo debe complementarse en cuanto al análisis cualitativo respecto del reporte de monitoreo y de las evidencias dispuestas en el Onedrive, lo cual no brinda el aseguramiento requerido para la evaluación por parte de la III línea de defensa (SCI).</t>
    </r>
  </si>
  <si>
    <r>
      <rPr>
        <b/>
        <sz val="10"/>
        <rFont val="Palatino Linotype"/>
        <family val="1"/>
      </rPr>
      <t>EVALUACIÓN  I LINEA DE DEFENSA:</t>
    </r>
    <r>
      <rPr>
        <sz val="10"/>
        <rFont val="Palatino Linotype"/>
        <family val="1"/>
      </rPr>
      <t xml:space="preserve"> El proceso no reportó monitoreo para esta actividad durante el periodo por evaluar esta actividad.
Igualmente, no presentó cargue de evidencias en el Onerive dispuesto por la SCI.
Se recomienda al proceso, gestionar las acciones previstas para el cumplimiento de la actividad planificada, al igual que la completitud de evidencias en el OneDrive dispuesto por la SCI, de acuerdo con los entregables de las actividades propuestas.
Se da  alcance a la evaluación de la acción "Implementar el Sistema de gestión documental en desarrollo",  de acuerdo con lo determinado en la mesa de trabajo, el 8 de octubre, con la participación del proceso y la Subdirección de Fortalecimiento Institucional,  conforme a las evidencias suministradas  se aportó el Informe Final sobre la migración del Sistema de Gestión Documental Orfeo al Sistema de Gestión Documental Conti, presentado por el Contratista Servisoft SAS, en cumplimiento del contrato 056 de 2019,  nueve (9) actas de reunión adelantadas durante los meses de enero a mayo de 2020, relacionadas con el desarrollo y seguimiento a la implementación del sistema de gestión documental CONTi y  siete (7) piezas comunicativas enviadas por correo electrónico a servidores y contratistas de la JEP, sobre aspectos de inicio, acceso y manejo del nuevo sistema de gestión documental.
</t>
    </r>
    <r>
      <rPr>
        <b/>
        <sz val="10"/>
        <rFont val="Palatino Linotype"/>
        <family val="1"/>
      </rPr>
      <t xml:space="preserve">
EVALUACIÓN II LINEA DE DEFENSA:</t>
    </r>
    <r>
      <rPr>
        <sz val="10"/>
        <rFont val="Palatino Linotype"/>
        <family val="1"/>
      </rPr>
      <t xml:space="preserve"> respecto del seguimiento, el mismo el mismo brinda el aseguramiento requerido para la evaluación por parte de la III línea de defensa (SCI).
En concordancia con el alcance mencionado anteriormente a la evaluación del II cuatrimestre, respecto a los ajustes al seguimiento de la II línea se observó que este describe en forma breve el análisis del monitoreo y las evidencias aportadas por el proceso y con ello brindando aseguramiento de la información reportada por el proceso.
</t>
    </r>
    <r>
      <rPr>
        <b/>
        <sz val="10"/>
        <color theme="8" tint="-0.249977111117893"/>
        <rFont val="Palatino Linotype"/>
        <family val="1"/>
      </rPr>
      <t/>
    </r>
  </si>
  <si>
    <t xml:space="preserve">"De acuerdo a la implementación del Sistema de Gestión Documental - SGD, el Departamento de Gestión Documental como supervisor del contrato JEP 056 de 2019 junto a la Dirección de TI, realizan seguimientos periódicos al SGD, en el cual, se indica el estado y avances realizados durante el III cuatrimestre del año adjunto. 
Por lo anterior, se adjunta las actas y soportes de supervisión al SGD durante los meses de septiembre, octubre y noviembre del año en curso."
</t>
  </si>
  <si>
    <t xml:space="preserve">Conforme al monitoreo realizado por el proceso y las evidencias cargadas en el one drive, no se logró evidenciar el cumplimiento de la acción denominada “ Supervisión constante al desarrollo del sistema de gestión documental “ y soporte “informes de supervisión “ encontrando los siguientes archivos: 
-	7 presentaciones denominadas “comités de seguimientos (septiembre (2); octubre (3); noviembre (1) y diciembre (1).
-	6 actas de reunión denominadas “reunión de seguimiento contratos “(septiembre (2); octubre (3) y diciembre (1).
</t>
  </si>
  <si>
    <t>Para el presente monitoreo el proceso no presenta actividades relacionadas con la acción propuesta " implementar el sistema de gestión documental en desarrollo". Se recomienda al proceso,  informar y remitir  a la Subdirección de Control Interno  las actividades tendientes al cumplimiento de la acción propuesta, con el fin de facilitar la evaluación."</t>
  </si>
  <si>
    <t>Soporte para la administración de justicia</t>
  </si>
  <si>
    <t>Realizar acciones de soporte judicial, análisis de contexto, relatoría, de policía judicial y de protección a víctimas, testigos y demás intervinientes, con el fin de apoyar a las Salas de Justicia, al Tribunal para la Paz y a la Unidad de Investigación y Acusación (UIA) en el cumplimiento de la misión de la JEP.</t>
  </si>
  <si>
    <t>Director (a) de la  UIA</t>
  </si>
  <si>
    <t>Metodologías y análisis de contexto insuficientes  e inadecuados</t>
  </si>
  <si>
    <t>Falta de idoneidad del personal</t>
  </si>
  <si>
    <r>
      <t>1) Incumplimiento de los propósitos y objetivos de la entidad</t>
    </r>
    <r>
      <rPr>
        <sz val="11"/>
        <color theme="4"/>
        <rFont val="Palatino Linotype"/>
        <family val="1"/>
      </rPr>
      <t xml:space="preserve">
</t>
    </r>
    <r>
      <rPr>
        <sz val="11"/>
        <color rgb="FF000000"/>
        <rFont val="Palatino Linotype"/>
        <family val="1"/>
      </rPr>
      <t xml:space="preserve">2) Informes de investigación que no aportan a la toma de decisiones o que aportan en forma errada 
3) Atraso en los procesos judiciales
4) pérdida de credibilidad en la gestión desarrollada por la UIA </t>
    </r>
  </si>
  <si>
    <t xml:space="preserve">Se contrata de acuerdo con las competencias definidas en el manual de funciones </t>
  </si>
  <si>
    <t xml:space="preserve">
Contratos suscritos</t>
  </si>
  <si>
    <t xml:space="preserve">Cualificar el personal misional de la UIA  en metodología de análisis y contexto a través de capacitaciones sobre el tema de contextos </t>
  </si>
  <si>
    <t xml:space="preserve">Semestral </t>
  </si>
  <si>
    <t>Grupo de apoyo administrativo (UIA)</t>
  </si>
  <si>
    <t xml:space="preserve">No se ha contrato personas </t>
  </si>
  <si>
    <t xml:space="preserve">No hubo Capacitacion </t>
  </si>
  <si>
    <t xml:space="preserve">No hubo capacitacion </t>
  </si>
  <si>
    <t>No se dio capacitación</t>
  </si>
  <si>
    <t>Se adjunta listado de capacitacion CURSO VIM - EDITOR DE TEXTO Y GITHUB que se realiara durante el segundo semestre</t>
  </si>
  <si>
    <t>Conforme al monitoreo realizado por la Unidad de investigación y Acusación (UIA), la misma informa que para el presente monitoreo no se ha ejecutado el control existente orientado en la contratación de personas</t>
  </si>
  <si>
    <t>Conforme al monitoreo realizado por la UIA y las evidencias cargadas en el one drive, se denota que se han realizado acciones tendientes al cumplimiento de la acción "Cualificar el personal misional de la UIA  en metodología de análisis y contexto a través de capacitaciones sobre el tema de contextos" , es así como en el mes de agosto la UIA  adjunta listado de capacitación CURSO VIM - EDITOR DE TEXTO Y GITHUB que se realizará durante el segundo semestre</t>
  </si>
  <si>
    <t>*Control existente: se recomienda al proceso con el fin de evidenciar la ejecución del control existente (cuando sea requerido), evidenciar los contratos suscritos para apoyo en la gestión
*Plan de acción: se recomienda al proceso continuar con las acciones tendientes al cumplimiento de la acción propuesta, toda vez que la misma tiene como fecha de finalización el 31 de diciembre de 2020</t>
  </si>
  <si>
    <r>
      <rPr>
        <b/>
        <sz val="10"/>
        <rFont val="Palatino Linotype"/>
        <family val="1"/>
      </rPr>
      <t xml:space="preserve">EVALUACIÓN I LÍNEA DE DEFENSA. </t>
    </r>
    <r>
      <rPr>
        <sz val="10"/>
        <rFont val="Palatino Linotype"/>
        <family val="1"/>
      </rPr>
      <t xml:space="preserve">Conforme con el monitoreo del control y dado que la periodicidad de la actividad propuesta es "cuando se requiera", la evaluación por parte de la Subdirección de Control Interno no aplica para el segundo cuatrimestre de 2020, toda vez que, el proceso informó "No se ha contratado personas".
</t>
    </r>
    <r>
      <rPr>
        <b/>
        <sz val="10"/>
        <rFont val="Palatino Linotype"/>
        <family val="1"/>
      </rPr>
      <t>Se alerta al proceso sobre el fortalecimiento de los controles, estableciendo la acción de los mismos, así mismo determinar controles de mitigación, toda vez que, el riesgo residual es Moderado.</t>
    </r>
    <r>
      <rPr>
        <sz val="10"/>
        <rFont val="Palatino Linotype"/>
        <family val="1"/>
      </rPr>
      <t xml:space="preserve">
</t>
    </r>
    <r>
      <rPr>
        <b/>
        <sz val="10"/>
        <rFont val="Palatino Linotype"/>
        <family val="1"/>
      </rPr>
      <t xml:space="preserve">EVALUACIÓN II LÍNEA DE DEFENSA: </t>
    </r>
    <r>
      <rPr>
        <sz val="10"/>
        <rFont val="Palatino Linotype"/>
        <family val="1"/>
      </rPr>
      <t xml:space="preserve">Respecto del seguimiento realizado por la II línea de defensa, este describe  el análisis del monitoreo yefectúa recomendaciones sobre la manera de dejar las evidencias de la ejecución del control, convirtiéndose en insumo para  brindar el aseguramiento de la evaluación por parte de la III línea de defensa (SCI).
</t>
    </r>
  </si>
  <si>
    <r>
      <rPr>
        <b/>
        <sz val="10"/>
        <rFont val="Palatino Linotype"/>
        <family val="1"/>
      </rPr>
      <t xml:space="preserve">EVALUACIÓN I LÍNEA DE DEFENSA. </t>
    </r>
    <r>
      <rPr>
        <sz val="10"/>
        <rFont val="Palatino Linotype"/>
        <family val="1"/>
      </rPr>
      <t xml:space="preserve"> 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el proceso presentó avances, toda vez que se se  aportó el listado de los servidores que asistirán a la capacitación CURSO VIM - EDITOR DE TEXTO Y GITHUB que se realizará durante el segundo semestre de 2020.
</t>
    </r>
    <r>
      <rPr>
        <b/>
        <sz val="10"/>
        <rFont val="Palatino Linotype"/>
        <family val="1"/>
      </rPr>
      <t>EVALUACIÓN II LÍNEA DE DEFENSA.</t>
    </r>
    <r>
      <rPr>
        <sz val="10"/>
        <rFont val="Palatino Linotype"/>
        <family val="1"/>
      </rPr>
      <t xml:space="preserve"> Respecto del seguimiento realizado por la II línea de defensa, esta describe  el análisis del monitoreo y las evidencias aportadas; así mismo recomienda continuar con las acciones tendientes al cumplimiento de la acción propuesta, convirtiéndose en insumo para  brindar el aseguramiento de la evaluación por parte de la III línea de defensa (SCI).</t>
    </r>
  </si>
  <si>
    <t xml:space="preserve">De acuerdo con el control definidos de contratar al personal de acuerdo con lo definido en el manual de funciones se indica que durante el cuatrimestre no se presentaron contratacion para la gestión de contexto, se presentan los  mismos contratos del cuatrimestr anterior  </t>
  </si>
  <si>
    <t xml:space="preserve">No se presentó capacitacion en este mes </t>
  </si>
  <si>
    <t xml:space="preserve">Se dio capacitacion del Manejo de Git y Github-. Lidrado por fortalecimiento insticucional sobre manejo de baes e información.  Se adjunta pnatallazo de participación del grupo de la UIA y de la Grance </t>
  </si>
  <si>
    <t xml:space="preserve">Se realizo capacitacion el 7 de diciembre en SAS al personal del Grance. Se adjunta listas de de asistencia </t>
  </si>
  <si>
    <t xml:space="preserve">Conforme al monitoreo realizado por la Unidad de Investigación y Acusación (UIA) la misma informa que, para el presente reporte no se realizaron contrataciones adicionales para la gestión de contexto; como prueba de la ejecución anterior del control existente, el proceso relaciona contratos del cuatrimestre anterior. </t>
  </si>
  <si>
    <t xml:space="preserve">Conforme al monitoreo realizado por la Unidad de Investigación y Acusación (UIA) y las evidencias cargadas en el one drive, se denotan acciones tendientes al cumplimiento de la acción propuesta "Cualificar el personal misional de la UIA  en metodología de análisis y contexto a través de capacitaciones sobre el tema de contextos", así: 
*Octubre y noviembre : capacitación del Manejo de Git y Github-. Liderado por fortalecimiento institucional sobre manejo de bases e información.  Se adjunta pantallazo de participación del grupo de la UIA y de la Grance 
*Diciembre: capacitación del o7 de diciembre en SAS al personal del Grance. Se adjunta listas de  asistencia 
</t>
  </si>
  <si>
    <t>Falta de documentación la metodología de análisis</t>
  </si>
  <si>
    <t xml:space="preserve">Se documento la guía  para la elaboración de análisis de contexto   y búsqueda selectiva  en bases de datos </t>
  </si>
  <si>
    <t>Guía de análisis de contexto y búsqueda selectiva en bases de datos</t>
  </si>
  <si>
    <t>Realizar la revisión y aprobación de la guía  para la elaboración de análisis de contexto y búsqueda selectiva  en bases de datos y su respectiva divulgación</t>
  </si>
  <si>
    <t xml:space="preserve">Guía enviada y aprobada </t>
  </si>
  <si>
    <t>*Soporte para la administración de justicia
*Gestión de calidad</t>
  </si>
  <si>
    <t>SFI: el proceso no registró el monitoreo en la columna correspondiente</t>
  </si>
  <si>
    <t xml:space="preserve">Se Tiene Borrador de la Guia </t>
  </si>
  <si>
    <t>Na</t>
  </si>
  <si>
    <t xml:space="preserve">Reporte trimestral, se reporta en agosto </t>
  </si>
  <si>
    <t xml:space="preserve">Se adjunta guia de analisis de contexto que esta trabajndo el grupo del Grance </t>
  </si>
  <si>
    <t>Conforme a las evidencias cargadas en el one drive por la UIA, se denota la ejecución del control propuesto, toda vez que se cuenta con un borrador de la "Guía para consulta en bases de datos, procesamiento de información y análisis de contexto". Se recomienda a la UIA: i) realizar de forma descriptiva (columna AQ) el monitoreo de las acciones realizadas durante la ejecución del control</t>
  </si>
  <si>
    <t>Conforme al monitoreo realizado por la UIA y las evidencias cargadas en el one drive, se denota que se han realizado acciones tendientes al cumplimiento de la acción "Realizar la revisión y aprobación de la guía  para la elaboración de análisis de contexto y búsqueda selectiva  en bases de datos y su respectiva divulgación", toda vez que se cuenta con borrador revisado con el equipo GRANCE  de la "Guía para consulta en bases de datos, procesamiento de información y análisis de contexto". Se recomienda a la UIA: i) reportar de forma descriptiva, mes a mes las acciones tendientes al cumplimiento de la acción (columnas AR, AS, AT y AU) y ii) realizar solicitud de asesoría metodológica  a la Subdirección de Fortalecimiento Institucional para la inclusión del documento en mención, en el Sistema de Gestión de Calidad (SGC)</t>
  </si>
  <si>
    <t>*Control existente: se recomienda a la UIA, i) realizar de forma descriptiva (columna AQ) el monitoreo de las acciones realizadas durante la ejecución del control.
*Plan de acción: se recomienda a la UIA, i) reportar de forma descriptiva, mes a mes las acciones tendientes al cumplimiento de la acción (columnas AR, AS, AT y AU) y ii) realizar solicitud de asesoría metodológica  a la Subdirección de Fortalecimiento Institucional para la inclusión del documento "Guía para consulta en bases de datos, procesamiento de información y análisis de contexto", en el Sistema de Gestión de Calidad (SGC)</t>
  </si>
  <si>
    <r>
      <rPr>
        <b/>
        <sz val="10"/>
        <rFont val="Palatino Linotype"/>
        <family val="1"/>
      </rPr>
      <t>EVALUACIÓN I LÍNEA DE DEFENSA</t>
    </r>
    <r>
      <rPr>
        <sz val="10"/>
        <rFont val="Palatino Linotype"/>
        <family val="1"/>
      </rPr>
      <t xml:space="preserve">. Conforme con las evidencias cargadas en el Drive , se observa soportes asociados al control establecido, toda vez que se aportó un borrador de la "Guía para consulta en bases de datos, procesamiento de información y análisis de contexto", versión 0.0 del 01 de septiembre de 2020.
Sin embargo, no se realizó el monitoreo en la columna AQ, por lo que se hace necesario realizar de forma detallada el análisis cualitativo de las acciones realizadas durante la ejecución del control según el cuatrimestre a evaluar.
De otra parte, no es claro en la planificación como se debe ejecutar la acción del control. De igual manera, se recomienda al proceso establecer en el reporte del monitoreo como se desarrolla el control de manera permanente. 
</t>
    </r>
    <r>
      <rPr>
        <b/>
        <sz val="10"/>
        <rFont val="Palatino Linotype"/>
        <family val="1"/>
      </rPr>
      <t>Se alerta al proceso sobre el fortalecimiento de los controles, estableciendo la acción de los mismos, así mismo determinar controles de mitigación, toda vez que, el riesgo residual es Moderado.</t>
    </r>
    <r>
      <rPr>
        <sz val="10"/>
        <rFont val="Palatino Linotype"/>
        <family val="1"/>
      </rPr>
      <t xml:space="preserve">
</t>
    </r>
    <r>
      <rPr>
        <b/>
        <sz val="10"/>
        <rFont val="Palatino Linotype"/>
        <family val="1"/>
      </rPr>
      <t>EVALUACIÓN II LÍNEA DE DEFENSA</t>
    </r>
    <r>
      <rPr>
        <sz val="10"/>
        <rFont val="Palatino Linotype"/>
        <family val="1"/>
      </rPr>
      <t>: Respecto del seguimiento realizado por la II línea de defensa, este describe de manera detallada las evidencias suministradas por la UIA; convirtiéndose en insumo para  brindar el aseguramiento de la evaluación por parte de la III línea de defensa (SCI).</t>
    </r>
  </si>
  <si>
    <r>
      <rPr>
        <b/>
        <sz val="10"/>
        <rFont val="Palatino Linotype"/>
        <family val="1"/>
      </rPr>
      <t>EVALUACIÓN I LÍNEA DE DEFENSA</t>
    </r>
    <r>
      <rPr>
        <sz val="10"/>
        <rFont val="Palatino Linotype"/>
        <family val="1"/>
      </rPr>
      <t xml:space="preserve">.  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el proceso presentó avances, toda vez que, se presentó el borrador de la de la "Guía para consulta en bases de datos, procesamiento de información y análisis de contexto" versión 0.0 del 01 de septiembre de 2020.
Sin embargo, es preciso mencionar que el control 2 establecido y el plan de acción se encuentran directamente relacionados con la guía, por lo cual la evidencia suministrada fue la misma.
Finalmente, se recomienda fortalecer el monitoreo con un análisis cualitativo detallado que permita identificar con claridad las gestiones realizadas durante el periodo evaluado.
</t>
    </r>
    <r>
      <rPr>
        <b/>
        <sz val="10"/>
        <rFont val="Palatino Linotype"/>
        <family val="1"/>
      </rPr>
      <t>EVALUACIÓN II LÍNEA DE DEFENSA</t>
    </r>
    <r>
      <rPr>
        <sz val="10"/>
        <rFont val="Palatino Linotype"/>
        <family val="1"/>
      </rPr>
      <t>. Respecto del seguimiento realizado por la II línea de defensa, esta describe  el análisis del monitoreo y las evidencias aportadas; convirtiéndose en insumo para  brindar el aseguramiento de la evaluación por parte de la III línea de defensa (SCI).</t>
    </r>
  </si>
  <si>
    <t xml:space="preserve">Se adjunta la guia de analisis de contexto que ya fue aprobado por el Director y  liberada en la Intranet en  gestion de calidad . Se adjunta pantallazo </t>
  </si>
  <si>
    <t xml:space="preserve">Se trabajo la guia </t>
  </si>
  <si>
    <t xml:space="preserve">La guia fue enviada y aprobada y adicional socializazada, se djunta constancia de socialización, adicional se informa que aparece en la  la intranet en el proceso de soportre a la administración de justicia publicado </t>
  </si>
  <si>
    <t xml:space="preserve">La guia fue enviada y aprobada y adicional socializazada, se djunta constancia de socialización, adicional se informa que aparece en la  la intranet en el proceso de soportre a la administración de justicia publicado . Se adjunta guia terminada con  evidencia de socialización </t>
  </si>
  <si>
    <t>Conforme al monitoreo realizado por la Unidad de Investigación y Acusación (UIA) y las evidencias cargadas en el one drive, se denota la ejecución del control existente soportado en la estructuración del documento "JEP-GU-21-01_Consulta en bases de datos procesamiento de información y análisis de contexto_V0.0", el cual se encuentra disponible en la intranet de la entidad en el subsitio del Sistema de Gestión de Calidad (SGC), en el proceso misional de "Soporte para la administración de justicia"</t>
  </si>
  <si>
    <t>Conforme al monitoreo realizado por la Unidad de Investigación y Acusación (UIA) y las evidencias cargadas en el one drive, se denotan acciones tendientes al cumplimiento de la acción propuesta "Realizar la revisión y aprobación de la guía  para la elaboración de análisis de contexto y búsqueda selectiva  en bases de datos y su respectiva divulgación", toda vez que se encuentra aprobado por el líder del proceso y formalizado en el SGC el documento  "JEP-GU-21-01_Consulta en bases de datos procesamiento de información y análisis de contexto_V0.0",  disponible en la intranet de la entidad en el subsitio del Sistema de Gestión de Calidad (SGC), en el proceso misional de "Soporte para la administración de justicia". Adicional a ello, se evidencia soporte de socialización de la guía en mención durante el mes de diciembre (ver correo RV Soporte POA acta de Socialización de la Guía).</t>
  </si>
  <si>
    <t>Falta de claridad en el requerimiento de Salas y Secciones</t>
  </si>
  <si>
    <t>Se realiza comparación de la solicitud en  forma conjunta para  ajustes claridades pertinentes a la solicitud</t>
  </si>
  <si>
    <t xml:space="preserve">Base de datos de requerimientos de salas y secciones </t>
  </si>
  <si>
    <t xml:space="preserve">Divulgar las competencias de los grupos de UIA  con magistratura  para orientar en forma concreta los requerimiento </t>
  </si>
  <si>
    <t xml:space="preserve">Listas de asistencia </t>
  </si>
  <si>
    <t>Se Adjunta documento SIGI;  donde despues de aclaraciones  de manejo de base de datos  el grance implemento dicho sistema para  manejo de información .La divulgacion de competencias del grupo se realiara para el mes de noviembrem</t>
  </si>
  <si>
    <t>Conforme a las evidencias cargadas en el one drive por la UIA, se denota la ejecución del control propuesto, toda vez que se adjunta documento SIGI,  donde después de aclaraciones  de manejo de base de datos, el equipo GRANCE implementó dicho sistema para manejo de información. Se recomienda i) realizar de forma descriptiva (columna AQ) el monitoreo de las acciones realizadas durante la ejecución del control</t>
  </si>
  <si>
    <t>Conforme al monitoreo realizado por la UIA, la misma informa que "Se cuenta con documento del SIGI;  donde después de aclaraciones  de manejo de base de datos  el grance implemento dicho sistema para  manejo de información .La divulgación de competencias del grupo se realizará para el mes de noviembre". Se recomienda a la UIA: i) reportar de forma descriptiva y soportar, mes a mes las acciones tendientes al cumplimiento de la acción (columnas AR, AS, AT y AU) y ii) continuar las acciones tendientes al cumplimiento de la acción propuesta, toda vez que la misma tiene fecha de finalización 31 de diciembre de 2020</t>
  </si>
  <si>
    <t>*Control existente: se recomienda, i) realizar de forma descriptiva (columna AQ) el monitoreo de las acciones realizadas durante la ejecución del control.
*Plan de acción: se recomienda a la UIA, i) reportar de forma descriptiva y soportar, mes a mes las acciones tendientes al cumplimiento de la acción (columnas AR, AS, AT y AU) y ii) continuar las acciones tendientes al cumplimiento de la acción propuesta, toda vez que la misma tiene fecha de finalización 31 de diciembre de 2020</t>
  </si>
  <si>
    <r>
      <rPr>
        <b/>
        <sz val="10"/>
        <rFont val="Palatino Linotype"/>
        <family val="1"/>
      </rPr>
      <t>EVALUACIÓN I LÍNEA DE DEFENSA.</t>
    </r>
    <r>
      <rPr>
        <sz val="10"/>
        <rFont val="Palatino Linotype"/>
        <family val="1"/>
      </rPr>
      <t xml:space="preserve"> Conforme con las evidencias cargadas en el Drive, se aportó el documento "Sistema Integrado de Gestión de la Información de la UIA- SIGI", que contiene detalles de qué es, para qué sirve y cómo funciona el sistema, entre otros y que según lo manifestado por la UIA "después de aclaraciones  de manejo de base de datos, el equipo GRANCE implementó dicho sistema para manejo de información". 
Sin embargo, no se realizó el monitoreo en la columna AQ, por lo que se hace necesario realizar de forma detallada el monitoreo de las acciones realizadas durante la ejecución del control. Así mismo, se requiere tener en cuenta que el soporte registrado en la columna P corresponde a "Base de datos de requerimientos de salas y secciones". 
</t>
    </r>
    <r>
      <rPr>
        <b/>
        <sz val="10"/>
        <rFont val="Palatino Linotype"/>
        <family val="1"/>
      </rPr>
      <t>Se alerta al proceso sobre el fortalecimiento de los controles, estableciendo la acción de los mismos, así mismo determinar controles de mitigación, toda vez que, el riesgo residual es Moderado.</t>
    </r>
    <r>
      <rPr>
        <sz val="10"/>
        <rFont val="Palatino Linotype"/>
        <family val="1"/>
      </rPr>
      <t xml:space="preserve">
</t>
    </r>
    <r>
      <rPr>
        <b/>
        <sz val="10"/>
        <rFont val="Palatino Linotype"/>
        <family val="1"/>
      </rPr>
      <t>EVALUACIÓN II LÍNEA DE DEFENSA:</t>
    </r>
    <r>
      <rPr>
        <sz val="10"/>
        <rFont val="Palatino Linotype"/>
        <family val="1"/>
      </rPr>
      <t xml:space="preserve"> Respecto del seguimiento realizado por la II línea de defensa, este describe de manera detallada las evidencias suministradas; convirtiéndose en insumo para  brindar el aseguramiento de la evaluación por parte de la III línea de defensa (SCI)</t>
    </r>
  </si>
  <si>
    <r>
      <rPr>
        <b/>
        <sz val="10"/>
        <rFont val="Palatino Linotype"/>
        <family val="1"/>
      </rPr>
      <t>EVALUACIÓN I LÍNEA DE DEFENSA</t>
    </r>
    <r>
      <rPr>
        <sz val="10"/>
        <rFont val="Palatino Linotype"/>
        <family val="1"/>
      </rPr>
      <t xml:space="preserve">. 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el proceso presenta avance, toda vez que, se adjunta documento SIGI;  donde despues de aclaraciones  de manejo de base de datos  el grance implemento dicho sistema para  manejo de información.
</t>
    </r>
    <r>
      <rPr>
        <b/>
        <sz val="10"/>
        <rFont val="Palatino Linotype"/>
        <family val="1"/>
      </rPr>
      <t>EVALUACIÓN II LÍNEA DE DEFENSA</t>
    </r>
    <r>
      <rPr>
        <sz val="10"/>
        <rFont val="Palatino Linotype"/>
        <family val="1"/>
      </rPr>
      <t>. Respecto del seguimiento realizado por la II línea de defensa, este describe un análisis sobre la gestión del proceso en consecuencia del control planificado, así mismo, se emitieron las respectivas recomendaciones brindando aseguramiento a la III Línea de defensa.</t>
    </r>
  </si>
  <si>
    <t xml:space="preserve">Se continua utilizando la  herramienta del SIGI la cual permite dar claridad a los requerimientos recibidos , desde el primer trimestre se envio presentación de como se maneja  y se realiza el control atraves del SIGI en forma permanente </t>
  </si>
  <si>
    <t>Se envio varios correo a magistratura para solicitar espacio y dar capacitacion sobre la gestión de realiza la UIA en cada uno de los grupos, sin embargo no fue posible  el contacto con todas las salas y secciones, se adjunta correos enviados y se adjunta correo y reunión realizada con la unica sala que fue posible realizar sensibiolización y los temas tratados   se espera que esta actividad se siga realizando en proximo año,</t>
  </si>
  <si>
    <t xml:space="preserve">Conforme al monitoreo realizado por la Unidad de Investigación y Acusación (UIA) y las evidencias cargadas en el one drive, se denota la ejecución del control existente "Comparación de la solicitud en  forma conjunta para ajustes claridades pertinentes a la solicitud" toda vez que el proceso informa que  continua utilizando la  herramienta del SIGI para tal fin, permitiendo dar claridad a los requerimientos recibidos , el soporte es el mismo documento presentado el primer trimestre "presentación de como se maneja  y se realiza el control a través del SIGI en forma permanente". </t>
  </si>
  <si>
    <t>Conforme al monitoreo realizado por la Unidad de Investigación y Acusación (UIA) y las evidencias cargadas en el one drive, se denotan acciones tendientes al cumplimiento de la acción propuesta "Divulgar las competencias de los grupos de UIA  con magistratura  para orientar en forma concreta los requerimiento", toda vez que el proceso realizó el envío de correos a magistratura para solicitar espacio y dar capacitación sobre la gestión que  realiza la UIA en cada uno de los grupos. El proceso adjunta correos enviados y  temas tratados en la sensibilización a la Sala de Definición de Situaciones Jurídicas.</t>
  </si>
  <si>
    <t>Falta de procesamiento y estructuración de la información</t>
  </si>
  <si>
    <t xml:space="preserve">Se utiliza la herramienta SAS para procesar la información  y docfetcher para realizar búsquedas de textos en documentos </t>
  </si>
  <si>
    <t>Consilidado de información de la herramienta SAS y DocFtecher</t>
  </si>
  <si>
    <t>Realizar Capacitación a un grupo de análisis del GRANCE en el uso de la herramienta SAS; con enfoque en la búsqueda de textos</t>
  </si>
  <si>
    <t xml:space="preserve">Listas de asistencia  de capacitación al grupo de analistas del GRANCE  </t>
  </si>
  <si>
    <t xml:space="preserve">Na </t>
  </si>
  <si>
    <t xml:space="preserve">Se tiene presupestado para el mes de Noviembre  de 2020 </t>
  </si>
  <si>
    <t>Conforme a lo reportado por la UIA en el monitoreo, el control no se ejecutó durante la presente vigencia de reporte. Se informa que el mismo  se encuentra presupuestado para el mes de noviembre de 2020. Se recomienda i) realizar de forma descriptiva (columna AQ) el monitoreo de las acciones realizadas durante la ejecución del control cuando este sea requerido y ii) aportar los soportes correspondientes que den cuenta de su ejecución.</t>
  </si>
  <si>
    <t>Conforme al monitoreo realizado por la UIA, la ejecución de la acción propuesta se encuentra presupuestada para el mes de noviembre de 2020. Se recomienda a la UIA: i) reportar de forma descriptiva y soportar, mes a mes las acciones tendientes al cumplimiento de la acción (columnas AR, AS, AT y AU) y ii) continuar las acciones tendientes al cumplimiento de la acción propuesta, toda vez que la misma tiene fecha de finalización 31 de diciembre de 2020</t>
  </si>
  <si>
    <t>*Control existente: se recomienda a la UIA, i) realizar de forma descriptiva (columna AQ) el monitoreo de las acciones realizadas durante la ejecución del control cuando este sea requerido y ii) aportar los soportes correspondientes que den cuenta de su ejecución
*Plan de acción: se recomienda a la UIA, i) reportar de forma descriptiva y soportar, mes a mes las acciones tendientes al cumplimiento de la acción (columnas AR, AS, AT y AU) y ii) continuar las acciones tendientes al cumplimiento de la acción propuesta, toda vez que la misma tiene fecha de finalización 31 de diciembre de 2020</t>
  </si>
  <si>
    <r>
      <rPr>
        <b/>
        <sz val="10"/>
        <rFont val="Palatino Linotype"/>
        <family val="1"/>
      </rPr>
      <t xml:space="preserve">EVALUACIÓN I LÍNEA DE DEFENSA: </t>
    </r>
    <r>
      <rPr>
        <sz val="10"/>
        <rFont val="Palatino Linotype"/>
        <family val="1"/>
      </rPr>
      <t xml:space="preserve">Conforme con el monitoreo del control y dado que la periodicidad de la actividad propuesta es "cuando se requiera", la evaluación por parte de la Subdirección de Control Interno no aplica para el segundo cuatrimestre de 2020, toda vez que, no se reportó monitoreo.
</t>
    </r>
    <r>
      <rPr>
        <b/>
        <sz val="10"/>
        <rFont val="Palatino Linotype"/>
        <family val="1"/>
      </rPr>
      <t xml:space="preserve">Se alerta al proceso sobre el fortalecimiento de los controles, estableciendo la acción de los mismos, así mismo determinar controles de mitigación, toda vez que, el riesgo residual es Moderado.
</t>
    </r>
    <r>
      <rPr>
        <sz val="10"/>
        <rFont val="Palatino Linotype"/>
        <family val="1"/>
      </rPr>
      <t xml:space="preserve">
</t>
    </r>
    <r>
      <rPr>
        <b/>
        <sz val="10"/>
        <rFont val="Palatino Linotype"/>
        <family val="1"/>
      </rPr>
      <t>EVALUACIÓN II LÍNEA DE DEFENSA</t>
    </r>
    <r>
      <rPr>
        <sz val="10"/>
        <rFont val="Palatino Linotype"/>
        <family val="1"/>
      </rPr>
      <t>: Respecto del seguimiento realizado por la II línea de defensa, este precisa que la UIA no reportó el monitoreo; convirtiéndose en insumo para  brindar el aseguramiento de la evaluación por parte de la III línea de defensa (SCI).</t>
    </r>
  </si>
  <si>
    <r>
      <rPr>
        <b/>
        <sz val="10"/>
        <rFont val="Palatino Linotype"/>
        <family val="1"/>
      </rPr>
      <t>EVALUACIÓN I LÍNEA DE DEFENSA</t>
    </r>
    <r>
      <rPr>
        <sz val="10"/>
        <rFont val="Palatino Linotype"/>
        <family val="1"/>
      </rPr>
      <t xml:space="preserve">. 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t>
    </r>
  </si>
  <si>
    <t xml:space="preserve">Para poder realizar la gestión de SAS ,  se realizo capactiacion de el primer semestre  y el mes de diciembre </t>
  </si>
  <si>
    <t>No se realizo capacitación</t>
  </si>
  <si>
    <t xml:space="preserve">Se realizo capacitación de SAS el 7  de diciembre al personal del Grance se adjuntas listas de asistencia </t>
  </si>
  <si>
    <t>Conforme al monitoreo realizado por la Unidad de Investigación y Acusación (UIA) y las evidencias cargadas en el one drive, se denota la ejecución del control existente "Se utiliza la herramienta SAS para procesar la información  y docfetcher para realizar búsquedas de textos en documentos", lo anterior se evidencia en correo de consulta y soporte de la herramienta Docfetcher (ver soporte de Consulta herramienta  Docfetcher).</t>
  </si>
  <si>
    <t>Conforme al monitoreo realizado por la Unidad de Investigación y Acusación (UIA) y las evidencias cargadas en el one drive, se denotan acciones tendientes al cumplimiento de la acción propuesta "Realizar Capacitación a un grupo de análisis del GRANCE en el uso de la herramienta SAS; con enfoque en la búsqueda de textos", toda vez que el proceso en el mes de diciembre de 2020 realizó capacitación de SAS  al personal del Grance (ver listados de asistencia adjuntos)</t>
  </si>
  <si>
    <t>Realizar un diagnostico y estimación de las cargas de trabajo requeridas  para  realizar al estructuración de información requerida para cumplir con los contextos</t>
  </si>
  <si>
    <t xml:space="preserve">Informe de análisis de cargas  y valoración de personal requerido para estructuración </t>
  </si>
  <si>
    <t xml:space="preserve">Se esta realizando valoración de cargas se adjunta analisis incial de auxiliaresd del grance </t>
  </si>
  <si>
    <t>Conforme al monitoreo realizado por la UIA y las evidencias cargadas en el one drive "Análisis cargas del grupo Grance. Inicial auxiliares", se denota que se han realizado actividades tendientes al cumplimiento de la acción "Realizar un diagnostico y estimación de las cargas de trabajo requeridas  para  realizar al estructuración de información requerida para cumplir con los contextos". Se recomienda a la UIA: i) reportar de forma descriptiva y soportar, mes a mes las acciones tendientes al cumplimiento de la acción (columnas AR, AS, AT y AU) y ii) continuar las acciones tendientes al cumplimiento de la acción propuesta, toda vez que la misma tiene fecha de finalización 31 de diciembre de 2020</t>
  </si>
  <si>
    <t>Plan de acción: se recomienda a la UIA: i) reportar de forma descriptiva y soportar, mes a mes las acciones tendientes al cumplimiento de la acción "Realizar un diagnostico y estimación de las cargas de trabajo requeridas  para  realizar al estructuración de información requerida para cumplir con los contextos" (columnas AR, AS, AT y AU) y ii) continuar las acciones tendientes al cumplimiento de la acción propuesta, toda vez que la misma tiene fecha de finalización 31 de diciembre de 2020.</t>
  </si>
  <si>
    <r>
      <rPr>
        <b/>
        <sz val="10"/>
        <rFont val="Palatino Linotype"/>
        <family val="1"/>
      </rPr>
      <t>EVALUACIÓN I LÍNEA DE DEFENSA.</t>
    </r>
    <r>
      <rPr>
        <sz val="10"/>
        <rFont val="Palatino Linotype"/>
        <family val="1"/>
      </rPr>
      <t xml:space="preserve"> 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el proceso presenta evidencias de avance mediante el documento "Análisis de cargas del GRANCE- Inicial Auxiliares".
</t>
    </r>
    <r>
      <rPr>
        <b/>
        <sz val="10"/>
        <rFont val="Palatino Linotype"/>
        <family val="1"/>
      </rPr>
      <t>EVALUACIÓN II LÍNEA DE DEFENSA</t>
    </r>
    <r>
      <rPr>
        <sz val="10"/>
        <rFont val="Palatino Linotype"/>
        <family val="1"/>
      </rPr>
      <t xml:space="preserve">. Respecto del seguimiento realizado por la II línea de defensa, este describe el análisis del monitoreo y las evidencias aportadas; convirtiéndose en insumo para  brindar el aseguramiento de la evaluación por parte de la III línea de defensa (SCI).
</t>
    </r>
  </si>
  <si>
    <t xml:space="preserve">Na. No se tenia control definido </t>
  </si>
  <si>
    <t xml:space="preserve">Se esta realizandoo analisis y de cargas </t>
  </si>
  <si>
    <t xml:space="preserve">Se esta realizando analisis de cargas </t>
  </si>
  <si>
    <t xml:space="preserve">Se esta realizandfo analisis de cargas </t>
  </si>
  <si>
    <t>Se realizo analisis de cargas a la gestion de estructuración de  contenidos , donde se identifico la importancia de fortalecer el equipo , se adjunta analisis de cargas realizada , la cual se tendra en cuenta el proximo año para fortalecer El equipo y la gestión</t>
  </si>
  <si>
    <t>Conforme al monitoreo realizado por la Unidad de Investigación y Acusación (UIA)y las evidencias cargadas en el one drive, se denotan acciones tendientes al cumplimiento de la acción propuesta "Realizar un diagnostico y estimación de las cargas de trabajo requeridas  para  realizar al estructuración de información requerida para cumplir con los contextos", toda vez que el proceso realizó análisis de cargas a la gestión de estructuración de contenidos , donde identificó la importancia de fortalecer el equipo (ver documento ANALISIS DE CARGAS PROCESAMIENTO Y ESTRUCTURACIÓN DE INFORMACION. presentado)</t>
  </si>
  <si>
    <t xml:space="preserve">Inadecuadas medidas de protección que no garanticen la seguridad a las victimas testigos y de mas intervinientes de la JEP </t>
  </si>
  <si>
    <t>Falta de lineamientos para realizar el análisis de riesgos de seguridad</t>
  </si>
  <si>
    <t xml:space="preserve">1) Muerte o afectación a la integridad, libertad y seguridad de una victima, testigo o demás intervinientes
2) Perdida de imagen o reputación de la institución
3) Sanciones disciplinarias, legales o penales 
4) Detrimento patrimonial
5) Que no se logre la participación de la victima , testigo o intervinientes  en un proceso judicial
</t>
  </si>
  <si>
    <t xml:space="preserve">Se documento matriz con lineamientos para evaluación de riesgos </t>
  </si>
  <si>
    <t>Certificado de cumplimiento de lineamientos para la evaluación de riesgos</t>
  </si>
  <si>
    <t>Gestionar control de calidad en forma permanente en los informes de análisis de riesgos de seguridad</t>
  </si>
  <si>
    <t>Observaciones de mejora a través del correo electrónico</t>
  </si>
  <si>
    <t>Investigador Experto -Protección (UIA)</t>
  </si>
  <si>
    <t xml:space="preserve">Se adjunta certificado donde se indica que se construyo la matriz de lineamientos de analisis de riesgos y se india se cumplimiento </t>
  </si>
  <si>
    <t xml:space="preserve">Se  realizo  gestion de calidad  se adjunta certificado de mayo </t>
  </si>
  <si>
    <t xml:space="preserve">Se  realizo  gestion de calidad  se adjunta certificado de Junio </t>
  </si>
  <si>
    <t xml:space="preserve">Se  realizo  gestion de calidad  se adjunta certificado de Julio </t>
  </si>
  <si>
    <t xml:space="preserve">Se  realizo  gestion de calidad  se adjunta certificado  de tosos los meses hasta agosto </t>
  </si>
  <si>
    <t>Conforme al  monitoreo realizado por la UIA y las evidencias cargadas en el one drive "certificados de cumplimiento sobre  lineamientos para la evaluación de riesgos, mes de mayo, junio, julio y agosto", se denota que se ha ejecutado el control existente.</t>
  </si>
  <si>
    <t xml:space="preserve">Conforme al monitoreo realizado por la UIA y las evidencias cargadas en el one drive (certificados mes de mayo, junio, julio y agosto), se denota que se han realizado acciones tendientes al cumplimiento de la acción propuesta </t>
  </si>
  <si>
    <t xml:space="preserve">Plan de acción: se recomienda a la UIA, continuar con las acciones tendientes al cumplimiento de la acción, teniendo en cuenta que la misma tiene fecha de finalización 31 de diciembre de 2020. </t>
  </si>
  <si>
    <r>
      <rPr>
        <b/>
        <sz val="10"/>
        <rFont val="Palatino Linotype"/>
        <family val="1"/>
      </rPr>
      <t>EVALUACIÓN I LÍNEA DE DEFENS</t>
    </r>
    <r>
      <rPr>
        <sz val="10"/>
        <rFont val="Palatino Linotype"/>
        <family val="1"/>
      </rPr>
      <t xml:space="preserve">A. Conforme con el  monitoreo y cargue de evidencias en el Drive, se aportó: i) certificados de fecha 02/09/2020, suscritos por el Responsable del Grupo de Protección a Víctimas y demás intevinientes, en los que certifica cuántos estudios de nivel de reisgos se presentaron durante  los meses de mayo, junio, julio y agosto y ii) Resolución 1004 de 2019 "Por la cual se crea el Comité de Evaluación de Riesgos y Definición de Medidas de Protección a Víctimas, Testigos y demás Intervinientes".
Sin embargo, no es claro en la planificación como se debe ejecutar la acción del control. De igual manera, se recomienda al proceso establecer en el reporte del monitoreo como se desarrolla el control de manera permanente.
</t>
    </r>
    <r>
      <rPr>
        <b/>
        <sz val="10"/>
        <rFont val="Palatino Linotype"/>
        <family val="1"/>
      </rPr>
      <t>Se alerta al proceso sobre el fortalecimiento de los controles, estableciendo la acción de los mismos, así mismo determinar controles de mitigación, toda vez que, el riesgo residual es Extremo.</t>
    </r>
    <r>
      <rPr>
        <sz val="10"/>
        <rFont val="Palatino Linotype"/>
        <family val="1"/>
      </rPr>
      <t xml:space="preserve"> 
</t>
    </r>
    <r>
      <rPr>
        <b/>
        <sz val="10"/>
        <rFont val="Palatino Linotype"/>
        <family val="1"/>
      </rPr>
      <t>EVALUACIÓN II LÍNEA DE DEFENSA:</t>
    </r>
    <r>
      <rPr>
        <sz val="10"/>
        <rFont val="Palatino Linotype"/>
        <family val="1"/>
      </rPr>
      <t xml:space="preserve"> Respecto del seguimiento realizado por la II línea de defensa, este describe el análisis del monitoreo y las evidencias suministradas por la UIA; convirtiéndose en insumo para  brindar el aseguramiento de la evaluación por parte de la III línea de defensa (SCI).</t>
    </r>
  </si>
  <si>
    <r>
      <rPr>
        <b/>
        <sz val="10"/>
        <rFont val="Palatino Linotype"/>
        <family val="1"/>
      </rPr>
      <t>EVALUACIÓN I LÍNEA DE DEFENSA</t>
    </r>
    <r>
      <rPr>
        <sz val="10"/>
        <rFont val="Palatino Linotype"/>
        <family val="1"/>
      </rPr>
      <t>. 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el proceso presentó cumplimiento, toda vez que,  en el  monitoreo de los meses de mayo, junio, julio y agosto de 2020 la UIA, manifiesta que se realizó gestión de calidad y que se adjunta certificado mensual hasta agosto.  
No obstante, se requiere modificar el entregabla planificado en la columna AA, el cual se registró en la matriz como "Observaciones de mejora a través del correo electrónico", y no como Certificación mensual. asi mismo en dichos certificados no se hace referencia sobre la gestión de calidad. 
Por lo anterior, es necesario fortalecer el monitoreo, especificando como se da cumplimiento de la actividad.</t>
    </r>
    <r>
      <rPr>
        <b/>
        <sz val="10"/>
        <rFont val="Palatino Linotype"/>
        <family val="1"/>
      </rPr>
      <t xml:space="preserve">
EVALUACIÓN II LÍNEA DE DEFENSA:</t>
    </r>
    <r>
      <rPr>
        <sz val="10"/>
        <rFont val="Palatino Linotype"/>
        <family val="1"/>
      </rPr>
      <t xml:space="preserve"> Respecto del seguimiento realizado por la II línea de defensa, este carece de análisis en relación con la coherencia del monitoreo y las evidencias suministradas por la UIA pra el cumplimiento de la aacción propuesta, insumo  necesario para  brindar el aseguramiento de la evaluación por parte de la III línea de defensa (SCI).</t>
    </r>
  </si>
  <si>
    <t xml:space="preserve">Se ajunto en periodo pasado la matriz con lineamiento definidos por el grupo para la evlauciónde riesgos la cual se utiliza en forma permanete  a traves del estudio de podenraación  se adjuntan los informes mensuales de dicho informe de setpeimbre a diciembre de 2020 </t>
  </si>
  <si>
    <t xml:space="preserve">Se realizo evaluación  mensualmente se adjuta certificado  ylas observaciones quedan plasmadas en las actas de los comites que son información confidencial </t>
  </si>
  <si>
    <t xml:space="preserve">Se realizo evaluación  mensualmente, se adjunta certificado  de ponderación  y en caso de presentarse observaciones en los estudios de ponderación,  estos quedan registrados en las  las actas del comité q , las cuales son información conidencial  se adjuntas listas de asistencia de los comites donde sde revisn los informes de pondración </t>
  </si>
  <si>
    <t>Conforme al monitoreo realizado por la Unidad de Investigación y Acusación (UIA) y las evidencias cargadas en el one drive, se denota la ejecución del control existente, toda vez que el proceso documentó "matriz con lineamiento definidos por el grupo para la evaluación de riesgos" la cual se utiliza de forma permanente, a través del estudio de ponderación. Como soporte a la ejecución del control, el proceso  adjunta los informes de ponderación desde septiembre hasta diciembre 2020.</t>
  </si>
  <si>
    <t xml:space="preserve">Conforme al monitoreo realizado por la Unidad de Investigación y Acusación (UIA) y las evidencias cargadas en el one drive, se denotan acciones tendientes al cumplimiento de la acción propuesta mediante la realización de  evaluaciones  mensuales, se adjunta certificado  de ponderación  y en caso de presentarse observaciones en los estudios de ponderación,  estos quedan registrados en las   actas del comité, las cuales son información confidencial.  </t>
  </si>
  <si>
    <t>Falta de idoneidad del personal encargado de realizar el análisis de los riesgos de seguridad</t>
  </si>
  <si>
    <t xml:space="preserve">Se contrato personal con experiencia en evaluación de riesgos Individual y colectiva  </t>
  </si>
  <si>
    <t xml:space="preserve">Continuar con la contratación por prestación de servicios  u otros mecanismos para fortalecer el grupo de Protección  en el tema de personal </t>
  </si>
  <si>
    <t xml:space="preserve">Contratos de prestación de servicio u otros  mecanismos utilizados de contratación o vinculación de personal </t>
  </si>
  <si>
    <t>N.a</t>
  </si>
  <si>
    <t xml:space="preserve">Se adjuntan  contratos de personal  para la gestion de Riesgos año 2020 </t>
  </si>
  <si>
    <t>Conforme al monitoreo realizado por la UIA y las evidencias cargadas en el one drive "contratos suscritos", se denota que se ha ejecuta el control existente. Se recomienda i) realizar de forma descriptiva (columna AQ) el monitoreo de las acciones realizadas durante la ejecución del control cuando este sea requerido  y ii) evaluar la posibilidad de unificar el control existente con el plan de acción toda vez que ambos están orientados a la contratación de personal enfocados al análisis de riesgos para el equipo de  protección.</t>
  </si>
  <si>
    <t>Conforme al monitoreo realizado por la UIA y las evidencias cargadas en el one drive, se observan actividades tendientes al cumplimiento de la acción (contratos suscritos). Se recomienda a la UIA: i) reportar de forma descriptiva y soportar, mes a mes las acciones tendientes al cumplimiento de la acción (columnas AR, AS, AT y AU) y  ii) evaluar la posibilidad de unificar el control existente con el plan de acción toda vez que ambos están orientados a la contratación de personal enfocados al análisis de riesgos para el equipo de  protección</t>
  </si>
  <si>
    <t>*Control existente: se recomienda a la UIA i) realizar de forma descriptiva (columna AQ) el monitoreo de las acciones realizadas durante la ejecución del control cuando este sea requerido  y ii) evaluar la posibilidad de unificar el control existente con el plan de acción toda vez que ambos están orientados a la contratación de personal enfocados al análisis de riesgos para el equipo de  protección
*Plan de acción: se recomienda a la UIA, i) reportar de forma descriptiva y soportar, mes a mes las acciones tendientes al cumplimiento de la acción (columnas AR, AS, AT y AU) y  ii) evaluar la posibilidad de unificar el control existente con el plan de acción toda vez que ambos están orientados a la contratación de personal enfocados al análisis de riesgos para el equipo de  protección</t>
  </si>
  <si>
    <r>
      <rPr>
        <b/>
        <sz val="10"/>
        <rFont val="Palatino Linotype"/>
        <family val="1"/>
      </rPr>
      <t>EVALUACIÓN I LÍNEA DE DEFENSA</t>
    </r>
    <r>
      <rPr>
        <sz val="10"/>
        <rFont val="Palatino Linotype"/>
        <family val="1"/>
      </rPr>
      <t xml:space="preserve">. Conforme con las evidencias cargadas en el Drive, se aportó como evidencia catorce (14) contratos celebrados cuyos objetos se encuentran relacionados con el apoyo y acompañamiento en el análisis y definición de los niveles de riesgo individual y colectivo de los beneficiarios de las medidas de protección, sin embargo, se requiere que el monitoreo y las evidencias a suministrar correspondan a la gestión ejecutada durante el periodo evaluado, teniendo en cuenta que respecto a los contratos adjuntos se encontró:
- Julio: se suscribió el contrato No. 372 de 2020 (El único en el II cuatrimestre).
- Enero: se suscribieron los contratos No. 49, 50, 51, 53, 55, 64, 65, 89 y los No. 54 y 57 que terminaron en abril de 2020, es decir I cuatrimestre de 2020.
- Abril: se suscribieron los contratos No. 343, 344 y 345.
Así mismo, no se realizó el monitoreo en la columna AQ, por lo que se hace necesario realizar de forma detallada el monitoreo de las acciones realizadas durante la ejecución del control de acuerdo con el periodo evaluado.
</t>
    </r>
    <r>
      <rPr>
        <b/>
        <sz val="10"/>
        <rFont val="Palatino Linotype"/>
        <family val="1"/>
      </rPr>
      <t>Se alerta al proceso sobre el fortalecimiento de los controles, estableciendo la acción de los mismos, así mismo determinar controles de mitigación, toda vez que, el riesgo residual es Extremo.</t>
    </r>
    <r>
      <rPr>
        <sz val="10"/>
        <rFont val="Palatino Linotype"/>
        <family val="1"/>
      </rPr>
      <t xml:space="preserve">
</t>
    </r>
    <r>
      <rPr>
        <b/>
        <sz val="10"/>
        <rFont val="Palatino Linotype"/>
        <family val="1"/>
      </rPr>
      <t>EVALUACIÓN II LÍNEA DE DEFENSA:</t>
    </r>
    <r>
      <rPr>
        <sz val="10"/>
        <rFont val="Palatino Linotype"/>
        <family val="1"/>
      </rPr>
      <t xml:space="preserve">  respecto del seguimiento, el mismo debe complementarse en cuanto al análisis cualitativo respecto del reporte de monitoreo y de las evidencias dispuestas en el Onedrive, lo cual no brinda el aseguramiento requerido para la evaluación por parte de la III línea de defensa (SCI).</t>
    </r>
  </si>
  <si>
    <r>
      <rPr>
        <b/>
        <sz val="10"/>
        <rFont val="Palatino Linotype"/>
        <family val="1"/>
      </rPr>
      <t>EVALUACIÓN I LÍNEA DE DEFENSA</t>
    </r>
    <r>
      <rPr>
        <sz val="10"/>
        <rFont val="Palatino Linotype"/>
        <family val="1"/>
      </rPr>
      <t xml:space="preserve">. 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el proceso aportó como evidencia catorce (14) contratos celebrados cuyos objetos se encuentran relacionados con el apoyo y acompañamiento en el análisis y definición de los niveles de riesgo individual y colectivo de los beneficiarios de las medidas de protección, sin embargo, se requiere que el monitoreo y las evidencias a suministrar correspondan a la gestión ejecutada durante el periodo evaluado, teniendo en cuenta que respecto a los contratos adjuntos se encontró:
- Julio: se suscribió el contrato No. 372 de 2020 (El único en el II cuatrimestre).
- Enero: se suscribieron los contratos No. 49, 50, 51, 53, 55, 64, 65, 89 y los No. 54 y 57 que terminaron en abril de 2020, es decir I cuatrimestre de 2020.
- Abril: se suscribieron los contratos No. 343, 344 y 345.
Así mismo, no se realizó el monitoreo en la columna AQ, por lo que se hace necesario realizar de forma detallada el monitoreo de las acciones realizadas durante la ejecución del control de acuerdo con el periodo evaluado.
Finalmente, es preciso mencionar que el control 2 establecido y el plan de acción se encuentran directamente relacionados con las contrataciones, por lo cual la evidencia suministrada fue la misma.
</t>
    </r>
    <r>
      <rPr>
        <b/>
        <sz val="10"/>
        <rFont val="Palatino Linotype"/>
        <family val="1"/>
      </rPr>
      <t>EVALUACIÓN II LÍNEA DE DEFENSA:</t>
    </r>
    <r>
      <rPr>
        <sz val="10"/>
        <rFont val="Palatino Linotype"/>
        <family val="1"/>
      </rPr>
      <t xml:space="preserve">  respecto del seguimiento, el mismo debe complementarse en cuanto al análisis cualitativo respecto del reporte de monitoreo y de las evidencias dispuestas en el Onedrive, lo cual no brinda el aseguramiento requerido para la evaluación por parte de la III línea de defensa (SCI).</t>
    </r>
  </si>
  <si>
    <t>En el primer cuatrimestre se reportaron los contratos de prestaciónde servicios  de  14 personas que apoyan la gestión,  contratos que seran renovados para el año 2021</t>
  </si>
  <si>
    <t xml:space="preserve">No se pressento otros contratos </t>
  </si>
  <si>
    <t xml:space="preserve">No se presento otros contratos </t>
  </si>
  <si>
    <t xml:space="preserve">No se pressnto otros contratos </t>
  </si>
  <si>
    <t xml:space="preserve">Conforme al monitoreo realizado por la Unidad de Investigación y Acusación (UIA) y las evidencias cargadas en el one drive, se denota la ejecución del control existente "Se contrato personal con experiencia en evaluación de riesgos Individual y colectiva", toda vez que el proceso informa y adjunta la suscripción de 14 contratos de prestación de servicios para el apoyo de la gestión. </t>
  </si>
  <si>
    <t>En el presente monitoreo la Unidad de Investigación y Acusación (UIA), para la acción "Continuar con la contratación por prestación de servicios  u otros mecanismos para fortalecer el grupo de Protección  en el tema de personal" informa que durante los meses de septiembre, octubre, noviembre y diciembre no se realizaron contratos adicionales.</t>
  </si>
  <si>
    <t>Errores en el análisis de riesgos de seguridad</t>
  </si>
  <si>
    <t>Se creo un comité de análisis de la evaluación de Riesgo  que permite verificar las actividades adelantadas por parte del analista</t>
  </si>
  <si>
    <t>Listado de asistencia con ayuda de memoria</t>
  </si>
  <si>
    <t>Cumplir con la realización de los comités y  documentar las recomendaciones</t>
  </si>
  <si>
    <t xml:space="preserve">Actas de comités </t>
  </si>
  <si>
    <t xml:space="preserve">Se adjuntan listas de asitencia del mes de mayo de  los comites toda vez que en las actas quedandecisiones qiue son información confidencial de la protección de los solictantes </t>
  </si>
  <si>
    <t xml:space="preserve">Se adjuntan listas de asitencia del mes de junio de los comites toda vez que en las actas quedandecisiones qiue son información confidencial de la protección de los solictantes </t>
  </si>
  <si>
    <t xml:space="preserve">Se adjuntan listas de asitencia del mes de julio de los comites toda vez que en las actas quedandecisiones que son información confidencial de la protección de los solictantes </t>
  </si>
  <si>
    <t xml:space="preserve">Se adjuntan listas de asitesencia del mes de agosto de los comites toda vez que en las actas quedan decisiones que son información confidencial de la protección de los solictantes </t>
  </si>
  <si>
    <t>Conforme al  monitoreo realizado por la UIA y las evidencias cargadas en el one drive "listados de asistencia a comité de evaluación de Riesgo" mes de mayo, junio, julio y agosto", se denota que se ha ejecutado el control existente. Se recomienda i) realizar de forma descriptiva (columna AQ) el monitoreo de las acciones realizadas durante la ejecución del control  y ii) evaluar la posibilidad de unificar el control existente con el plan de acción toda vez que ambos están orientados a la realización de comités para el análisis de riesgos.</t>
  </si>
  <si>
    <t>Conforme al  monitoreo realizado por la UIA y las evidencias cargadas en el one drive "listados de asistencia a comité de evaluación de Riesgo" mes de mayo, junio, julio y agosto", se denota que se han ejecutado actividades tendientes al cumplimiento de la acción propuesta. Se recomienda reportar de forma descriptiva , mes a mes las acciones tendientes al cumplimiento de la acción (columnas AR, AS, AT y AU)  y ii) evaluar la posibilidad de unificar el control existente con el plan de acción toda vez que ambos están orientados a la realización de comités para el análisis de riesgos.</t>
  </si>
  <si>
    <t xml:space="preserve">*Control existente: se recomienda i) realizar de forma descriptiva (columna AQ) el monitoreo de las acciones realizadas durante la ejecución del control  y ii) evaluar la posibilidad de unificar el control existente con el plan de acción toda vez que ambos están orientados a la realización de comités para el análisis de riesgos.
*Plan de acción: se recomienda reportar de forma descriptiva , mes a mes las acciones tendientes al cumplimiento de la acción (columnas AR, AS, AT y AU) y  ii) evaluar la posibilidad de unificar el control existente con el plan de acción toda vez que ambos están orientados a la realización de comités para el análisis de riesgos </t>
  </si>
  <si>
    <r>
      <rPr>
        <b/>
        <sz val="10"/>
        <rFont val="Palatino Linotype"/>
        <family val="1"/>
      </rPr>
      <t>EVALUACIÓN I LÍNEA DE DEFENSA.</t>
    </r>
    <r>
      <rPr>
        <sz val="10"/>
        <rFont val="Palatino Linotype"/>
        <family val="1"/>
      </rPr>
      <t xml:space="preserve"> Conforme con las evidencias cargadas en el Drive, se aportó formato de listado de asistencia a reunión interna con el fin de evaluar riesgos y definir medidas de proteción de fecha 7, 14, 21 y 28 de mayo; 16 de junio; 1, 8, 15, 22 y 29 de julio y 5, 12, 19 y 26 de agosto de 2020.
Sin embargo, no se realizó el monitoreo en la columna AQ, por lo que se hace necesario realizar de forma detallada el monitoreo de las acciones realizadas durante la ejecución del control. 
</t>
    </r>
    <r>
      <rPr>
        <b/>
        <sz val="10"/>
        <rFont val="Palatino Linotype"/>
        <family val="1"/>
      </rPr>
      <t>Se alerta al proceso sobre el fortalecimiento de los controles, estableciendo la acción de los mismos, así mismo determinar controles de mitigación, toda vez que, el riesgo residual es Extremo.</t>
    </r>
    <r>
      <rPr>
        <sz val="10"/>
        <rFont val="Palatino Linotype"/>
        <family val="1"/>
      </rPr>
      <t xml:space="preserve">
</t>
    </r>
    <r>
      <rPr>
        <b/>
        <sz val="10"/>
        <rFont val="Palatino Linotype"/>
        <family val="1"/>
      </rPr>
      <t xml:space="preserve">
EVALUACIÓN II LÍNEA DE DEFENSA</t>
    </r>
    <r>
      <rPr>
        <sz val="10"/>
        <rFont val="Palatino Linotype"/>
        <family val="1"/>
      </rPr>
      <t>: Respecto del seguimiento realizado por la II línea de defensa, este describe el análisis del monitoreo y las evidencias suministradas por la UIA; convirtiéndose en insumo para  brindar el aseguramiento de la evaluación por parte de la III línea de defensa (SCI).</t>
    </r>
  </si>
  <si>
    <r>
      <rPr>
        <b/>
        <sz val="10"/>
        <rFont val="Palatino Linotype"/>
        <family val="1"/>
      </rPr>
      <t>EVALUACIÓN I LÍNEA DE DEFENSA</t>
    </r>
    <r>
      <rPr>
        <sz val="10"/>
        <rFont val="Palatino Linotype"/>
        <family val="1"/>
      </rPr>
      <t xml:space="preserve">. 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conforme con el monitoreo de los meses de mayo, junio, julio y agosto y según las evidencias suministradas por la UIA, se observa cumplimiento de la actividad planificada, toda vez que se aportó formato de listado de asistencia a reunión interna con el fin de evaluar riesgos y definir medidas de proteción de fecha 7, 14, 21 y 28 de mayo; 16 de junio; 1, 8, 15, 22 y 29 de julio y 5, 12, 19 y 26 de agosto, sin embargo, se recomienda al proceso verificar la pertienencia del entregable planificado considerando que en el monitoreo se informó que las actas de comité son de caracter confidencial
Finalmente, es preciso mencionar que el control 3 establecido y el plan de acción se encuentran directamente relacionados con la realización de Comités, por lo cual la evidencia suministrada fue la misma.
</t>
    </r>
    <r>
      <rPr>
        <b/>
        <sz val="10"/>
        <rFont val="Palatino Linotype"/>
        <family val="1"/>
      </rPr>
      <t>EVALUACIÓN II LÍNEA DE DEFENSA.</t>
    </r>
    <r>
      <rPr>
        <sz val="10"/>
        <rFont val="Palatino Linotype"/>
        <family val="1"/>
      </rPr>
      <t xml:space="preserve"> Respecto del seguimiento realizado por la II línea de defensa, este describe el análisis del monitoreo y las evidencias aportadas; convirtiéndose en insumo para  brindar el aseguramiento de la evaluación por parte de la III línea de defensa (SCI). </t>
    </r>
  </si>
  <si>
    <t xml:space="preserve">En el primer cutrimestre se documento la resolución  de creación del comité y en forma permanente se vienen adjuntando las listas de asistencia de la reazaliciónde dicho comité </t>
  </si>
  <si>
    <t xml:space="preserve">Se adjunta listas de asistencia del comité del mes de septiembtre , toda vez que las actas tienen información confidencial  de las deciciones adoptadas </t>
  </si>
  <si>
    <t xml:space="preserve">Se adjunta listas de asistencia del comité del mes de Octubre  , toda vez que las actas tienen información confidencial  de las deciciones adoptadas </t>
  </si>
  <si>
    <t xml:space="preserve">Se adjunta listas de asitencia del comité del mes de Noviembre  , toda vez que las actas tienen información confidencial  de las deciciones adoptadas </t>
  </si>
  <si>
    <t xml:space="preserve">Se adjunta listas de asistencia del comité del mes deDiciembre  , toda vez que las actas tienen información confidencial  de las deciciones adoptadas </t>
  </si>
  <si>
    <t>Conforme al monitoreo realizado por la Unidad de Investigación y Acusación (UIA) y las evidencias cargadas en el one drive, se denota la ejecución del control existente, toda vez que durante los meses de septiembre  a  noviembre de  2020, se realizaron trece (13)  sesiones  del Comité de Evaluación de Riesgo y Definición de Medidas.</t>
  </si>
  <si>
    <t>Conforme al monitoreo realizado por la Unidad de Investigación y Acusación (UIA) y las evidencias cargadas en el one drive, se denotan acciones tendientes al cumplimiento de la acción propuesta "Cumplir con la realización de los comités y  documentar las recomendaciones", soportadas en reuniones realizadas en los meses de septiembre, octubre, noviembre y diciembre.</t>
  </si>
  <si>
    <t>Falta de personal</t>
  </si>
  <si>
    <t>Se contrato personal competente para cubrir la demanda , adicional  se realizo análisis de cargas para solicitar personal de planta que  apoye permanentemente la gestión.</t>
  </si>
  <si>
    <t>1.Contratos suscritos
2.Análisis de cargas</t>
  </si>
  <si>
    <t xml:space="preserve">Realizar análisis de cargas del Grupo de protección </t>
  </si>
  <si>
    <t xml:space="preserve">Informe de cargas </t>
  </si>
  <si>
    <t>Grupo de apoyo administrativo (UIA)
Grupo de Protección a Victimas testigos y demás intervinientes (UIA)</t>
  </si>
  <si>
    <t xml:space="preserve">Se adjunta analisis de cargas del grupo de protección. Y contratos de prestación de servicios para fortalecer el grupo de protección en la gestion de analisis e implementación de medidas </t>
  </si>
  <si>
    <t xml:space="preserve">Conforme a las evidencias cargadas en el one drive por la UIA, se denota la ejecución del control existente enfocado en "Contratar personal competente para cubrir la demanda y realizar análisis de cargas para solicitar personal de planta que apoye permanentemente la gestión. Se recomienda i) realizar de forma descriptiva (columna AQ) el monitoreo de las acciones realizadas durante la ejecución del control  y ii) evaluar la posibilidad de unificar el control existente con el plan de acción toda vez que ambos tienen como elemento común "análisis de cargas" </t>
  </si>
  <si>
    <t xml:space="preserve">Conforme a las evidencias cargadas en el one drive por la UIA, se denotan acciones tendientes al cumplimiento de la acción propuesta. Se recomienda a la UIA: i) reportar de forma descriptiva y soportar, mes a mes las acciones tendientes al cumplimiento de la acción (columnas AR, AS, AT y AU)  y ii) evaluar la posibilidad de unificar el control existente con el plan de acción toda vez que ambos tienen como elemento común "análisis de cargas" </t>
  </si>
  <si>
    <t xml:space="preserve">*Control existente: se recomienda i) realizar de forma descriptiva (columna AQ) el monitoreo de las acciones realizadas durante la ejecución del control  y ii) evaluar la posibilidad de unificar el control existente con el plan de acción toda vez que ambos tienen como elemento común "análisis de cargas" 
*Plan de acción: se recomienda a la UIA: i) reportar de forma descriptiva y soportar, mes a mes las acciones tendientes al cumplimiento de la acción (columnas AR, AS, AT y AU)  y ii) evaluar la posibilidad de unificar el control existente con el plan de acción toda vez que ambos tienen como elemento común "análisis de cargas" </t>
  </si>
  <si>
    <r>
      <rPr>
        <b/>
        <sz val="10"/>
        <rFont val="Palatino Linotype"/>
        <family val="1"/>
      </rPr>
      <t>EVALUACIÓN I LÍNEA DE DEFENSA</t>
    </r>
    <r>
      <rPr>
        <sz val="10"/>
        <rFont val="Palatino Linotype"/>
        <family val="1"/>
      </rPr>
      <t xml:space="preserve">. Conforme con las evidencias cargadas en el Drive, se observó la presentación titulada "Análisis de Cargas de trabajo 2020 -  Grupo de Protección a Víctimas, testigos y demás intervinientes". Sin embargo, no se aportaron evidencias en relación con los contratos suscritos como parte de los entregables, los cuales fueron mencionados en el monitoreo.
De otra parte, no se realizó el monitoreo en la columna AQ, por lo que se hace necesario realizar de forma detallada el monitoreo de las acciones realizadas durante la ejecución del control y aportar todas las evidencias.
</t>
    </r>
    <r>
      <rPr>
        <b/>
        <sz val="10"/>
        <rFont val="Palatino Linotype"/>
        <family val="1"/>
      </rPr>
      <t>Se alerta al proceso sobre el fortalecimiento de los controles, estableciendo la acción de los mismos, así mismo determinar controles de mitigación, toda vez que, el riesgo residual es Extremo.</t>
    </r>
    <r>
      <rPr>
        <sz val="10"/>
        <rFont val="Palatino Linotype"/>
        <family val="1"/>
      </rPr>
      <t xml:space="preserve">
</t>
    </r>
    <r>
      <rPr>
        <b/>
        <sz val="10"/>
        <rFont val="Palatino Linotype"/>
        <family val="1"/>
      </rPr>
      <t>EVALUACIÓN II LÍNEA DE DEFENSA</t>
    </r>
    <r>
      <rPr>
        <sz val="10"/>
        <rFont val="Palatino Linotype"/>
        <family val="1"/>
      </rPr>
      <t>: Respecto del seguimiento realizado por la II línea de defensa, este presenta un análisis de las evidencias aportadas.  Sin embargo,  hace mención a los "contratos de prestación de servicios para fortalecer el grupo de protección en la gestion de análisis e implementación de medidas", de los cuales no hay evidencia en el Drive.</t>
    </r>
  </si>
  <si>
    <r>
      <rPr>
        <b/>
        <sz val="10"/>
        <rFont val="Palatino Linotype"/>
        <family val="1"/>
      </rPr>
      <t xml:space="preserve">EVALUACIÓN I LÍNEA DE DEFENSA. </t>
    </r>
    <r>
      <rPr>
        <sz val="10"/>
        <rFont val="Palatino Linotype"/>
        <family val="1"/>
      </rPr>
      <t xml:space="preserve">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el proceso presenta avance, toda vez que, conforme con el monitoreo del mes de agosto y según las evidencias suministradas por la UIA, se aportó como evidencia, la presentación titulada "Análisis de Cargas de trabajo 2020 -  Grupo de Protección a Víctimas, testigos y demás intervinientes".
De otra parte, se precisa que se adjunta contratos de prestación de servicios para fortalecer el grupo de protección en la gestion de analisis e implementación de medidas, de lo cual no se aportaron evidencias, por lo que se hace necesario cargar en el Drive las evidencias respectivas.
Finalmente, es preciso mencionar que el control 4 establecido y el plan de acción se encuentran directamente relacionados con el análisis de cargas por lo cual la evidencia suministrada fue la misma.
</t>
    </r>
    <r>
      <rPr>
        <b/>
        <sz val="10"/>
        <rFont val="Palatino Linotype"/>
        <family val="1"/>
      </rPr>
      <t>EVALUACIÓN II LÍNEA DE DEFENSA. Respecto</t>
    </r>
    <r>
      <rPr>
        <sz val="10"/>
        <rFont val="Palatino Linotype"/>
        <family val="1"/>
      </rPr>
      <t xml:space="preserve"> del seguimiento realizado por la II línea de defensa, este describe el análisis del monitoreo y recomienda a la UIA; convirtiéndose en insumo para  brindar el aseguramiento de la evaluación por parte de la III línea de defensa (SCI).</t>
    </r>
  </si>
  <si>
    <t xml:space="preserve">Se reporto desde el primer cuatrimestre los 14 contratos del personal  que apoya la gestion de protección , en los otros meses del año no se ha contratado mas personal </t>
  </si>
  <si>
    <t xml:space="preserve">Desde el segundo cuatrimestre se presentóel analisis de cargas donde se indentifico que se debe fortalecer el equipo se espera que el proximo año se pueda presentar un proyecto para fortalecer la planta </t>
  </si>
  <si>
    <t xml:space="preserve">Desde el segundo cuatrimestre se presentó el analisis de cargas donde se indentifico que se debe fortalecer el equipo,  se espera que el proximo año se pueda presentar un proyecto para fortalecer la planta </t>
  </si>
  <si>
    <t xml:space="preserve">Desde el segundo cuatrimestre se presentó el analisis de cargas donde se indentifico que se debe fortalecer el equipo se espera que el proximo año se pueda presentar un proyecto para fortalecer la planta </t>
  </si>
  <si>
    <t>Conforme al monitoreo realizado por la Unidad de Investigación y Acusación (UIA) y las evidencias cargadas en el one drive, se denota la ejecución del control existente, toda vez que el proceso informa y adjunta la suscripción de 14 contratos de prestación de servicios para el apoyo de la gestión de protección; lo anterior durante el primer cuatrimestre , ya que en los otros meses del año no se ha contratado más personal.</t>
  </si>
  <si>
    <t xml:space="preserve">Conforme al monitoreo realizado por la Unidad de Investigación y Acusación (UIA) y las evidencias cargadas en el one drive, se denotan acciones tendientes al cumplimiento de la acción propuesta "Realizar análisis de cargas del Grupo de protección ", soportadas en la elaboración del documento de "Análisis de Cargas protección" , presentado en el segundo cuatrimestre. </t>
  </si>
  <si>
    <t>Inoportuna  implementación de las  medida de protección a víctimas, testigos y demás intervinientes</t>
  </si>
  <si>
    <t>Demora entre la solicitud de un análisis de riesgo y la implementación de la medida</t>
  </si>
  <si>
    <t>1) Muerte o afectación a la integridad, libertad y seguridad de una victima, testigo o demás interviniente
2) perdida de imagen  o reputación de la institución
3) Sanciones disciplinarias, legales o penales 
4) detrimento patrimonial
5) Que no se logre la participación de la victima , testigo o interviniente   en un proceso judicial.</t>
  </si>
  <si>
    <t>Se contrato personal idóneo</t>
  </si>
  <si>
    <t xml:space="preserve">Contratos suscritos
</t>
  </si>
  <si>
    <t xml:space="preserve">Realizar Contratación  de personal idóneo  para apoyar la gestión de implementación oportuna de medidas de protección  </t>
  </si>
  <si>
    <t xml:space="preserve">Contratos de prestación de servicios </t>
  </si>
  <si>
    <t>Investigador Experto (UIA)</t>
  </si>
  <si>
    <t>*Soporte para la administración de justicia
*Gestión contractual</t>
  </si>
  <si>
    <t xml:space="preserve">Se realizo contrato de prestación de servicios a 11  personas que se encargaran de apoyar la gestion de analaisis de riesgos e implementaciónde medidas de protección,. Asi como la asistenmcia tecnica  del comité de medidas . Sde adjuntan contratos o se adjunta listado dde numero de contratos y el en link  del Secop II  pueden ser consultados </t>
  </si>
  <si>
    <t xml:space="preserve">Continuan  contratadas las mismas  personas que apoyan la gestion de Implementación e Riesgos </t>
  </si>
  <si>
    <t xml:space="preserve">Se adjuntan  copias de todos los contratos </t>
  </si>
  <si>
    <t>Conforme al monitoreo realizado por la UIA y las evidencias cargadas en el one drive (11 contratos), se denota que se ha ejecutado el control existente enfocado en la contratación de personal idóneo". Se recomienda al proceso evaluar la posibilidad de solicitar a esta Subdirección, para el próximo monitoreo, unificar el control existente y el plan de acción, toda vez que ambos están orientados a la contratación de personal</t>
  </si>
  <si>
    <t>Conforme al monitoreo realizado por la UIA y las evidencias cargadas en el one drive (11 contratos), se denota que se han realizado acciones tendientes al cumplimiento de la acción propuesta  "Realizar Contratación  de personal idóneo  para apoyar la gestión de implementación oportuna de medidas de protección ". Se recomienda a la UIA evaluar la posibilidad de solicitar a esta Subdirección para el próximo monitoreo, unificar el control existente y el plan de acción, toda vez que ambos están orientados a la contratación de personal</t>
  </si>
  <si>
    <t>Control existente y plan de acción: se recomienda a la UIA evaluar la posibilidad de solicitar a esta Subdirección, para el próximo monitoreo, unificar el control existente y el plan de acción, toda vez que ambos están orientados a la contratación de personal.</t>
  </si>
  <si>
    <r>
      <rPr>
        <b/>
        <sz val="10"/>
        <rFont val="Palatino Linotype"/>
        <family val="1"/>
      </rPr>
      <t>EVALUACIÓN I LÍNEA DE DEFENSA</t>
    </r>
    <r>
      <rPr>
        <sz val="10"/>
        <rFont val="Palatino Linotype"/>
        <family val="1"/>
      </rPr>
      <t xml:space="preserve">. Conforme al monitoreo reportado y las evidencias cargadas en el Drive, si bien se hace mención de once (11) contratos, se aportó como soporte catorce (14) contratos celebrados cuyos objetos se encuentran relacionados con el apoyo y acompañamiento en el análisis y definición de los niveles de riesgo individual y colectivo de los beneficiarios de las medidas de protección, sin embargo, se requiere que el monitoreo y las evidencias a suministrar correspondan a la gestión ejecutada durante el periodo evaluado, teniendo en cuenta que respecto a los contratos adjuntos se encontró:
- Julio: se suscribió el contrato No. 372 de 2020 (El único en el II cuatrimestre).
- Enero: se suscribieron los contratos No. 49, 50, 51, 53, 55, 64, 65, 89 y los No. 54 y 57 que terminaron en abril de 2020, es decir I cuatrimestre de 2020.
- Abril: se suscribieron los contratos No. 343, 344 y 345.
Existe duplicidad con el control 2 del riesgo 62.
</t>
    </r>
    <r>
      <rPr>
        <b/>
        <sz val="10"/>
        <rFont val="Palatino Linotype"/>
        <family val="1"/>
      </rPr>
      <t>Se alerta al proceso sobre el fortalecimiento de los controles, estableciendo la acción de los mismos, así mismo determinar controles de mitigación, toda vez que, el riesgo residual es Extremo.</t>
    </r>
    <r>
      <rPr>
        <sz val="10"/>
        <rFont val="Palatino Linotype"/>
        <family val="1"/>
      </rPr>
      <t xml:space="preserve">
</t>
    </r>
    <r>
      <rPr>
        <b/>
        <sz val="10"/>
        <rFont val="Palatino Linotype"/>
        <family val="1"/>
      </rPr>
      <t>EVALUACIÓN II LÍNEA DE DEFENSA:</t>
    </r>
    <r>
      <rPr>
        <sz val="10"/>
        <rFont val="Palatino Linotype"/>
        <family val="1"/>
      </rPr>
      <t xml:space="preserve">  respecto del seguimiento, el mismo debe complementarse en cuanto al análisis cualitativo respecto del reporte de monitoreo y de las evidencias dispuestas en el Onedrive, lo cual no brinda el aseguramiento requerido para la evaluación por parte de la III línea de defensa (SCI).</t>
    </r>
  </si>
  <si>
    <r>
      <rPr>
        <b/>
        <sz val="10"/>
        <rFont val="Palatino Linotype"/>
        <family val="1"/>
      </rPr>
      <t>EVALUACIÓN I LÍNEA DE DEFENSA</t>
    </r>
    <r>
      <rPr>
        <sz val="10"/>
        <rFont val="Palatino Linotype"/>
        <family val="1"/>
      </rPr>
      <t xml:space="preserve">. 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Conforme al monitoreo reportado y las evidencias cargadas en el Drive, si bien se hace mención de once (11) contratos, se aportó como soporte catorce (14) contratos celebrados cuyos objetos se encuentran relacionados con el apoyo y acompañamiento en el análisis y definición de los niveles de riesgo individual y colectivo de los beneficiarios de las medidas de protección, sin embargo, se requiere que el monitoreo y las evidencias a suministrar correspondan a la gestión ejecutada durante el periodo evaluado, teniendo en cuenta que respecto a los contratos adjuntos se encontró:
- Julio: se suscribió el contrato No. 372 de 2020 (El único en el II cuatrimestre).
- Enero: se suscribieron los contratos No. 49, 50, 51, 53, 55, 64, 65, 89 y los No. 54 y 57 que terminaron en abril de 2020, es decir I cuatrimestre de 2020.
- Abril: se suscribieron los contratos No. 343, 344 y 345.
Existe duplicidad con el control y plan de acción 2 del riesgo 62, y control 1 del riesgo 63.
</t>
    </r>
    <r>
      <rPr>
        <b/>
        <sz val="10"/>
        <rFont val="Palatino Linotype"/>
        <family val="1"/>
      </rPr>
      <t>EVALUACIÓN II LÍNEA DE DEFENSA:</t>
    </r>
    <r>
      <rPr>
        <sz val="10"/>
        <rFont val="Palatino Linotype"/>
        <family val="1"/>
      </rPr>
      <t xml:space="preserve">  respecto del seguimiento, el mismo debe complementarse en cuanto al análisis cualitativo respecto del reporte de monitoreo y de las evidencias dispuestas en el Onedrive, lo cual no brinda el aseguramiento requerido para la evaluación por parte de la III línea de defensa (SCI).</t>
    </r>
  </si>
  <si>
    <t>Desde el primer cuatrimestre se reportaron los contratos del personal que realiza la gestión de implementación de medidas de protección de riesgos contratos que van hasta el 31  de diciembre de 2020</t>
  </si>
  <si>
    <t xml:space="preserve">No hubo contratación adicional </t>
  </si>
  <si>
    <t>Conforme al monitoreo realizado por la Unidad de Investigación y Acusación (UIA) y las evidencias de 14 contratos cargados en el one drive, se denota la ejecución del presente control existente.</t>
  </si>
  <si>
    <t>Conforme al monitoreo presentado por la Unidad de Investigación y Acusación (UIA) para este cuatrimestre (septiembre, octubre, noviembre y diciembre), la mismo informa que no se realizaron contrataciones adicionales.</t>
  </si>
  <si>
    <t xml:space="preserve">Falta de presupuesto para la implementación de la medida
</t>
  </si>
  <si>
    <t xml:space="preserve">1) Se presento el anteproyecto de presupuesto de la Una, donde se solicitaron los recursos para la implementación de la medida para el año 2021.
2) Se actualizo el proyecto de inversión para la solicitud  de  recursos  y se envio a la Sub de  planeación para su aprobación, 
3) Se realiza comité  de seguimiento a los convenios, con Secretaria Ejecutiva y se informa a la ejecución  de los recursos asignados para el cumplimiento de  la demanda de las medidas y en caso de que se requieran recursos adicional se informa a la Secretaria Ejecutiva </t>
  </si>
  <si>
    <t>1. Anual 
2. Anual
3. Cuando se requiera</t>
  </si>
  <si>
    <t>1.Anteproyecto de presupuesto UIA 2021
2. Proyecto de inversión actualizado
3. Listado de asistencia con ayuda de memoria</t>
  </si>
  <si>
    <t>1.Se adjunta : Anteproyecto de presupuesto UIA 2021
2. Proyecto de inversión actualizado
3. Listado de asistencia con ayuda de memoria</t>
  </si>
  <si>
    <t>Conforme a las evidencias presentadas por la UIA " Anteproyecto de presupuesto UIA 2021, proyecto de inversión actualizado y listado de asistencia con ayuda de memoria", se denota la ejecución del control existente. Se recomienda a la UIA, realizar de forma descriptiva (columna AQ) el monitoreo de las acciones realizadas durante la ejecución del control.</t>
  </si>
  <si>
    <t>Control existente: se recomienda a la UIA, realizar de forma descriptiva (columna AQ) el monitoreo de las acciones realizadas durante la ejecución del control.</t>
  </si>
  <si>
    <r>
      <rPr>
        <b/>
        <sz val="10"/>
        <color rgb="FF000000"/>
        <rFont val="Palatino Linotype"/>
        <family val="1"/>
      </rPr>
      <t>EVALUACIÓN I LÍNEA DE DEFENSA</t>
    </r>
    <r>
      <rPr>
        <sz val="10"/>
        <color rgb="FF000000"/>
        <rFont val="Palatino Linotype"/>
        <family val="1"/>
      </rPr>
      <t xml:space="preserve">. Conforme con el monitoreo y las evidencias cargadas en el Drive se aportó: 
i)Anteproyecto Presupuesto 2021 UIA, 
ii) Presentación Anteproyecto Presupuesto 2021 UIA al Órgano de Gobierno por parte de la Subdirección de Planeació, 
iii) Constanicia de radicación de anteproyecto del Sistema de Gestión Documental. 
iv) Pantallazo que evidencia la reunión de sustentación de recursos de inversión ante el Departamento Nacional de Planeación, sin embargo, se hace necesario fortalecer el monitoreo incluyendo detalles de las actividades realizadas.
</t>
    </r>
    <r>
      <rPr>
        <b/>
        <sz val="10"/>
        <color rgb="FF000000"/>
        <rFont val="Palatino Linotype"/>
        <family val="1"/>
      </rPr>
      <t>Se alerta al proceso sobre el fortalecimiento de los controles, estableciendo la acción de los mismos, así mismo determinar controles de mitigación, toda vez que, el riesgo residual es Extremo.
EVALUACIÓN II LÍNEA DE DEFENSA:</t>
    </r>
    <r>
      <rPr>
        <sz val="10"/>
        <color rgb="FF000000"/>
        <rFont val="Palatino Linotype"/>
        <family val="1"/>
      </rPr>
      <t xml:space="preserve"> Respecto del seguimiento realizado por la II línea de defensa, este describe el análisis del monitoreo y las evidencias suministradas por la UIA; convirtiéndose en insumo para  brindar el aseguramiento de la evaluación por parte de la III línea de defensa (SCI).</t>
    </r>
  </si>
  <si>
    <t>N/a</t>
  </si>
  <si>
    <t xml:space="preserve">Conforme a las evidencias cargadas por la Unidad de Investigación y Acusación (UIA) en el one drive, "5.1. ANTEPROYECTO UIA 2021 ORFEO 79283", "5.2 Present, de anteproyecto UIA a OG por parte de Subdirección de Planeación", "5.3 constancia de radicado de Orfeo de anteproyecto de presupuesto UIA"  y "5.4 reunión sustentación de recursos inversión 2021 al DNP". Por lo anterior y con base a los soportes suministrados por el proceso se evidencia la ejecución del control existente. </t>
  </si>
  <si>
    <t>Se recomienda al proceso aportar la descripción que de cuenta del cumplimiento de la ejeución del control, toda vez que esta subidrección hizo el seguimiento con base en las evidencias cargadas en el Drive</t>
  </si>
  <si>
    <t xml:space="preserve">Falta de sistemas idóneos que garanticen la operación </t>
  </si>
  <si>
    <t>Se realizó convenio con la UNP y PNUD</t>
  </si>
  <si>
    <t>1. Suscripción de covenios con UNP y PNUD
2. Actas de comité de seguimiento a los convenios</t>
  </si>
  <si>
    <t>Adquirir una herramienta informática que coadyuve en el control  de la operación y la reserva de la información desde la solicitud de protección  hasta el seguimiento y  finalización de la medida</t>
  </si>
  <si>
    <t>Software adquirido</t>
  </si>
  <si>
    <t>Director de TI</t>
  </si>
  <si>
    <t>*Soporte para la administración de justicia
*Gobierno y gestión de las tecnologías</t>
  </si>
  <si>
    <t>NA.</t>
  </si>
  <si>
    <t xml:space="preserve">copias de los convenios PND  Y UNP FINANCIERO : Se adjunta  copia del PAA de la secretaria ejecutiva donde indican que asumirar la responsabilidad del desarrollo del softaware de protección </t>
  </si>
  <si>
    <t>Conforme a las evidencias presentadas por la UIA "copias de los convenios PND  Y UNP FINANCIERO", se denota la ejecución del control existente. Se recomienda a la UIA, realizar de forma descriptiva (columna AQ) el monitoreo de las acciones realizadas durante la ejecución del control.</t>
  </si>
  <si>
    <t>Conforme al monitoreo realizado por la UIA y los soportes cargados en el one drive "copia del PAA de la secretaria ejecutiva donde se indica que asumirá la responsabilidad del desarrollo del software de protección", se denota que se han realizado actividades tendientes al cumplimiento de la acción propuesta. Se recomienda a la UIA: i) reportar de forma descriptiva y soportar, mes a mes las acciones tendientes al cumplimiento de la acción (columnas AR, AS, AT y AU)</t>
  </si>
  <si>
    <t>*Control existente: se recomienda a la UIA, realizar de forma descriptiva (columna AQ) el monitoreo de las acciones realizadas durante la ejecución del control.
*Plan de acción: se recomienda a la UIA reportar de forma descriptiva, mes a mes las acciones tendientes al cumplimiento de la acción (columnas AR, AS, AT y AU)</t>
  </si>
  <si>
    <r>
      <rPr>
        <b/>
        <sz val="10"/>
        <rFont val="Palatino Linotype"/>
        <family val="1"/>
      </rPr>
      <t>EVALUACIÓN I LÍNEA DE DEFENSA</t>
    </r>
    <r>
      <rPr>
        <sz val="10"/>
        <rFont val="Palatino Linotype"/>
        <family val="1"/>
      </rPr>
      <t xml:space="preserve">. Conforme con las evidencias cargadas en el Drive se aportó: 
i) Acuerdo de Financiación 397 de 2019 entre la JEP y PNUD para fortalecer a la  JEP, para que a través de la UIA pueda implementar medidas de prevención y protección a víctimas, testigos y demás intervinientes de los procesos judiciales, 
ii) Convenio UNP - JEP 321/2020 para la implementación de  medidas de prevención y protección a víctimas, testigos y demás intervinientes de los procesos judiciales, 
iii) Anexo Técnico de dicho convenio y 
iv) Constancia de envío a Secretaría Ejecutiva de actualización de proyecto de protección el SUIFP. 
Sin embargo, se hace necesario realizar el monitorero, incluyendo detalles de las actividades realizadas durante el cuatrimestre evaluado en el marco del control planificado.
</t>
    </r>
    <r>
      <rPr>
        <b/>
        <sz val="10"/>
        <rFont val="Palatino Linotype"/>
        <family val="1"/>
      </rPr>
      <t>Se alerta al proceso sobre el fortalecimiento de los controles, estableciendo la acción de los mismos, así mismo determinar controles de mitigación, toda vez que, el riesgo residual es Extremo.</t>
    </r>
    <r>
      <rPr>
        <sz val="10"/>
        <rFont val="Palatino Linotype"/>
        <family val="1"/>
      </rPr>
      <t xml:space="preserve">
</t>
    </r>
    <r>
      <rPr>
        <b/>
        <sz val="10"/>
        <rFont val="Palatino Linotype"/>
        <family val="1"/>
      </rPr>
      <t>EVALUACIÓN II LÍNEA DE DEFENSA</t>
    </r>
    <r>
      <rPr>
        <sz val="10"/>
        <rFont val="Palatino Linotype"/>
        <family val="1"/>
      </rPr>
      <t>: Respecto del seguimiento realizado por la II línea de defensa, este describe el análisis del monitoreo y las evidencias suministradas por la UIA; convirtiéndose en insumo para  brindar el aseguramiento de la evaluación por parte de la III línea de defensa (SCI).</t>
    </r>
  </si>
  <si>
    <r>
      <rPr>
        <b/>
        <sz val="10"/>
        <rFont val="Palatino Linotype"/>
        <family val="1"/>
      </rPr>
      <t>EVALUACIÓN I LÍNEA DE DEFENSA</t>
    </r>
    <r>
      <rPr>
        <sz val="10"/>
        <rFont val="Palatino Linotype"/>
        <family val="1"/>
      </rPr>
      <t xml:space="preserve">. 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conforme al  monitoreo del mes de agosto de 2020,  el proceso manifiesta que </t>
    </r>
    <r>
      <rPr>
        <i/>
        <sz val="10"/>
        <rFont val="Palatino Linotype"/>
        <family val="1"/>
      </rPr>
      <t>"Se adjunta  copia del PAA de la secretaria ejecutiva donde indican que asumirar la responsabilidad del desarrollo del softaware de protección"</t>
    </r>
    <r>
      <rPr>
        <sz val="10"/>
        <rFont val="Palatino Linotype"/>
        <family val="1"/>
      </rPr>
      <t xml:space="preserve">.  No obastante, en el Drive no se observó el soporte. 
Asi mismo, es necesario fortalecer el monitoreo, indicando el nombre del anexo que soporta el avance reportado; así mismo, continuar con las acciones tendientes al cumplimiento de la acción propuesta y suministrar la evidencia del "Software adquirido" conforme al entregable planificado.
</t>
    </r>
    <r>
      <rPr>
        <b/>
        <sz val="10"/>
        <rFont val="Palatino Linotype"/>
        <family val="1"/>
      </rPr>
      <t>EVALUACIÓN II LÍNEA DE DEFENSA:</t>
    </r>
    <r>
      <rPr>
        <sz val="10"/>
        <rFont val="Palatino Linotype"/>
        <family val="1"/>
      </rPr>
      <t xml:space="preserve"> Respecto del seguimiento realizado por la II línea de defensa, este carece de análisis en relación con los soportes que efectivamente se enuentran en el Drive, insumo  necesario para  brindar el aseguramiento de la evaluación por parte de la III línea de defensa (SCI). De otra parte, recomienda a la UIA "reportar de forma descriptiva, mes a mes las acciones tendientes al cumplimiento de la acción (columnas AR, AS, AT y AU)".</t>
    </r>
  </si>
  <si>
    <t xml:space="preserve">Como se indico en el periodo anterior se cumplio con las actividades definidas en el control exitente y se adjuntaron las evidencias de la suscripcion de los convenios los cuales vienen operando </t>
  </si>
  <si>
    <t xml:space="preserve">Esta actividad se puede verificarel proceso contratación de la secretaria ejecutiva </t>
  </si>
  <si>
    <t xml:space="preserve">Esta actividad se puede verificar en el proceso contratación de la secretaria ejecutiva . Se adjuntya lik para vder el estado de la adquisición del software </t>
  </si>
  <si>
    <t>Conforme al monitoreo realizado por la Unidad de Investigación y Acusación (UIA) y las evidencias cargadas en el one drive "1.1 ANEXO 1 - ANEXO TÉCNICO", "4. Minuta Convenio UNP -  JEP 2020","4.2 constancia de envío a SE de actualización de proy protección en SUIFP", "4.3 Present. sustentación proyecto protección a DNP", "5. ACUERDO DE FINANCIACIÓN 397-2019 PNUD" y "Minuta Convenio UNP -  JEP 2020"; se denota la ejecución del presente control enfocado en la suscripción de convenios con UNP y PNUD</t>
  </si>
  <si>
    <t>Conforme al monitoreo realizado por la Unidad de Investigación y Acusación (UIA) y las evidencias cargadas en el one drive, se denotan acciones tendientes al cumplimiento de la acción orientada en la contratación de una herramienta informática que coadyuve en el control  de la operación y la reserva de la información desde la solicitud de protección  hasta el seguimiento y  finalización de la medida. (ver soportes 7.Herramienta informática.docx (1), (2) y correo de software protección PAA).</t>
  </si>
  <si>
    <t>Baja disponibilidad  en el mercado laboral de personal étnico competente solicitado por quien requiere la aplicación de la medida de protección.</t>
  </si>
  <si>
    <t xml:space="preserve">Se esta realizando  capacitación a miembros de comunidades étnicas para la implementación en esquemas con  enfoques diferenciales étnicos  </t>
  </si>
  <si>
    <t>Certificación de la empresa que realiza la capacitación</t>
  </si>
  <si>
    <t>Recibir  por parte de la comunidad o los beneficiarios hojas de vida de personal competente con enfoque étnico para su análisis y contratación en caso de cumplir con los requisitos  requeridos para ser enviado a la UNP para su análisis y respectiva contratación.</t>
  </si>
  <si>
    <t xml:space="preserve">Correo electrónico enviado a la UNP  con requerimiento de análisis  y contratación en caso de cumplir con los requisitos  </t>
  </si>
  <si>
    <t>Investigador Experto -Protección</t>
  </si>
  <si>
    <t xml:space="preserve">No se han recibido hojas de vida </t>
  </si>
  <si>
    <t>Se recibieron a  traves del correo  8 hojas de vida, las cuales fueron analizadas y se contraraton 4 personas, se adjuntan los correos.</t>
  </si>
  <si>
    <t>Se recibieron a  traves del correo  8 hojas de vida, las cuales fueron analizadas y se contraraton 4 personas, se adjuntan los correos y hojas de vida .</t>
  </si>
  <si>
    <t>La UIA para el presente monitoreo, no reporta evidencia ni describe actividades que denoten la ejecución del control existente orientado a "realizar  capacitación a miembros de comunidades étnicas para la implementación en esquemas con  enfoques diferenciales étnicos". Se recomienda a la UIA, realizar de forma descriptiva (columna AQ) el monitoreo de las acciones realizadas durante la ejecución del control y aportar los soportes correspondientes.</t>
  </si>
  <si>
    <t xml:space="preserve">Conforme al monitoreo realizado por la UIA y los soportes cargados en el one drive (correos de postulación de personas con enfoque étnico) , se denota que se han realizado actividades tendientes al cumplimiento de la acción propuesta "Recibir  por parte de la comunidad o los beneficiarios hojas de vida de personal competente con enfoque étnico para su análisis y contratación en caso de cumplir con los requisitos  requeridos para ser enviado a la UNP para su análisis y respectiva contratación". </t>
  </si>
  <si>
    <t>*Control existente: se recomienda a la UIA, realizar de forma descriptiva (columna AQ) el monitoreo de las acciones realizadas durante la ejecución del control y aportar los soportes correspondientes.</t>
  </si>
  <si>
    <r>
      <rPr>
        <b/>
        <sz val="10"/>
        <rFont val="Palatino Linotype"/>
        <family val="1"/>
      </rPr>
      <t xml:space="preserve">EVALUACIÓN I LÍNEA DE DEFENSA: </t>
    </r>
    <r>
      <rPr>
        <sz val="10"/>
        <rFont val="Palatino Linotype"/>
        <family val="1"/>
      </rPr>
      <t xml:space="preserve">Conforme con el monitoreo del control y dado que la periodicidad de la actividad propuesta es "cuando se requiera", la evaluación por parte de la Subdirección de Control Interno no aplica para el segundo cuatrimestre de 2020, toda vez que, no se reportó monitoreo.
</t>
    </r>
    <r>
      <rPr>
        <b/>
        <sz val="10"/>
        <rFont val="Palatino Linotype"/>
        <family val="1"/>
      </rPr>
      <t>Se alerta al proceso sobre el fortalecimiento de los controles, estableciendo la acción de los mismos, así mismo determinar controles de mitigación, toda vez que, el riesgo residual es Extremo.</t>
    </r>
    <r>
      <rPr>
        <sz val="10"/>
        <rFont val="Palatino Linotype"/>
        <family val="1"/>
      </rPr>
      <t xml:space="preserve">
</t>
    </r>
    <r>
      <rPr>
        <b/>
        <sz val="10"/>
        <rFont val="Palatino Linotype"/>
        <family val="1"/>
      </rPr>
      <t>EVALUACIÓN II LÍNEA DE DEFENSA</t>
    </r>
    <r>
      <rPr>
        <sz val="10"/>
        <rFont val="Palatino Linotype"/>
        <family val="1"/>
      </rPr>
      <t>: Respecto del seguimiento realizado por la II línea de defensa, este precisa que la UIA no reportó el monitoreo; convirtiéndose en insumo para  brindar el aseguramiento de la evaluación por parte de la III línea de defensa (SCI).</t>
    </r>
  </si>
  <si>
    <r>
      <rPr>
        <b/>
        <sz val="10"/>
        <rFont val="Palatino Linotype"/>
        <family val="1"/>
      </rPr>
      <t>EVALUACIÓN I LÍNEA DE DEFENSA</t>
    </r>
    <r>
      <rPr>
        <sz val="10"/>
        <rFont val="Palatino Linotype"/>
        <family val="1"/>
      </rPr>
      <t xml:space="preserve">. 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el proceso presenta avance, toda  vez que, según las evidencias suministradas por la UIA, para la acción propuesta cuya preiodicidad de seguimiento es mensual, se observan, tres (3) correos electrónicos del mes de marzo de 2020, con la trazabilidad del envío a la UNP, de las postulaciones de los hombres de protección de los esquemas con enfoque étnico y respuestas dadas a los mismoa por dicha entidad.
Sin embargo, se recomienda aportar las evidencias conforme al periodo que se está reportando, en este caso II cuatrimestre de 2020, por cuanto los correos electrónicos suministrados datan del mes de marzo de 2020.
</t>
    </r>
    <r>
      <rPr>
        <b/>
        <sz val="10"/>
        <rFont val="Palatino Linotype"/>
        <family val="1"/>
      </rPr>
      <t>EVALUACIÓN II LÍNEA DE DEFENSA</t>
    </r>
    <r>
      <rPr>
        <sz val="10"/>
        <rFont val="Palatino Linotype"/>
        <family val="1"/>
      </rPr>
      <t xml:space="preserve">. Respecto del seguimiento realizado por la II línea de defensa, este describe el análisis del monitoreo y las evidencias aportadas; convirtiéndose en insumo para  brindar el aseguramiento de la evaluación por parte de la III línea de defensa (SCI).
</t>
    </r>
  </si>
  <si>
    <t xml:space="preserve">Durante los  meses de septiembre, octubre y noviembre se presentaron varias capacitaciones , se adjuntan certificaciones, el el mes de noviembre nohubo capacitaciones se presenta certificación del responsable </t>
  </si>
  <si>
    <t xml:space="preserve">Se recibieron hojas de vida de la comunidad , las cuales fueron enviadas a la UNP para ser analizadas y realizar proceso de contratación . Se adjuntan correos de hojas devida recibidas y enviadas a la UNP para su analisis </t>
  </si>
  <si>
    <t xml:space="preserve">Se recibieron hojas de vida de la comunidad , las cuales fueron enviadas a la UNP para ser analizadas y realizar proceso de contratqación . Se adjuntan correos de hojas devida recibidas y enviadas a la UNP para su analisis </t>
  </si>
  <si>
    <t xml:space="preserve">Se recibieron hojas de vida de la comunidad , las cuales fueron enviadas a la UNP para ser analizadas y realizar proceso de contratación . Se adjuntan correos de hojas devida recibidos y enviadas a la UNP para su analisis </t>
  </si>
  <si>
    <t>Conforme al monitoreo realizado por la Unidad de Investigación y Acusación (UIA) y las evidencias cargadas en el one drive, se denota la ejecución del control toda vez que durante los  meses de septiembre, octubre y noviembre se realizaron capacitaciones de las cuales el proceso adjuntan certificaciones e informa que en el mes de noviembre no hubo capacitaciones y presenta la certificación respectiva.</t>
  </si>
  <si>
    <t>Conforme al monitoreo realizado por la Unidad de Investigación y Acusación (UIA) y las evidencias cargadas en el one drive, se denotan acciones tendientes al cumplimiento de la acción orientada en "Recibir  por parte de la comunidad o los beneficiarios hojas de vida de personal competente con enfoque étnico para su análisis y contratación en caso de cumplir con los requisitos  requeridos para ser enviado a la UNP para su análisis y respectiva contratación".</t>
  </si>
  <si>
    <t>Secretario (a) Judicial</t>
  </si>
  <si>
    <t>Indebida notificación de decisiones judiciales</t>
  </si>
  <si>
    <t>Ausencia de un  sistema tecnológico para la notificación</t>
  </si>
  <si>
    <t>1. Retraso en el proceso
2. Afectación de derechos procesales
3. incumplimiento de términos en los trámites procesales</t>
  </si>
  <si>
    <t>1. Manejo y control de la información a través de bases de datos.
2. Registro de la información en el Sistema de Gestión que corresponda.
3. Seguimiento a la notificación y posterior anexo al expediente.
4. Uso de los distintos mecanismos autorizados para llevar a cabo la notificación.</t>
  </si>
  <si>
    <t xml:space="preserve">Matriz de reporte de actividades de la Secretaría Judicial 
</t>
  </si>
  <si>
    <t>Implementación al 100% del Sistema de Gestión Judicial</t>
  </si>
  <si>
    <t>Sistema implementado</t>
  </si>
  <si>
    <t>Se anexó a la carpeta correspondiente archivo en Excel de la Matriz de reporte de actividades de la Secretaría Judicial de los meses de mayo a junio de 2020</t>
  </si>
  <si>
    <t>En proceso de implementación sistema de Gestión Judicial  LEGALi</t>
  </si>
  <si>
    <t>Conforme al monitoreo realizado por la Secretaría Judicial, se evidencia la ejecución del control existente a partir de los soportes cargados en el one drive "Carpeta correspondiente archivo en Excel de la Matriz de reporte de actividades de la Secretaría Judicial de los meses de mayo a junio de 2020"</t>
  </si>
  <si>
    <t>Conforme al monitoreo realizado por la Secretaría Judicial, la misma informa que el sistema de gestión  judicial Legali, se encuentra en proceso de implementación. Se recomienda al proceso relacionar las actividades que se han desarrollado para la implementación del sistema en mención en la Secretaría Judicial y los respectivos soportes, lo anterior con el fin de  evidenciar el avance en la acción propuesta enfocada en la implementación de Legali</t>
  </si>
  <si>
    <t>*Controles existentes: se recomienda a la Secretaría Judicial, para futuros monitoreos, describir las actividades realizadas durante la ejecución del control existente.
*Planes de acción: se recomienda a la Secretaría Judicial relacionar las actividades que se han desarrollado para la implementación del sistema de gestión judicial en esa dependencia y los respectivos soportes, lo anterior con el fin de  evidenciar el avance en la acción propuesta enfocada en la implementación de Legali</t>
  </si>
  <si>
    <r>
      <rPr>
        <b/>
        <sz val="10"/>
        <rFont val="Palatino Linotype"/>
        <family val="1"/>
      </rPr>
      <t>EVALUACIÓN I LÍNEA DE DEFENSA</t>
    </r>
    <r>
      <rPr>
        <sz val="10"/>
        <rFont val="Palatino Linotype"/>
        <family val="1"/>
      </rPr>
      <t xml:space="preserve">. Conforme con el monitoreo y las evidencias cargadas en el Drive, se aportó archivo Excel con la Matriz de reporte de actividades de la Secretaría Judicial de los meses de mayo a junio de 2020, sin embargo, se hace necesario fortalecer el monitoreo incluyendo detalles de las actividades realizadas.
De igual manera, se recomienda al proceso establecer en el reporte del monitoreo como se desarrolla el control de manera permanente.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EVALUACIÓN II LÍNEA DE DEFENSA:</t>
    </r>
    <r>
      <rPr>
        <sz val="10"/>
        <rFont val="Palatino Linotype"/>
        <family val="1"/>
      </rPr>
      <t xml:space="preserve"> Respecto del seguimiento realizado por la II línea de defensa, este describe el análisis del monitoreo y las evidencias suministradas por la  SJ; convirtiéndose en insumo para  brindar el aseguramiento de la evaluación por parte de la III línea de defensa (SCI).</t>
    </r>
  </si>
  <si>
    <r>
      <rPr>
        <b/>
        <sz val="10"/>
        <rFont val="Palatino Linotype"/>
        <family val="1"/>
      </rPr>
      <t xml:space="preserve">EVALUACIÓN I LÍNEA DE DEFENSA. </t>
    </r>
    <r>
      <rPr>
        <sz val="10"/>
        <rFont val="Palatino Linotype"/>
        <family val="1"/>
      </rPr>
      <t>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el proceso presenta avance, toda vez que,</t>
    </r>
    <r>
      <rPr>
        <b/>
        <sz val="10"/>
        <rFont val="Palatino Linotype"/>
        <family val="1"/>
      </rPr>
      <t xml:space="preserve"> </t>
    </r>
    <r>
      <rPr>
        <sz val="10"/>
        <rFont val="Palatino Linotype"/>
        <family val="1"/>
      </rPr>
      <t xml:space="preserve"> para la actividad "Implementación al 100% del Sistema de Gestión Judicial", cuya periodicidad de seguimiento es trimestral, se informa: </t>
    </r>
    <r>
      <rPr>
        <i/>
        <sz val="10"/>
        <rFont val="Palatino Linotype"/>
        <family val="1"/>
      </rPr>
      <t>"En proceso de implementación sistema de Gestión Judicial  LEGALi".</t>
    </r>
    <r>
      <rPr>
        <sz val="10"/>
        <rFont val="Palatino Linotype"/>
        <family val="1"/>
      </rPr>
      <t xml:space="preserve">  No obstante, se recomienda fortalecer el monitoreo, incluyendo detalles de las actividades que se han adelantado para la implementación del sistema LEGALI y aportar las evidencias correspondientes, Así mismo, continuar con las acciones tendientes al cumplimiento de la acción propuesta consistente en la "Implementación al 100% del Sistema de Gestión Judicial".
</t>
    </r>
    <r>
      <rPr>
        <b/>
        <sz val="10"/>
        <rFont val="Palatino Linotype"/>
        <family val="1"/>
      </rPr>
      <t>EVALUACIÓN II LÍNEA DE DEFENSA</t>
    </r>
    <r>
      <rPr>
        <sz val="10"/>
        <rFont val="Palatino Linotype"/>
        <family val="1"/>
      </rPr>
      <t>. Respecto del seguimiento realizado por la II línea de defensa, este describe el análisis del monitoreo; convirtiéndose en insumo para  brindar el aseguramiento de la evaluación por parte de la III línea de defensa (SCI). Así mismo, recomienda "relacionar las actividades que se han desarrollado para la implementación del sistema en mención en la Secretaría Judicial y los respectivos soportes, lo anterior con el fin de  evidenciar el avance en la acción propuesta enfocada en la implementación de Legali"</t>
    </r>
  </si>
  <si>
    <t>Se anexó a la carpeta correspondiente archivo en Excel de la Matriz de reporte de actividades de la Secretaría Judicial de los meses de Septiembre a Diciembe  de 2020</t>
  </si>
  <si>
    <t xml:space="preserve">En proceso de implementación sistema de Gestión Judicial  LEGALi  (Aun continúan presentándose fallas) </t>
  </si>
  <si>
    <t xml:space="preserve">Conforme al monitoreo realizado por la Secretaría Judicial y las evidencias cargadas en el one drive "Matriz de reporte de actividades de la Secretaría Judicial de los meses de Septiembre a Diciembre  de 2020", se denota la ejecución del control existente orientado en el manejo y control de la información a través de bases de datos,  registro de la información en el Sistema de Gestión que corresponda, seguimiento a la notificación y posterior anexo al expediente, y uso de los distintos mecanismos autorizados para llevar a cabo la notificación. </t>
  </si>
  <si>
    <t xml:space="preserve">Conforme al monitoreo realizado por la Secretaría Judicial la misma informa que, el sistema de gestión Judicial Legali continuó su implementación durante los meses de septiembre, octubre, noviembre y diciembre; adicional a ello, la Secretaría Judicial informa que el sistema de gestión judicial Legali, aún presenta fallas. 
Se recomienda a la Secretaría Judicial continuar con las acciones tendientes a la implementación total del sistema de gestión judicial Legali y la notificación a la gerencia del proyecto sobre las fallas que a la fecha presenta la solución tecnológica. </t>
  </si>
  <si>
    <t xml:space="preserve">*Plan de acción: se recomienda a la Secretaría Judicial continuar con las acciones tendientes a la implementación total del sistema de gestión judicial Legali y la notificación a la gerencia del proyecto sobre las fallas que a la fecha presenta la solución tecnológica. </t>
  </si>
  <si>
    <t>Sobrecarga laboral y reducido número de personal, generando demora en la elaboración y envío de las notificaciones y/o comunicaciones, así como falta de seguimiento a las mismas.</t>
  </si>
  <si>
    <t>1. Apoyo de personal en movilidad y personal a través de contratistas.
2. A través de la programación y ejecución de planes de descongestión se proyectan las tareas y procedimientos necesarios para mantener al día los trámites.
3. El funcionario encargado de la notificación y/o comunicación efectúa la verificación de los datos para realizar la notificación dentro de los términos y realiza seguimiento de la misma para evitar devoluciones y garantizar su efectividad registrando la información en bases de seguimiento de trámites.</t>
  </si>
  <si>
    <t>1 y 2 Cuando se requiera (por orden de la Magistratura)
3. Permanente</t>
  </si>
  <si>
    <t xml:space="preserve">1.Registro de movilidad (organigrama Secretaría Judicial)
2.Planes de descongestión
3.Matriz de reporte de actividades de la Secretaría Judicial </t>
  </si>
  <si>
    <t>Gestionar, con el aval de la Magistratura, la contratación de una consultoría técnica especializada con el apoyo de la Subdirección de Cooperación Internacional con el fin de realizar un análisis y propuesta de la estructura organizacional de la Secretaría Judicial que permita optimizar su labor.</t>
  </si>
  <si>
    <t>Consultoría contratada</t>
  </si>
  <si>
    <t>*Secretaria Judicial (con el aval de la Magistratura
*Subdirector de Cooperación Internacional)</t>
  </si>
  <si>
    <t>*Soporte para la administración de justicia
*Gestión de cooperación internacional</t>
  </si>
  <si>
    <t>1. Se anexó el organigrama de la Secretaría Judicial con corte agosto 2020 en el cual se evidencia el personal en movilidad que se encuentra apoyando a la SJ
2.No se presentaron Planes de descongestión
3.Se anexó a la carpeta correspondiente archivo en Excel de la Matriz de reporte de actividades de la Secretaría Judicial de los meses de mayo a junio de 2020</t>
  </si>
  <si>
    <t>Firma del Contrato de Consultoría. Se anexó informe de avances de la Consultoría</t>
  </si>
  <si>
    <t>Conforme al monitoreo realizado por la Secretaría Judicial, se evidencia la ejecución del control existente a partir de los soportes relacionados en el one drive así: 1. organigrama de la Secretaría Judicial con corte agosto 2020 en el cual se evidencia el personal en movilidad que se encuentra apoyando a la SJ
2. En el monitoreo el proceso reportar que, no se presentaron planes de descongestión y 3.Carpeta correspondiente archivo en Excel de la Matriz de reporte de actividades de la Secretaría Judicial de los meses de mayo a junio de 2020</t>
  </si>
  <si>
    <t>Conforme al monitoreo realizado por la Secretaría Judicial y las evidencias cargadas en el one drive se evidencian en el mes de agosto acciones tendientes al cumplimiento de la acción enfocada a gestionar, con el aval de la Magistratura, la contratación de una consultoría técnica especializada con el apoyo de la Subdirección de Cooperación Internacional con el fin de realizar un análisis y propuesta de la estructura organizacional de la Secretaría Judicial que permita optimizar su labor.</t>
  </si>
  <si>
    <r>
      <rPr>
        <b/>
        <sz val="10"/>
        <rFont val="Palatino Linotype"/>
        <family val="1"/>
      </rPr>
      <t>EVALUACIÓN I LÍNEA DE DEFENSA.</t>
    </r>
    <r>
      <rPr>
        <sz val="10"/>
        <rFont val="Palatino Linotype"/>
        <family val="1"/>
      </rPr>
      <t xml:space="preserve"> Conforme con el monitoreo y las evidencias cargadas en el Drive, se aportó: 
i) Organigrama de la Secretaría Judicial con corte agosto 2020 en el cual se evidencia el personal en movilidad que se encuentra apoyando a la SJ y 
ii) Archivo Excel con la Matriz de reporte de actividades de la Secretaría Judicial de los meses de mayo a junio de 2020".  
La SJ manifiesta además que, no se han presentado planes de descongestión.
De igual manera, se recomienda al proceso establecer en el reporte del monitoreo como se desarrolla la actividad que tiene establecida una periodicidad de manera permanente.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EVALUACIÓN II LÍNEA DE DEFENSA</t>
    </r>
    <r>
      <rPr>
        <sz val="10"/>
        <rFont val="Palatino Linotype"/>
        <family val="1"/>
      </rPr>
      <t xml:space="preserve">: Respecto del seguimiento realizado por la II línea de defensa, este describe el análisis del monitoreo y las evidencias suministradas por la SJ; convirtiéndose en insumo para  brindar el aseguramiento de la evaluación por parte de la III línea de defensa (SCI).
</t>
    </r>
  </si>
  <si>
    <r>
      <rPr>
        <b/>
        <sz val="10"/>
        <rFont val="Palatino Linotype"/>
        <family val="1"/>
      </rPr>
      <t>EVALUACIÓN I LÍNEA DE DEFENSA</t>
    </r>
    <r>
      <rPr>
        <sz val="10"/>
        <rFont val="Palatino Linotype"/>
        <family val="1"/>
      </rPr>
      <t xml:space="preserve">. 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conforme con el monitoreo del mes de  agosto y según las evidencias suministradas, para la acción propuesta cuya periodicidad de seguimiento es trimestral, se observa el informe de consultoría técnica especializada con el apoyo de la Subdirección de Cooperación Internacional con el fin de realizar un análisis y propuesta de la estructura organizacional de la Secretaría Judicial que permita optimizar su labor, el cual contiene actividades desarrolladas en el mes de agosto y detalles de la suscripción y ejecución del Contrato CP-163-2020.
Sin embargo, se recomienda aportar las evidencias de la minuta y acta de incio de la contratación realizada, de tal forma que se logre verificar el entregable planificado: "Consultoría contratada".
</t>
    </r>
    <r>
      <rPr>
        <b/>
        <sz val="10"/>
        <rFont val="Palatino Linotype"/>
        <family val="1"/>
      </rPr>
      <t>EVALUACIÓN II LÍNEA DE DEFEN</t>
    </r>
    <r>
      <rPr>
        <sz val="10"/>
        <rFont val="Palatino Linotype"/>
        <family val="1"/>
      </rPr>
      <t>SA. Respecto del seguimiento realizado por la II línea de defensa, este describe el análisis del monitoreo y las evidencias aportadas; convirtiéndose en insumo para  brindar el aseguramiento de la evaluación por parte de la III línea de defensa (SCI).</t>
    </r>
  </si>
  <si>
    <t>1. Se anexó el organigrama de la Secretaría Judicial con corte Diciembre 2020  en el cual se evidencia el personal en movilidad y contratistas que se encuentran apoyando a la SJ
2.Se anexó el plan de descongestion SJ SRVR "Informe SJ SRVR plan de desconvestión
3.Se anexó a la carpeta correspondiente archivo en Excel de la Matriz de reporte de actividades de la Secretaría Judicial de los meses de Septiembre a Diciembe  de 2020</t>
  </si>
  <si>
    <t>Se anexa infrome consultoría</t>
  </si>
  <si>
    <t>Conforme al monitoreo realizado por la Secretaría Judicial y las evidencias cargadas en el one, se denota la ejecución del control existente, a partir de las siguientes actividades: i) se anexa el organigrama de la Secretaría Judicial con corte Diciembre 2020  en el cual se evidencia el personal en movilidad y contratistas que se encuentran apoyando a la SJ, ii) se anexa el plan de descongestión SJ SRVR "Informe SJ SRVR plan de descongestión, y iii) se anexa a la carpeta correspondiente archivo en Excel de la Matriz de reporte de actividades de la Secretaría Judicial de los meses de Septiembre a Diciembre  de 2020</t>
  </si>
  <si>
    <t>Conforme al monitoreo realizado por la Secretaría Judicial y las evidencias cargadas en el one drive, se denotan actividades tendientes al cumplimiento de la acción enfocada en "Gestionar, con el aval de la Magistratura, la contratación de una consultoría técnica especializada con el apoyo de la Subdirección de Cooperación Internacional con el fin de realizar un análisis y propuesta de la estructura organizacional de la Secretaría Judicial que permita optimizar su labor" , presentándose como soporte del avance los informes de la consultoría contratada correspondiente a los meses de  septiembre, octubre, noviembre y diciembre.</t>
  </si>
  <si>
    <t>Modificaciones permanentes y falta de uniformidad en los lineamientos y ordenes para realizar las notificaciones.</t>
  </si>
  <si>
    <t>Procedimiento y Protocolos de Notificación donde se encuentran estipulados los lineamientos de notificación y comunicaciones judiciales</t>
  </si>
  <si>
    <t xml:space="preserve">1.Procedimiento de notificaciones y comunicaciones judiciales 
2.Protocolo publicación de notificaciones judiciales
3.Protocolo notificación citadores
</t>
  </si>
  <si>
    <t>1. Se anexó Procedimiento de notificaciones y comunicaciones judiciales 
2. Se anexó Protocolo publicación de notificaciones judiciales
3. Se anexó Protocolo notificación citadores</t>
  </si>
  <si>
    <t>Conforme al monitoreo realizado por la Secretaría Judicial, se evidencia la ejecución del control existente a partir de los soportes relacionados en el one drive así: 1. Procedimiento de notificaciones y comunicaciones judiciales, 2. Protocolo publicación de notificaciones judiciales y  3.Protocolo notificación citadores</t>
  </si>
  <si>
    <r>
      <rPr>
        <b/>
        <sz val="10"/>
        <rFont val="Palatino Linotype"/>
        <family val="1"/>
      </rPr>
      <t>EVALUACIÓN I LÍNEA DE DEFENSA.</t>
    </r>
    <r>
      <rPr>
        <sz val="10"/>
        <rFont val="Palatino Linotype"/>
        <family val="1"/>
      </rPr>
      <t xml:space="preserve"> Conforme con el monitoreo y las evidencias cargadas en el Drive, se aportó: 
1. Procedimiento JEP-PT-21-02 2 "Notificaciones y comunicaciones judiciales" versión 0.0 del 22 de enero de 2020. 
2. Protocolo JEP-PC "Publicación de notificaciones judiciales" versión 2.0 del 18 de agosto de 2020  
3. Protocolo JEP-PC "Notificaciones ejecutadas por los Citadores" versión 2.0 del 16 de agosto de 2019
Sin embargo, se recomienda al proceso establecer en el reporte del monitoreo cómo se desarrolla la actividad de manera permanente.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EVALUACIÓN II LÍNEA DE DEFENSA</t>
    </r>
    <r>
      <rPr>
        <sz val="10"/>
        <rFont val="Palatino Linotype"/>
        <family val="1"/>
      </rPr>
      <t xml:space="preserve">: Respecto del seguimiento realizado por la II línea de defensa, este describe el análisis del monitoreo y las evidencias suministradas por la SJ; convirtiéndose en insumo para  brindar el aseguramiento de la evaluación por parte de la III línea de defensa (SCI).
</t>
    </r>
  </si>
  <si>
    <t xml:space="preserve">1. Se anexó Procedimiento de notificaciones y comunicaciones judiciales 
2. Se anexó Protocolo publicación de notificaciones judiciales
3. Se anexó Protocolo notificación citadores
</t>
  </si>
  <si>
    <t>Conforme al monitoreo realizado por la Secretaría Judicial (SJ) , se denota la ejecución del control existente "Procedimiento y protocolos de notificación donde se encuentran estipulados los lineamientos de notificación y comunicaciones judiciales" así: i) la SJ anexó el procedimiento de notificaciones y comunicaciones judiciales, ii) anexó el protocolo para publicación de notificaciones judiciales y iii) anexó el protocolo de notificación a citadores.</t>
  </si>
  <si>
    <t>Inoportuna asignación y reparto de asuntos.</t>
  </si>
  <si>
    <t>Ausencia de un sistema tecnológico para La Asignación de asuntos</t>
  </si>
  <si>
    <t>1. Retraso en el proceso
2. Afectación de derechos procesales
3. Impacto reputacional
4. incumplimiento de términos en los trámites procesales</t>
  </si>
  <si>
    <t xml:space="preserve">1. Manejo y control de la información a través de bases de datos.
2. Registro de la información en el Sistema que corresponda
3. Procedimiento y Protocolos de Reparto
</t>
  </si>
  <si>
    <t>1 y 2 .Estadísticas Secretaría Judicial 
3. Procedimiento de reparto judicial, protocolo de reasignación de asuntos de Secretaría Judicial</t>
  </si>
  <si>
    <t>1 y 2  Se anexó Estadísticas de la  Secretaría Judicial de enero a agosto de 2020
3. Se anexó Procedimiento de reparto judicial y protocolo de reasignación de asuntos de Secretaría Judicial</t>
  </si>
  <si>
    <t>Conforme al monitoreo realizado por la Secretaría Judicial, se denota la ejecución del control existente soportado en las evidencias cargadas en el one drive así: i) estadísticas de la  Secretaría Judicial de enero a agosto de 2020 y ii) procedimiento de reparto judicial y protocolo de reasignación de asuntos de Secretaría Judicial</t>
  </si>
  <si>
    <t>*Planes de acción: se recomienda a la Secretaría Judicial relacionar las actividades que se han desarrollado para la implementación del sistema de gestión judicial en lesa dependencia  y los respectivos soportes, lo anterior con el fin de  evidenciar el avance en la acción propuesta enfocada en la implementación de Legali</t>
  </si>
  <si>
    <r>
      <rPr>
        <b/>
        <sz val="10"/>
        <rFont val="Palatino Linotype"/>
        <family val="1"/>
      </rPr>
      <t>EVALUACIÓN I LÍNEA DE DEFENSA</t>
    </r>
    <r>
      <rPr>
        <sz val="10"/>
        <rFont val="Palatino Linotype"/>
        <family val="1"/>
      </rPr>
      <t xml:space="preserve">. Conforme con el monitoreo y las evidencias cargadas en el Drive, se aportó: 
i) Estadísticas de la  Secretaría Judicial con corte a agosto de 2020, 
ii) Procedimiento JEP-PT-21-01 - Reparto Judicial y 
iii) Protocolo JEP-PC -Reasignación de asuntos de Secretaría Judicial a través del Sistema de Gestión.
Así mismo, es pertinente fortalecer el reporte de monitoreo, en el sentido de informar de qué manera los lineamientos coadyuvan en la implementación del control de manera permanente.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 xml:space="preserve">
EVALUACIÓN II LÍNEA DE DEFENSA</t>
    </r>
    <r>
      <rPr>
        <sz val="10"/>
        <rFont val="Palatino Linotype"/>
        <family val="1"/>
      </rPr>
      <t xml:space="preserve">: Respecto del seguimiento realizado por la II línea de defensa, este describe el análisis del monitoreo y las evidencias suministradas por la SJ; convirtiéndose en insumo para  brindar el aseguramiento de la evaluación por parte de la III línea de defensa (SCI).
</t>
    </r>
  </si>
  <si>
    <r>
      <rPr>
        <b/>
        <sz val="10"/>
        <rFont val="Palatino Linotype"/>
        <family val="1"/>
      </rPr>
      <t xml:space="preserve">EVALUACIÓN I LÍNEA DE DEFENSA. </t>
    </r>
    <r>
      <rPr>
        <sz val="10"/>
        <rFont val="Palatino Linotype"/>
        <family val="1"/>
      </rPr>
      <t>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el proceso presenta avance, toda vez que,</t>
    </r>
    <r>
      <rPr>
        <b/>
        <sz val="10"/>
        <rFont val="Palatino Linotype"/>
        <family val="1"/>
      </rPr>
      <t xml:space="preserve"> </t>
    </r>
    <r>
      <rPr>
        <sz val="10"/>
        <rFont val="Palatino Linotype"/>
        <family val="1"/>
      </rPr>
      <t xml:space="preserve">para la actividad "Implementación al 100% del Sistema de Gestión Judicial", cuya periodicidad de seguimiento es trimestral, se informa: </t>
    </r>
    <r>
      <rPr>
        <i/>
        <sz val="10"/>
        <rFont val="Palatino Linotype"/>
        <family val="1"/>
      </rPr>
      <t>"En proceso de implementación sistema de Gestión Judicial  LEGALi".</t>
    </r>
    <r>
      <rPr>
        <sz val="10"/>
        <rFont val="Palatino Linotype"/>
        <family val="1"/>
      </rPr>
      <t xml:space="preserve">  No obstante, se recomienda fortalecer el monitoreo, incluyendo detalles de las actividades que se han adelantado para la implementación del sistema LEGALI y aportar las evidencias correspondientes, Así mismo, continuar con las acciones tendientes al cumplimiento de la acción propuesta consistente en la "Implementación al 100% del Sistema de Gestión Judicial".
</t>
    </r>
    <r>
      <rPr>
        <b/>
        <sz val="10"/>
        <rFont val="Palatino Linotype"/>
        <family val="1"/>
      </rPr>
      <t>EVALUACIÓN II LÍNEA DE DEFENSA</t>
    </r>
    <r>
      <rPr>
        <sz val="10"/>
        <rFont val="Palatino Linotype"/>
        <family val="1"/>
      </rPr>
      <t>. Respecto del seguimiento realizado por la II línea de defensa, este describe el análisis del monitoreo; convirtiéndose en insumo para  brindar el aseguramiento de la evaluación por parte de la III línea de defensa (SCI). Así mismo, recomienda "relacionar las actividades que se han desarrollado para la implementación del sistema en mención en la Secretaría Judicial y los respectivos soportes, lo anterior con el fin de  evidenciar el avance en la acción propuesta enfocada en la implementación de Legali"</t>
    </r>
  </si>
  <si>
    <t>1 y 2  Se anexó Estadísticas de la  Secretaría Judicial de enero a diciembre de 2020
3. Se anexó Procedimiento de reparto judicial y protocolo de reasignación de asuntos de Secretaría Judicial</t>
  </si>
  <si>
    <t>Conforme al monitoreo realizado por la Secretaría Judicial  y las evidencias cargadas en el one drive, se denota la ejecución del control existente enfocado en "1. Manejo y control de la información a través de bases de datos, 2. Registro de la información en el Sistema que corresponda y 3. Procedimiento y Protocolos de Reparto", a partir de la presentación de las estadísticas de la Secretaría Judicial de enero a diciembre de 2020, la presentación del procedimiento de reparto judicial y  del protocolo de reasignación de asuntos de Secretaría Judicial</t>
  </si>
  <si>
    <t>Sobrecarga laboral y reducido número de personal, generando demora en la asignación y reparto de asuntos</t>
  </si>
  <si>
    <t xml:space="preserve">1. Visualización y control a través de las herramientas tecnológicas sobre la cantidad de asuntos que se encuentran pendientes de asignar.
2. Manejo y control de la información a través de bases de datos.
3. De acuerdo al volumen de solicitudes recibidas y en caso de requerirlo, se incrementa el número de servidores para el reparto de asuntos.
</t>
  </si>
  <si>
    <t>1. Cuando se requiera
2. Permanente
3. Cuando se requiera</t>
  </si>
  <si>
    <t>1 y 2. Estadísticas (asuntos para repartir)
3.Registro de asignación de servidores (organigrama Secretaría Judicial)</t>
  </si>
  <si>
    <t>1 y 2. Se anexó Estadísticas de la  Secretaría Judicial de enero a agosto de 2020
3.Se anexó el organigrama de la Secretaría Judicial con corte agosto 2020 en el cual se evidencia el personal en movilidad que se encuentra apoyando a la SJ</t>
  </si>
  <si>
    <t>Conforme al monitoreo realizado por la Secretaría Judicial, se denota la ejecución del control existente soportado en las evidencias cargadas en el one drive así:  i) estadísticas de la  Secretaría Judicial de enero a agosto de 2020 y ii) organigrama de la Secretaría Judicial con corte agosto 2020 en el cual se evidencia el personal en movilidad que se encuentra apoyando a la Secretaría Judicial (SJ).</t>
  </si>
  <si>
    <r>
      <rPr>
        <b/>
        <sz val="10"/>
        <rFont val="Palatino Linotype"/>
        <family val="1"/>
      </rPr>
      <t>EVALUACIÓN I LÍNEA DE DEFENSA</t>
    </r>
    <r>
      <rPr>
        <sz val="10"/>
        <rFont val="Palatino Linotype"/>
        <family val="1"/>
      </rPr>
      <t xml:space="preserve">. Conforme con el monitoreo y las evidencias cargadas en el Drive, se aportó: 
i) Estadísticas de la  Secretaría Judicial con corte a agosto de 2020 y
ii) Organigrama de la Secretaría Judicial con corte agosto 2020, en el que se evidencia el personal en movilidad que se encuentra apoyando a la Secretaría Judicial.
Se recomienda al proceso establecer en el reporte del monitoreo como se desarrolla la actividad que tiene establecida una periodicidad de manera permanente.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EVALUACIÓN II LÍNEA DE DEFENSA:</t>
    </r>
    <r>
      <rPr>
        <sz val="10"/>
        <rFont val="Palatino Linotype"/>
        <family val="1"/>
      </rPr>
      <t xml:space="preserve"> Respecto del seguimiento realizado por la II línea de defensa, este describe el análisis del monitoreo y las evidencias suministradas por la SJ; convirtiéndose en insumo para  brindar el aseguramiento de la evaluación por parte de la III línea de defensa (SCI).</t>
    </r>
  </si>
  <si>
    <r>
      <rPr>
        <b/>
        <sz val="10"/>
        <rFont val="Palatino Linotype"/>
        <family val="1"/>
      </rPr>
      <t>EVALUACIÓN I LÍNEA DE DEFENSA</t>
    </r>
    <r>
      <rPr>
        <sz val="10"/>
        <rFont val="Palatino Linotype"/>
        <family val="1"/>
      </rPr>
      <t xml:space="preserve">. 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Conforme con el monitoreo del mes de  agosto y según las evidencias suministradas, para la acción propuesta cuya periodicidad de seguimiento es trimestral, se observa el informe de consultoría técnica especializada con el apoyo de la Subdirección de Cooperación Internacional con el fin de realizar un análisis y propuesta de la estructura organizacional de la Secretaría Judicial que permita optimizar su labor, el cual contiene actividades desarrolladas en el mes de agosto y detalles de la suscripción y ejecución del Contrato CP-163-2020.
Sin embargo, se recomienda aportar las evidencias de la minuta y acta de incio de la contratación realizada, de tal forma que se logre verificar el entregable planificado: "Consultoría contratada".
</t>
    </r>
    <r>
      <rPr>
        <b/>
        <sz val="10"/>
        <rFont val="Palatino Linotype"/>
        <family val="1"/>
      </rPr>
      <t>EVALUACIÓN II LÍNEA DE DEFENSA</t>
    </r>
    <r>
      <rPr>
        <sz val="10"/>
        <rFont val="Palatino Linotype"/>
        <family val="1"/>
      </rPr>
      <t>. Respecto del seguimiento realizado por la II línea de defensa, este describe el análisis del monitoreo y las evidencias aportadas; convirtiéndose en insumo para  brindar el aseguramiento de la evaluación por parte de la III línea de defensa (SCI).</t>
    </r>
  </si>
  <si>
    <t>1 y 2. Se anexó Estadísticas de la  Secretaría Judicial de enero a diciembre de 2020
3.Se anexó el organigrama de la Secretaría Judicial con corte diciembreto 2020 en el cual se evidencia el personal en movilidad y contratistas que se encuentran apoyando a la SJ</t>
  </si>
  <si>
    <t>Conforme al monitoreo realizado por la Secretaría Judicial (SJ) y las evidencias cargadas en el one drive, se denota la ejecución del control existente enfocado en "1. Visualización y control a través de las herramientas tecnológicas sobre la cantidad de asuntos que se encuentran pendientes de asignar, 2. Manejo y control de la información a través de bases de datos. y 3. De acuerdo al volumen de solicitudes recibidas y en caso de requerirlo, se incrementa el número de servidores para el reparto de asuntos" a partir de la presentación de las estadísticas de la  Secretaría Judicial de enero a diciembre de 2020, la elaboración y presentación del organigrama de la Secretaría Judicial con corte a diciembre 2020, en el cual se evidencia el personal en movilidad y contratistas que se encuentran apoyando a la SJ.</t>
  </si>
  <si>
    <t>Demora en la asignación de asuntos desde ventanilla única a Secretaría General Judicial</t>
  </si>
  <si>
    <t xml:space="preserve">Acuerdo AOG037 DE 2019 en el cual se establecen los días y horas
de servicio de la Jurisdicción Especial para la Paz" 
Artículo 2.Días de servicio y horarios de atención a/público de la JEP. La JEP prestará sus servicios a los usuarios en días hábiles, de lunes a viernes, y lo hará de manera continua durante todo el año. El horario de atención al público será entre las 8:00 am y las 5:30 pm. </t>
  </si>
  <si>
    <t xml:space="preserve">Acuerdo AOG037 DE 2019 </t>
  </si>
  <si>
    <t xml:space="preserve">Se anexó el Acuerdo AOG037 DE 2019 </t>
  </si>
  <si>
    <t xml:space="preserve">Conforme al monitoreo realizado por la Secretaría Judicial (SJ) y las evidencias cargadas en el one drive, se denota que la JEP, tal como lo relaciona la SJ  en el control existente, cuenta con el Acuerdo AOG037 DE 2019 en el cual se establecen los días y horas de servicio de la Jurisdicción Especial para la Paz" Artículo 2.Días de servicio y horarios de atención a/público de la JEP. La JEP prestará sus servicios a los usuarios en días hábiles, de lunes a viernes, y lo hará de manera continua durante todo el año. El horario de atención al público será entre las 8:00 am y las 5:30 pm". </t>
  </si>
  <si>
    <r>
      <rPr>
        <b/>
        <sz val="10"/>
        <rFont val="Palatino Linotype"/>
        <family val="1"/>
      </rPr>
      <t xml:space="preserve">EVALUACIÓN I LÍNEA DE DEFENSA. </t>
    </r>
    <r>
      <rPr>
        <sz val="10"/>
        <rFont val="Palatino Linotype"/>
        <family val="1"/>
      </rPr>
      <t xml:space="preserve">Conforme con el monitoreo y las evidencias cargadas en el Drive, se aportó copia del Acuerdo AOG-037 de 2019 en el cual se establecen los días y horas de servicio de la Jurisdicción Especial para la Paz "Artículo 2. Días de servicio y horarios de atención a/público de la JEP. 
Se recomienda al proceso establecer en el reporte del monitoreo cómo se desarrolla el control de manera permanente y así mismo, es preciso mencionar que en el monitoreo se debe hacer un análisis cualitativo de como ópera el control y no solo el reporte de la relación de las evidenicas suministradas.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EVALUACIÓN II LÍNEA DE DEFENSA</t>
    </r>
    <r>
      <rPr>
        <sz val="10"/>
        <rFont val="Palatino Linotype"/>
        <family val="1"/>
      </rPr>
      <t xml:space="preserve">: Respecto del seguimiento realizado por la II línea de defensa, este describe el análisis del monitoreo y las evidencias suministradas por la SJ; convirtiéndose en insumo para  brindar el aseguramiento de la evaluación por parte de la III línea de defensa (SCI). </t>
    </r>
  </si>
  <si>
    <t xml:space="preserve">Conforme al monitoreo realizado por la Secretaría Judicial (SJ) y las evidencias cargadas en el one drive, se denota la ejecución del control existente enfocado en  la aplicación de lineamientos referentes a los  horarios de atención al público de la JEP. "La JEP prestará sus servicios a los usuarios en días hábiles, de lunes a viernes, y lo hará de manera continua durante todo el año. El horario de atención al público será entre las 8:00 am y las 5:30 pm", lineamiento que se encuentra en el artículo No. 2  del "Acuerdo AOG037 DE 2019". </t>
  </si>
  <si>
    <t>Órdenes de la Magistratura particulares (no estandarizadas) para el reparto de cada Sala o Sección</t>
  </si>
  <si>
    <t>1. Manejo y control de la información a través de bases de datos. 
2. Se realiza revisión permanente de entradas de asuntos al usuario de la Secretaría General Judicial con el fin de asegurar la asignación inmediata a las Secretarías de Salas y Secciones.
3. De acuerdo al volumen de solicitudes recibidas y en caso de requerirlo, incrementar el número de servidores para el reparto de asuntos.</t>
  </si>
  <si>
    <t>1.Permanente
2.Permanente
3. Cuando se requiera</t>
  </si>
  <si>
    <t>1.Estadisticas Secretaría Judicial
2.Estadisticas Secretaría Judicial
3.Registro de asignación de servidores (organigrama Secretaría Judicial)</t>
  </si>
  <si>
    <t>Conforme al monitoreo realizado por la Secretaría Judicial se denota la ejecución del control existente soportado en las evidencias cargadas en el one drive así: i) estadísticas de la  Secretaría Judicial de enero a agosto de 2020
y ii) organigrama de la Secretaría Judicial con corte agosto 2020 en el cual se evidencia el personal en movilidad que se encuentra apoyando a la SJ</t>
  </si>
  <si>
    <r>
      <rPr>
        <b/>
        <sz val="10"/>
        <rFont val="Palatino Linotype"/>
        <family val="1"/>
      </rPr>
      <t>EVALUACIÓN I LÍNEA DE DEFENSA.</t>
    </r>
    <r>
      <rPr>
        <sz val="10"/>
        <rFont val="Palatino Linotype"/>
        <family val="1"/>
      </rPr>
      <t xml:space="preserve"> Conforme con el monitoreo y las evidencias cargadas en el Drive, para la actividad de control, se aportaron los siguientes documentos: 
i) Documento en Excel con las Estadísticas de la  Secretaría Judicial con corte al 31 de agosto de 2020, donde se observan los repartos de asuntos realizados a las diferentes dependencias por el sistema de gestión mes a mes, desde enero hasta agosto de 2020.
ii) Organigrama de la Secretaría Judicial con corte al 31 de agosto 2020, en el que se evidencia el personal en movilidad que se encuentra apoyando a la Secretaría Judicial.
</t>
    </r>
    <r>
      <rPr>
        <b/>
        <sz val="10"/>
        <rFont val="Palatino Linotype"/>
        <family val="1"/>
      </rPr>
      <t>Se alerta al proceso sobre el fortalecimiento de los controles, estableciendo la acción de los mismos, así mismo determinar controles de mitigación, toda vez que, el riesgo residual es Alto.</t>
    </r>
    <r>
      <rPr>
        <sz val="10"/>
        <rFont val="Palatino Linotype"/>
        <family val="1"/>
      </rPr>
      <t xml:space="preserve">
</t>
    </r>
    <r>
      <rPr>
        <b/>
        <sz val="10"/>
        <rFont val="Palatino Linotype"/>
        <family val="1"/>
      </rPr>
      <t xml:space="preserve">EVALUACIÓN II LÍNEA DE DEFENSA: </t>
    </r>
    <r>
      <rPr>
        <sz val="10"/>
        <rFont val="Palatino Linotype"/>
        <family val="1"/>
      </rPr>
      <t>Respecto del seguimiento realizado por la II línea de defensa, este describe en forma breve el análisis del monitoreo y las evidencias suministradas por la SJ; convirtiéndose en insumo para  brindar el aseguramiento de la evaluación por parte de la III línea de defensa (SCI).</t>
    </r>
  </si>
  <si>
    <t>Conforme al monitoreo realizado por la Secretaría Judicial (SJ) y las evidencias cargadas en el one drive, se demora la ejecución del control existente enfocado en "1. Manejo y control de la información a través de bases de datos, 2. Se realiza revisión permanente de entradas de asuntos al usuario de la Secretaría General Judicial con el fin de asegurar la asignación inmediata a las Secretarías de Salas y Secciones. y 3. De acuerdo al volumen de solicitudes recibidas y en caso de requerirlo, incrementar el número de servidores para el reparto de asuntos",, a partir de la presentación de estadísticas de la Secretaría Judicial de enero a diciembre de 2020 y la elaboración y presentación del organigrama de la Secretaría Judicial con corte diciembre 2020, en el cual se evidencia el personal en movilidad y contratistas que se encuentran apoyando a la SJ</t>
  </si>
  <si>
    <t>Relator(a)</t>
  </si>
  <si>
    <t>Falta de disponibilidad de la jurisprudencia de la JEP</t>
  </si>
  <si>
    <t>Demoras en la entrega de la información por parte de las Salas y Secciones, ocasionando el retraso en la labor de publicación y titulación de providencias.</t>
  </si>
  <si>
    <t>1. Adopción de decisiones contrarias al precedente jurisprudencial
2- Poner en duda el cumplimiento del principio de transparencia.
3. Impacto en la credibilidad institucional.
4. Desconocimiento público de las decisiones de la JEP</t>
  </si>
  <si>
    <t>1. Reglamento General de la JEP artículo 62
2. Matriz de seguimiento de la Relatoría
3. Informes Trimestrales de Relatoría</t>
  </si>
  <si>
    <t>1. Permanente
2. Permanente
3. Trimestral</t>
  </si>
  <si>
    <t>1. Reglamento General
2. Matriz de Srguimiento
3. Informe Trimestral</t>
  </si>
  <si>
    <t>Crear el procedimiento propuesto con la asesoría de la Sub. Fortalecimiento Institucional sobre el paso a paso de entrega de información a Relatoría</t>
  </si>
  <si>
    <t>Documento elaborado y entregado a Sub. Fortalecimiento Institucional</t>
  </si>
  <si>
    <t>Debido al no reporte del monitoreo por parte del proceso, no fue posible realizar el seguimiento por parte de la Subdirección de Fortalecimiento Institucional. Se alerta al proceso a cumplir los tiempos para el reporte de los monitoreos.</t>
  </si>
  <si>
    <r>
      <rPr>
        <b/>
        <sz val="10"/>
        <rFont val="Palatino Linotype"/>
        <family val="1"/>
      </rPr>
      <t xml:space="preserve">EVALUACIÓN I LÍNEA DE DEFENSA: </t>
    </r>
    <r>
      <rPr>
        <sz val="10"/>
        <rFont val="Palatino Linotype"/>
        <family val="1"/>
      </rPr>
      <t xml:space="preserve">Conforme con el monitoreo y evidencias suministradas, se observa la ejecución del control, toda vez que se aportó: 
i) Cuatro (4) documentos en Excel correspondientes a las matrices de seguimiento de mayo, junio, julio y agosto, en las cuales se evidencia el tiempo máximo que tomó una providencia en ser publicada.
ii) Texto del nuevo Reglamento de la JEP – Acuerdo ASP No. 001 de 2020 (2 de marzo), que en los artículos 61 y 62 se incluyeran los parámetros y criterios de oportunidad para el seguimiento de los tiempos de entrega por parte de las Salas y Secciones.
iii) Ocho (8) correos electrónicos de los meses de mayo, junio y julio de 2020, con la trazabilidad de la presentación del informe trimestral por parte de la Relatora a las Salas y Secciones. 
Sin embargo, se recomienda aportar las evidencias de los informes trimestrales, de acuerdo con el soporte planificado en la columna (P), por cuanto sólo se suministraron los correos electrónicos con la trazabilidad del envío de éstos.
</t>
    </r>
    <r>
      <rPr>
        <b/>
        <sz val="10"/>
        <rFont val="Palatino Linotype"/>
        <family val="1"/>
      </rPr>
      <t xml:space="preserve">Se alerta al proceso sobre el fortalecimiento de los controles, estableciendo la acción de los mismos, así mismo determinar controles de mitigación, toda vez que, el riesgo residual es Moderado.
</t>
    </r>
    <r>
      <rPr>
        <sz val="10"/>
        <rFont val="Palatino Linotype"/>
        <family val="1"/>
      </rPr>
      <t xml:space="preserve">
</t>
    </r>
    <r>
      <rPr>
        <b/>
        <sz val="10"/>
        <rFont val="Palatino Linotype"/>
        <family val="1"/>
      </rPr>
      <t>EVALUACIÓN II LÍNEA DE DEFENSA:</t>
    </r>
    <r>
      <rPr>
        <sz val="10"/>
        <rFont val="Palatino Linotype"/>
        <family val="1"/>
      </rPr>
      <t xml:space="preserve"> No hay reporte de seguimiento por parte de la II línea de defensa, toda vez que el proceso no realizó el monitoreo en los tiempos establecidos.</t>
    </r>
  </si>
  <si>
    <r>
      <rPr>
        <b/>
        <sz val="10"/>
        <rFont val="Palatino Linotype"/>
        <family val="1"/>
      </rPr>
      <t xml:space="preserve">EVALUACIÓN I LÍNEA DE DEFENSA: </t>
    </r>
    <r>
      <rPr>
        <sz val="10"/>
        <rFont val="Palatino Linotype"/>
        <family val="1"/>
      </rPr>
      <t xml:space="preserve">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Conforme con el monitoreo de los meses de mayo, junio, julio y agosto y las evidencias suministradas por la Relatoría, para la acción propuesta, cuya periodicidad de seguimiento es semestral, se aportó el borrador del procedimiento “Entrega de Información a la Relatoría”, propuesto por la Relatoría con la asesoría de la Subdirección de fortalecimiento Institucional, conforme al entregable planificado.
</t>
    </r>
    <r>
      <rPr>
        <b/>
        <sz val="10"/>
        <rFont val="Palatino Linotype"/>
        <family val="1"/>
      </rPr>
      <t xml:space="preserve">
EVALUACIÓN II LÍNEA DE DEFENSA:</t>
    </r>
    <r>
      <rPr>
        <sz val="10"/>
        <rFont val="Palatino Linotype"/>
        <family val="1"/>
      </rPr>
      <t xml:space="preserve"> No hay reporte de seguimiento por parte de la II línea de defensa, toda vez que el proceso no realizó el monitoreo en los tiempos establecidos.</t>
    </r>
  </si>
  <si>
    <t xml:space="preserve">Para el tercer cuatrimestre y final del año 2020, respecto al riesgo identificado, se reporta en la carpeta "Controles" el control #1 que da cuenta de las siguientes gestiones asociadas a sus causas: C1.1 El texto del nuevo reglamento general se implementó y socializó por completo, sobre todo lo establecido en los  articulos 61 y 62 en los cuales la Relatoría solicitó que se incluyeran los parámetros y criterios de oportunidad para el seguimiento de los tiempos de entrega por parte de las Salas y Secciones. C1.2 matrices de seguimiento de los meses correspondientes a este cuatrimestre, las cuales muestran lo siguiente: durante septiembre (archivo nombrado C1.2.1) el tiempo máximo que tomó una providencia en ser publicada fue de xx días, a su turno en octubre (archivo nombrado C1.2.2) xx días, en noviembre (archivo nombrado C1.2.3) xxx días y en diciembre (archivo nombrado C1.2.4) fue de xx días.   Todo lo anterior demuestra un cambio en la cultura de entrega de información, reforzado por los resultados de gestión contenidos en los informes (C1.3 Informes finales anuales 2020). </t>
  </si>
  <si>
    <t xml:space="preserve">En el mes de diciembre la Relatoría hizo entrega del procedimiento el cual se anexa en vesrión final al personal de Despacho concernido para su respectiva validación y observaciones. En el documento se presenta el detalle del paso a paso de como debe realizarse la entrega de providencias a la Relatoría. </t>
  </si>
  <si>
    <t>Durante el mes de septiembre se recibió y validó en insumo final elaborado por el equipo técnico</t>
  </si>
  <si>
    <t>Se socializó el texto del procedimiento de entrega de información en las capacitaciones a funcionarios de Despacho</t>
  </si>
  <si>
    <t xml:space="preserve">Se socializó el paso a paso diseñado del procedimiento de entrega de información con funcionarios de Despacho a fin de obtener visto bueno de magistratura para proceder a entrega final en mesa de trabajo técnica conjunta con la SFI para evaluar la inclusión del procedimiento en el sistema de gestión de calidad. </t>
  </si>
  <si>
    <t>Conforme al monitoreo realizado por la Relatoría y las evidencias cargadas en el one drive, "C1.1 Acuerdo ASP 001 de 2020", "C1.2 Matrices de seguimiento" y "C1.3 Informes finales anuales 2020" se evidencia la ejecución del control existente, a partir de : i) el texto del nuevo reglamento general, el cual  se implementó y socializó por completo, sobre todo lo establecido en los  artículos 61 y 62 en los cuales la Relatoría solicitó que se incluyeran los parámetros y criterios de oportunidad para el seguimiento de los tiempos de entrega por parte de las Salas y Secciones, ii) matrices de seguimiento de los meses de septiembre, octubre, noviembre referentes a los tiempos de entrega de la información por parte de las Salas y Secciones para publicación y titulación de providencias e iii) Informes finales anuales 2020.</t>
  </si>
  <si>
    <t>Conforme al monitoreo realizado por la Relatoría y las evidencias cargadas en el one drive, se evidencian acciones tendientes al cumplimiento de la acción propuesta, entre otras: i) en el mes de diciembre la Relatoría hizo entrega del procedimiento  en versión final al personal de Despacho concernido para su respectiva validación y observaciones y ii) socialización del paso a paso diseñado del procedimiento de entrega de información con funcionarios de Despacho, con el  fin de obtener visto bueno de magistratura para proceder a entrega final en mesa de trabajo técnica conjunta con la SFI para evaluar la inclusión del procedimiento en el sistema de gestión de calidad. 
Se recomienda a la Relatoría, continuar con las acciones tendientes para obtener los vistos buenos técnicos del documento de  "entrega de información" por parte de la magistratura y una vez se surta esta labor remitirlo a la Subdirección de Fortalecimiento Institucional para la respectiva asesoría metodológica.</t>
  </si>
  <si>
    <t>*Plan de acción: se recomienda a la Relatoría, continuar con las acciones tendientes para obtener los vistos buenos técnicos del documento de  "entrega de información" por parte de la magistratura y una vez se surta esta labor remitirlo a la Subdirección de Fortalecimiento Institucional para la respectiva asesoría metodológica.</t>
  </si>
  <si>
    <t>Desconocimiento de la obligación del envío de las providencias a Relatoría y la importancia de su publicación por parte de los funcionarios responsables.</t>
  </si>
  <si>
    <t xml:space="preserve">1. Socialización a las circulares de Presidencia existentes, radicadas en los Despachos.
2. Reglamento General de la JEP artículo 62 
3. Propuesta de creación de procedimiento de entrega de jurisprudencia a la Relatoría. </t>
  </si>
  <si>
    <t>1. Cuando de requiera
2. Permanente
3. Cuando se requiera</t>
  </si>
  <si>
    <t>1. Listados de radicación
2. Reglamento General
3. Proyecto entregado a SFI del procedimiento de entrega de información</t>
  </si>
  <si>
    <t xml:space="preserve">Realizar sensibilizaciones o acompañamientos a los servidores judiciales responsables de la entrega de información con el fin de retroalimentar el paso a paso para entrega de información a Relatoría. </t>
  </si>
  <si>
    <t>Listados de asistencia o videoconferencias realizadas</t>
  </si>
  <si>
    <t>*Soporte para la administración de justicia</t>
  </si>
  <si>
    <r>
      <rPr>
        <b/>
        <sz val="10"/>
        <rFont val="Palatino Linotype"/>
        <family val="1"/>
      </rPr>
      <t>EVALUACIÓN I LÍNEA DE DEFENSA:</t>
    </r>
    <r>
      <rPr>
        <sz val="10"/>
        <rFont val="Palatino Linotype"/>
        <family val="1"/>
      </rPr>
      <t xml:space="preserve"> Conforme con el monitoreo y evidencias suministradas, se observa la ejecución del control, toda vez que se aportó: 
i) Seis (6) soportes de la programación de las capacitaciones a funcionarios de despachos de las distintas Salas y Secciones, en las temáticas: cambios de estrategia (eventos de jurisprudencia), buscador de jurisprudencia Relatoría, evento de difusión del buscador, entre otros y de las reuniones para revisión del documento entrega providencias.
ii) Borrador 1 - Procedimiento de entrega de información a Relatoría.
iii) Detalle de las reuniones realizadas sobre la capacitación general a los servidoras y servidores de la JEP respecto a la Relatoría y el evento externo para la ciudadanía.
iii) Acuerdo ASP No. 001 de 2020 (2 de marzo).
Sin embargo, se recomienda continuar con las acciones tendientes a la ejacución del control y aportar la evidencia del proyecto entregado a SFI del procedimiento de entrega de información, conforme al soporte planificado en la columna (P).
</t>
    </r>
    <r>
      <rPr>
        <b/>
        <sz val="10"/>
        <rFont val="Palatino Linotype"/>
        <family val="1"/>
      </rPr>
      <t>Se alerta al proceso sobre el fortalecimiento de los controles, estableciendo la acción de los mismos, así mismo determinar controles de mitigación, toda vez que, el riesgo residual es Moderado.</t>
    </r>
    <r>
      <rPr>
        <sz val="10"/>
        <rFont val="Palatino Linotype"/>
        <family val="1"/>
      </rPr>
      <t xml:space="preserve">
</t>
    </r>
    <r>
      <rPr>
        <b/>
        <sz val="10"/>
        <rFont val="Palatino Linotype"/>
        <family val="1"/>
      </rPr>
      <t>EVALUACIÓN II LÍNEA DE DEFENSA:</t>
    </r>
    <r>
      <rPr>
        <sz val="10"/>
        <rFont val="Palatino Linotype"/>
        <family val="1"/>
      </rPr>
      <t xml:space="preserve"> No hay reporte de seguimiento por parte de la II línea de defensa, toda vez que el proceso no realizó el monitoreo en los tiempos establecidos.</t>
    </r>
  </si>
  <si>
    <r>
      <rPr>
        <b/>
        <sz val="10"/>
        <rFont val="Palatino Linotype"/>
        <family val="1"/>
      </rPr>
      <t xml:space="preserve">EVALUACIÓN I LÍNEA DE DEFENSA: </t>
    </r>
    <r>
      <rPr>
        <sz val="10"/>
        <rFont val="Palatino Linotype"/>
        <family val="1"/>
      </rPr>
      <t xml:space="preserve">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Conforme con el monitoreo de los meses de mayo, junio, julio y agosto y las evidencias suministradas por la Relatoría, para la actividad planificada, cuya periodicidad de seguimiento es trimestral, se observaron seis (6) soportes de la programación de las capacitaciones general a los servidoras y servidores de la JEP respecto a la Relatoría, en las temáticas: cambios de estrategia (eventos de jurisprudencia), buscador de jurisprudencia Relatoría, evento de difusión del buscador, entre otros. 
Sin embargo, se recomienda fortalecer el cargue de evidencias en el Drive, por cuanto se observaron soportes de los planes de acción en las carpetas de los controles, lo cual dificulta la verificación y podría generar imprecisiones en la evaluación por parte de la III línea de defensa.
</t>
    </r>
    <r>
      <rPr>
        <b/>
        <sz val="10"/>
        <rFont val="Palatino Linotype"/>
        <family val="1"/>
      </rPr>
      <t>EVALUACIÓN II LÍNEA DE DEFENSA:</t>
    </r>
    <r>
      <rPr>
        <sz val="10"/>
        <rFont val="Palatino Linotype"/>
        <family val="1"/>
      </rPr>
      <t xml:space="preserve"> No hay reporte de seguimiento por parte de la II línea de defensa, toda vez que el proceso no realizó el monitoreo en los tiempos establecidos.</t>
    </r>
  </si>
  <si>
    <t xml:space="preserve">Durante el tercer y último cuatrimestre del año se ha realizado la capacitación a funcionarios de despacho de las distintas Salas y Secciones, en particular, a los funcionarios nuevos los cuales desconocían el procedimiento de envío de información. En estas capacitaciones se ha hecho énfasis en lo siguiente, lo cual está establecido en el reglamento general (C2.3 Acuerdo ASP 001 de 2020):
-La importancia de que se hagan públicas las providencias proferidas por sus salas.
-Que a la Relatoría se remiten las providencias de fondo para publicación.
-Se realiza la explicación de los requisitos mínimos, de forma y formato, para la publicación y la importancia de que estos se cumplan al momento de realizar en envío de estos documentos a la Relatoría. En la Carpeta Control - causa 2, se anexan las reuniones y verificables de cada sesión, y las sesiones grabadas con autorización de los participantes (C2.1 Capacitaciones entrega de información). Adicionalmente se agrega el primer borrador socializado en las mesas de trabajo del futuro procedimiento  aprobarse antes de finalizar esta anualidad (C2.2 Procedimiento propuesto por Relatoría entrega de información). Se anexa el detalle de las reuniones realizadas en preparación de la capacitación general a los servidoras y servidores de la JEP respecto a la Relatoría y el evento externo para otros actores interesados y la ciudadanía (C2.4 Capacitaciones y eventos - Relatoría 2020) </t>
  </si>
  <si>
    <t xml:space="preserve">Se anexa el detalle del informe y de las reuniones realizadas con las áreas pertinentes en preparación de la capacitación general a los servidoras y servidores de la JEP respecto a la Relatoría y el evento externo para la ciudadanía. Carpeta Controles - Control causa 2 (C2.4 Capacitaciones y eventos - Relatoría) </t>
  </si>
  <si>
    <t>Se anexa el detalle de las reuniones realizadas sobre la capacitación general a los servidoras y servidores de la JEP respecto a la Relatoría y el evento externo para la ciudadanía. Carpeta Controles - Control causa 2 (C2.4 Capacitaciones y eventos - Relatoría 2020)</t>
  </si>
  <si>
    <t xml:space="preserve">Se anexa el detalle de las reuniones realizadas sobre la capacitación general a los servidoras y servidores de la JEP respecto a la Relatoría y el evento externo para la ciudadanía. Carpeta Controles - Control causa 2 (C2.4 Capacitaciones y eventos - Relatoría 2020) </t>
  </si>
  <si>
    <t xml:space="preserve">Conforme al monitoreo realizado por la Relatoría y las evidencias cargadas en el one drive "C2.1 Capacitaciones entrega de información", "C2.2 Procedimiento propuesto por Relatoría", "C2.3 Acuerdo ASP 001 de 2020" y "C2.4 Capacitaciones y eventos - Relatoría 2020, se denota la ejecución del control existente, toda vez que durante el tercer y último cuatrimestre del año se ha realizado la capacitación a funcionarios de despacho de las distintas Salas y Secciones. En estas capacitaciones se hizo  énfasis en: 
-La importancia de que se hagan públicas las providencias proferidas por sus salas.
-Que a la Relatoría se remiten las providencias de fondo para publicación.
-Se realiza la explicación de los requisitos mínimos, de forma y formato, para la publicación y la importancia de que estos se cumplan al momento de realizar el envío de estos documentos a la Relatoría.  
Adicional a lo anterior, se presenta borrador del documento que fijas los lineamientos para la entrega de información a la relatoría. </t>
  </si>
  <si>
    <t xml:space="preserve">Conforme al monitoreo realizado por la Relatoría y las evidencias cargadas en el one drive, se denotan acciones tendientes al cumplimiento de la acción propuesta "Realizar sensibilizaciones o acompañamientos a los servidores judiciales responsables de la entrega de información con el fin de retroalimentar el paso a paso para entrega de información a Relatoría", toda vez que durante los meses de septiembre, octubre, noviembre y diciembre se realizaron capacitaciones a funcionarios de despacho de las distintas Salas y Secciones, en particular, a los funcionarios nuevos los cuales desconocían el procedimiento de envío de información ( ver anexo el detalle del informe y de las reuniones realizadas con las áreas pertinentes en preparación de la capacitación general a los servidoras y servidores de la JEP respecto a la Relatoría y el evento externo para la ciudadanía. Carpeta Controles - Control causa 2 (C2.4 Capacitaciones y eventos - Relatoría) </t>
  </si>
  <si>
    <t>Providencias enviadas a la Relatoría sin atender los requisitos mínimos para su publicación (enviadas en formato no editable, sin datos de identificación mínimos como radicado, fecha del documento, con texto resaltado, con control de cambios, con comentarios, entre otros).</t>
  </si>
  <si>
    <t xml:space="preserve">1. Manual de Relatoría
2. Informes Trimestrales de Relatoría (archivos aún en imagen)                                                                                          3. Propuesta de creación de procedimiento de entrega de jurisprudencia a la Relatoría. </t>
  </si>
  <si>
    <t>1. Permanente
2. Trimestral
3. Cuando se requiera</t>
  </si>
  <si>
    <t>1. Manual de Relatoria 
2. Informe trimestral
3. Proyecto entregado a SFI del procedimiento de entrega de información</t>
  </si>
  <si>
    <r>
      <rPr>
        <b/>
        <sz val="10"/>
        <rFont val="Palatino Linotype"/>
        <family val="1"/>
      </rPr>
      <t xml:space="preserve">EVALUACIÓN I LÍNEA DE DEFENSA: </t>
    </r>
    <r>
      <rPr>
        <sz val="10"/>
        <rFont val="Palatino Linotype"/>
        <family val="1"/>
      </rPr>
      <t xml:space="preserve">Conforme con el monitoreo y evidencias suministradas, se observa la ejecución del control, toda vez que se aportó: 
i) Matriz Providencias que no cumplen requisitos.
ii) Ocho (8) correos electrónicos de los meses de mayo, junio y julio a través de los cuales se da cuenta de las reuniones sostenidas con las diferentes salas y sesiones en las que se les presentó el informe trimestral de Relatoría.
iii) Archivo que contiene el documento JEP-MA-21-01 Manual de Relatoría.
iv) Borrador del procedimiento “Entrega de Información a la Relatoría”.
Sin embargo, se recomienda continuar con las acciones tendientes a la ejacución del control y aportar las evidencias de los informes trimestrales y del proyecto entregado a SFI del procedimiento de entrega de información, conforme a los soportes planificados en la columna (P). 
</t>
    </r>
    <r>
      <rPr>
        <b/>
        <sz val="10"/>
        <rFont val="Palatino Linotype"/>
        <family val="1"/>
      </rPr>
      <t>Se alerta al proceso sobre el fortalecimiento de los controles, estableciendo la acción de los mismos, así mismo determinar controles de mitigación, toda vez que, el riesgo residual es Moderado.</t>
    </r>
    <r>
      <rPr>
        <sz val="10"/>
        <rFont val="Palatino Linotype"/>
        <family val="1"/>
      </rPr>
      <t xml:space="preserve">
</t>
    </r>
    <r>
      <rPr>
        <b/>
        <sz val="10"/>
        <rFont val="Palatino Linotype"/>
        <family val="1"/>
      </rPr>
      <t xml:space="preserve">
EVALUACIÓN II LÍNEA DE DEFENSA: </t>
    </r>
    <r>
      <rPr>
        <sz val="10"/>
        <rFont val="Palatino Linotype"/>
        <family val="1"/>
      </rPr>
      <t>No hay reporte de seguimiento por parte de la II línea de defensa, toda vez que el proceso no realizó el monitoreo en los tiempos establecidos.</t>
    </r>
  </si>
  <si>
    <t xml:space="preserve">Durante el tercer cuatrimestre de año, se realizó el seguimiento a las providencias que fueron recibidas en imagen (C3.1 Reporte providencias en imagen a gestión documental) según lo establecido en el Manual de la Relatoría, el formato que se requiere para titular es editable (C3.2 JEP-MA-21-01 Manual de Relatoría). Es por ello que se preparó un informe que dió cuenta de los documentos en el formato imagen dentro de la jurisprudencia de las Salas y Secciones de la JEP.  Se generó un plan conjunto de trabajo para la reconstrucción documental, de lo cual se informó a la Presidencia. Se culminó por parte de Relatoría el documento que detalla el paso a paso de entrega de información a Relatoría, el cual se presentará a la Subdirección de Fortalecimiento para su validación técnica y posterior aprobación una vez cuente con el visto bueno de la magistratura (C3.4 Relatoría - Procedimiento de entrega de información a Relatoría). </t>
  </si>
  <si>
    <t xml:space="preserve">Conforme al monitoreo realizado por la Relatoría y las evidencias cargadas en el one drive 
"C3.1 Reporte providencias en imagen a gestión documental", "C.3.2 JEP-MA-21-01 Manual de relatoría" y "C3.4 Procedimiento_Entrega de información a Relatoría", se denota la ejecución del control toda vez que la Relatoría durante el tercer cuatrimestre del año, realizó el seguimiento a las providencias que fueron recibidas  (C3.1 Reporte providencias en imagen a gestión documental) según lo establecido en el Manual de la Relatoría  (C3.2 JEP-MA-21-01 Manual de Relatoría); es por ello que preparó un informe que dio cuenta de los documentos en el formato imagen dentro de la jurisprudencia de las Salas y Secciones de la JEP;  generó un plan conjunto de trabajo para la reconstrucción documental, de lo cual se informó a la Presidencia; y  culminó el documento que detalla el paso a paso de entrega de información a Relatoría (C3.4 Relatoría - Procedimiento de entrega de información a Relatoría). </t>
  </si>
  <si>
    <t xml:space="preserve">Inconvenientes técnicos tal como caída del servidor  impidiendo el acceso a la página Web, lo que genera que no sean visibles las providencias publicadas por la Relatoría. </t>
  </si>
  <si>
    <t>Validación de permisos para Relatoría que permitan el acceso para carga remota y acuerdo de niveles de servicios con el operador de comunicaciones (a cargo de la Dirección de TI)</t>
  </si>
  <si>
    <t>Solicitud de permisos e informe de  incidentes a T.I.</t>
  </si>
  <si>
    <r>
      <rPr>
        <b/>
        <sz val="10"/>
        <rFont val="Palatino Linotype"/>
        <family val="1"/>
      </rPr>
      <t xml:space="preserve">EVALUACIÓN I LÍNEA DE DEFENSA: </t>
    </r>
    <r>
      <rPr>
        <sz val="10"/>
        <rFont val="Palatino Linotype"/>
        <family val="1"/>
      </rPr>
      <t xml:space="preserve">Conforme con el monitoreo y evidencias suministradas, se observa la ejecución del control, toda vez que se aportó: 
i) Cadena de correos electrónicos del mes de marzo de 2020 con la gestión realizada, en relación con la solicitud de acceso remoto para a través de VPN, a fin de conectarse al servidor de base de datos (ProJus), servidor Apache (ProJus) y base de datos (Tematres).
ii) Correo electrónico de fecha 8 de septiembre de 2020 del administrador de la base de datos de la Relatoría donde notifica que </t>
    </r>
    <r>
      <rPr>
        <i/>
        <sz val="10"/>
        <rFont val="Palatino Linotype"/>
        <family val="1"/>
      </rPr>
      <t>"durante el segundo cuatrimestre del año, la Relatoría no ha solicitado permisos para acceder a ningún repositorio remoto y/o servidor externo. Por otro lado se comunica que durante el cuatrimestre no se requirió realizar ninguna gestión adicional con la dirección TI referente a reportes de incidentes o permisos adicionales ya que nuestra plataforma no ha presentado ninguna novedad y ha permanecido visible durante este periodo".</t>
    </r>
    <r>
      <rPr>
        <sz val="10"/>
        <rFont val="Palatino Linotype"/>
        <family val="1"/>
      </rPr>
      <t xml:space="preserve">
Sin embargo, se recomienda realizar el cargue de las evidencias conforme al periodo que se está reportando, en este caso II cuatrimestre de 2020, por cuanto los correos electrónicos suministrados como evidencia de la ejecución del control, corresponden a los meses de marzo y septiembre de 2020.
</t>
    </r>
    <r>
      <rPr>
        <b/>
        <sz val="10"/>
        <rFont val="Palatino Linotype"/>
        <family val="1"/>
      </rPr>
      <t xml:space="preserve">Se alerta al proceso sobre el fortalecimiento de los controles, estableciendo la acción de los mismos, así mismo determinar controles de mitigación, toda vez que, el riesgo residual es Moderado.
</t>
    </r>
    <r>
      <rPr>
        <sz val="10"/>
        <rFont val="Palatino Linotype"/>
        <family val="1"/>
      </rPr>
      <t xml:space="preserve">
</t>
    </r>
    <r>
      <rPr>
        <b/>
        <sz val="10"/>
        <rFont val="Palatino Linotype"/>
        <family val="1"/>
      </rPr>
      <t xml:space="preserve">EVALUACIÓN II LÍNEA DE DEFENSA: </t>
    </r>
    <r>
      <rPr>
        <sz val="10"/>
        <rFont val="Palatino Linotype"/>
        <family val="1"/>
      </rPr>
      <t>No hay reporte de seguimiento por parte de la II línea de defensa, toda vez que el proceso no realizó el monitoreo en los tiempos establecidos.</t>
    </r>
  </si>
  <si>
    <t>La Relatoría cuenta desde marzo con acceso remoto para a través de VPN lo cual permite que se conecten el servidor de base de datos (ProJus), servidor Apache (ProJus) y base de datos (Tematres). La  solicitud se realizó luego de que la entidad determinara que los servidores debían realizar teletrabajo durante la presente emergencia del COVID-19. Esta gestión se llevo a cabo con éxito y se crearon los permisos respectivos para lograr el acceso a estos medios, de esta forma no se ha visto afectado el trabajo de la Relatoría en cuanto a la administración de las providencias que se encontraban ya publicadas y las que diariamente son remitidas a esta dependencia con el mismo objetivo, de esta forma se ha podido garantizar el acceso a la información en el portal web.
Durante el último cuatrimestre no se requirió realizar ninguna gestión adicional con la dirección TI referente a reportes de incidentes o permisos adicionales ya que nuestra plataforma no ha presentado ninguna novedad y ha permanecido visible durante este periodo.</t>
  </si>
  <si>
    <t>Conforme al monitoreo realizado por la Relatoría, la misma informa que durante el último cuatrimestre no se requirió realizar ninguna gestión adicional con la dirección TI referente a reportes de incidentes o permisos adicionales ya que la plataforma no ha presentado ninguna novedad y ha permanecido visible durante el presente periodo.</t>
  </si>
  <si>
    <t>Jefe del GRAI</t>
  </si>
  <si>
    <t xml:space="preserve">Deficiencias en el contenido de los documentos de análisis </t>
  </si>
  <si>
    <t>Inadecuada recolección y tratamiento de datos por parte de los analistas del GRAI.</t>
  </si>
  <si>
    <t>Pérdida de credibilidad en la información generada por el GRAI</t>
  </si>
  <si>
    <t>Protocolo de fuentes de información</t>
  </si>
  <si>
    <t>Elaborar un protocolo que defina el acceso, organización, sistematización, control y custodia de la información administrada por el GRAI</t>
  </si>
  <si>
    <t>Protocolo</t>
  </si>
  <si>
    <t>Bimestral</t>
  </si>
  <si>
    <t xml:space="preserve">Se ajustó y actualizó el protocolo de sistematización y recolección de información en Nvivo indicando definiciones, condiciones, convenciones y palabras claves contenidas en nodos, casos y arbol de categorías </t>
  </si>
  <si>
    <t>Se ajustó el primer borrador de protocolo teniendo en cuenta  la retroalimentación con el Equipo de Gestión de la Información del GRAI.
El documento se carga solamente en la carpeta Agosto, ya que contiene el proceso de actualización y ajuste acumulado</t>
  </si>
  <si>
    <t>Luego de publicado el Manual de Gestión de Seguridad y Privacidad de la Información (SGSPI), se llevó a cabo una armonización lo establecido en el SGSPI con el borrador del protocolo ya trabajado con GI.
El documento se carga solamente en la carpeta Agosto, ya que contiene el proceso de actualización y ajuste acumulado</t>
  </si>
  <si>
    <t>El Grupo de Análisis de Información GRAI estuvo sujeto a una reestructuración interna y en ese contexto la Jefatura del GRAI estuvo desarrollando un “PROCEDIMIENTO Elaboración de documentos de análisis” como un instrumento superior al Protocolo y se inició el proceso de armonización del documento de acuerdo al contenido del procedimiento en ese momento en proceso de revisión y ajustes.
El documento se carga solamente en la carpeta Agosto, ya que contiene el proceso de actualización y ajuste acumulado</t>
  </si>
  <si>
    <t xml:space="preserve">	
Se continúo con la armonización entre el “Protocolo de Acceso y Sistematización de información” y el “PROCEDIMIENTO Elaboración de documentos de análisis”, ya aprobado y publicado por la Subdirección de Fortalecimiento a mediados de agosto de 2020.
El documento se carga solamente en la carpeta Agosto, ya que contiene el proceso de actualización y ajuste acumulado</t>
  </si>
  <si>
    <t>Conforme al monitoreo realizado por el Grupo de Análisis de la Información (GRAI) y los soportes cargados en el one drive, se denota que se ha ejecutado el control existente, toda vez que se ajustó y actualizó el protocolo de sistematización y recolección de información en Nvivo indicando definiciones, condiciones, convenciones y palabras claves contenidas en nodos, casos y árbol de categorías.  Se recomienda al GRAI solicitar asesoría metodológica a la Subdirección de Fortalecimiento Institucional, con el fin de determinar la pertinencia de formalizar e incluir el protocolo en mención en el Sistema de Gestión de Calidad (SGC) y la relación que guarda con el ya formalizado y publicado en la intranet " JEP-PC-21-0_ Gestión de fuentes de información"</t>
  </si>
  <si>
    <t>Conforme al monitoreo realizado por el GRAI mes a mes (mayo, junio, julio y agosto)  y las evidencias cargadas en el one drive, se denota que el proceso ha realizado actividades tendientes al cumplimiento de la acción "Elaborar un protocolo que defina el acceso, organización, sistematización, control y custodia de la información administrada por el GRAI". Se recomienda al GRAI solicitar asesoría metodológica a la Subdirección de Fortalecimiento Institucional, con el fin de determinar la pertinencia de formalizar e incluir el protocolo en mención en el Sistema de Gestión de Calidad (SGC)</t>
  </si>
  <si>
    <t>*Control existente:  se recomienda al GRAI solicitar asesoría metodológica a la Subdirección de Fortalecimiento Institucional, con el fin de determinar la pertinencia de formalizar e incluir el protocolo en mención en el Sistema de Gestión de Calidad (SGC) y la relación que guarda con el ya formalizado y publicado en la intranet " JEP-PC-21-0_ Gestión de fuentes de información"
*Plan de acción: se recomienda al GRAI solicitar asesoría metodológica a la Subdirección de Fortalecimiento Institucional, con el fin de determinar la pertinencia de formalizar e incluir el protocolo en mención en el Sistema de Gestión de Calidad (SGC)</t>
  </si>
  <si>
    <r>
      <rPr>
        <b/>
        <sz val="10"/>
        <rFont val="Calibri"/>
        <family val="2"/>
        <scheme val="minor"/>
      </rPr>
      <t xml:space="preserve">EVALUACIÓN I LÍNEA DE DEFENSA. </t>
    </r>
    <r>
      <rPr>
        <sz val="10"/>
        <rFont val="Calibri"/>
        <family val="2"/>
        <scheme val="minor"/>
      </rPr>
      <t xml:space="preserve">Conforme con el monitoreo y las evidencias cargadas en el Drive, se evidencia la ejecución del control, toda vez que se aportó un archivo en Word que refleja el ajuste y actualización del protocolo de sistematización y recolección de información en Nvivo, en las secciones 7.1, 7.2.2.2 y 7.2.2.3.
Sin embargo, se recomienda aportar la evidencia del documento "Protocolo de fuentes de información" conforme al soporte planificado en la columna (P). De otra parte, en la planificación y en el monitoreo no es claro cómo se debe ejecutar la acción de control; por lo que, se sugiere ampliar el monitoreo y establecer de qué forma la implementación del protocolo controla y mitiga la materialización del riesgo.
</t>
    </r>
    <r>
      <rPr>
        <b/>
        <sz val="10"/>
        <rFont val="Calibri"/>
        <family val="2"/>
        <scheme val="minor"/>
      </rPr>
      <t xml:space="preserve">
Se alerta al proceso sobre el fortalecimiento de los controles, estableciendo la acción de los mismos.
</t>
    </r>
    <r>
      <rPr>
        <sz val="10"/>
        <rFont val="Calibri"/>
        <family val="2"/>
        <scheme val="minor"/>
      </rPr>
      <t xml:space="preserve">
</t>
    </r>
    <r>
      <rPr>
        <b/>
        <sz val="10"/>
        <rFont val="Calibri"/>
        <family val="2"/>
        <scheme val="minor"/>
      </rPr>
      <t xml:space="preserve">EVALUACIÓN II LÍNEA DE DEFENSA: </t>
    </r>
    <r>
      <rPr>
        <sz val="10"/>
        <rFont val="Calibri"/>
        <family val="2"/>
        <scheme val="minor"/>
      </rPr>
      <t>Respecto del seguimiento realizado por la II línea de defensa, este describe en forma breve el análisis del monitoreo y las evidencias suministradas por el GRAI, generando recomendación al GRAI de solicitar asesoría metodológica a la SFI, para la formalización e inclusión del protocolo en mención en el Sistema de Gestión de Calidad (SGC) y la relación que guarda con el ya formalizado y publicado en la intranet " JEP-PC-21-0_ Gestión de fuentes de información". Sin embargo, se recomienda fortalecer el análisis de la planificación y el monitoreo, por cuanto no es claro cómo opera el control y con ello brindar el aseguramiento de la evaluación por parte de la III línea de defensa (SCI). De otra parte,</t>
    </r>
  </si>
  <si>
    <r>
      <rPr>
        <b/>
        <sz val="10"/>
        <rFont val="Palatino Linotype"/>
        <family val="1"/>
      </rPr>
      <t>EVALUACIÓN I LÍNEA DE DEFENSA</t>
    </r>
    <r>
      <rPr>
        <sz val="10"/>
        <rFont val="Palatino Linotype"/>
        <family val="1"/>
      </rPr>
      <t xml:space="preserve">. 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conforme al monitoreo de los meses de mayo, junio, julio y agosto de 2020 y el cargue de evidencias, se observa que, el aportó el Protocolo Acceso, Sistematización y Custodia de Información en el GRAI.
De otra parte, en el monitoreo se manifiesta que: </t>
    </r>
    <r>
      <rPr>
        <i/>
        <sz val="10"/>
        <rFont val="Palatino Linotype"/>
        <family val="1"/>
      </rPr>
      <t>"El Grupo de Análisis de Información GRAI estuvo sujeto a una reestructuración interna y en ese contexto la Jefatura del GRAI estuvo desarrollando un “PROCEDIMIENTO Elaboración de documentos de análisis” como un instrumento superior al Protocolo y se inició el proceso de armonización del documento de acuerdo al contenido del procedimiento en ese momento en proceso de revisión y ajustes"</t>
    </r>
    <r>
      <rPr>
        <sz val="10"/>
        <rFont val="Palatino Linotype"/>
        <family val="1"/>
      </rPr>
      <t xml:space="preserve">; sin embargo, no se aportó evidencia alguna, por lo que es necesario fortalecer el monitoreo, aportando las evidencias respectivas. 
</t>
    </r>
    <r>
      <rPr>
        <b/>
        <sz val="10"/>
        <rFont val="Palatino Linotype"/>
        <family val="1"/>
      </rPr>
      <t>EVALUACIÓN II LÍNEA DE DEFENSA</t>
    </r>
    <r>
      <rPr>
        <sz val="10"/>
        <rFont val="Palatino Linotype"/>
        <family val="1"/>
      </rPr>
      <t>. Respecto del seguimiento realizado por la II línea de defensa, este describe el análisis del monitoreo; generando recomendación al GRAI para la formalización e inclusión del protocolo en mención en el Sistema de Gestión de Calidad (SGC)", convirtiéndose en insumo para  brindar el aseguramiento de la evaluación por parte de la III línea de defensa (SCI).</t>
    </r>
  </si>
  <si>
    <t>Terminada la captura de la información, se hizo un reporte en Excel y el Equipo de GI hizo unas pruebas de consistencia. Luego desde el correo de Jefatura notificaron a todos los analista y ellos hicieron los respectivos ajustes en Nvivo
Terminado el proceso de ajustes y revisión se procedió a generar el reporte final en Nvivo que GI integró a las demás bases de datos.
Se adjunta también el protocolo en su versión final el cual está disponible en el SharePoint https://jepcolombia.sharepoint.com/sites/lectoresinformesgrai/SitePages/Lectores-de-Informes-GRAI.aspx, y por último el grueso del trabajo luego de terminado el proceso de lectura y corrección estuvo a cargo del Equipo de GI.</t>
  </si>
  <si>
    <t>En el mes de septiembre se realizó proceso de revisión inicial y comenzo el ajuste del documento para revisión de los analistas GRAI y profesionales de la Dirección de Tecnologías de Información.
En los meses de Octubre y Noviembre se realizó proceso de revisión y ajuste del documento para revisión de los analistas GRAI y profesionales de la Dirección de Tecnologías de Información.
En el mes de diciembre se realizó versión final del documento para revisión definitiva de Gestión del la Información en el GRAI, para pasar a trámite de aprobación por parte de la Jefe del GRAI.</t>
  </si>
  <si>
    <t xml:space="preserve">Conforme a la evidencia reportada por el Grupo de Análisis de la Información (GRAI) en pasados monitoreos,  se denota la ejecución del control existente a partir de la estructuración, aprobación y formalización en el Sistema de Gestión de Calidad (SGC) del protocolo JEP-PC-21-01_Gestión de fuentes de información, disponible en la intranet de la entidad en el Subsitio del SGC en el proceso misional de "Soporte para la administración de justicia"
</t>
  </si>
  <si>
    <t xml:space="preserve">Conforme al monitoreo realizado por el Grupo de Análisis de la Información (GRAI) y las evidencias cargadas en el one drive, se evidencian acciones tendientes al cumplimiento de la acción propuesta "Elaborar un protocolo que defina el acceso, organización, sistematización, control y custodia de la información administrada por el GRAI" así:  i) en el mes de septiembre se realizó proceso de revisión inicial y comenzó el ajuste del documento para revisión de los analistas GRAI y profesionales de la Dirección de Tecnologías de Información, ii) en los meses de Octubre y Noviembre se realizó proceso de revisión y ajuste del documento para revisión de los analistas GRAI y profesionales de la Dirección de Tecnologías de Información y iii) en el mes de diciembre se realizó versión final del documento para revisión definitiva de Gestión del la Información en el GRAI, para pasar a trámite de aprobación por parte de la Jefe del GRAI.
"ver protocolo en versión final el cual está disponible en el SharePoint https://jepcolombia.sharepoint.com/sites/lectoresinformesgrai/SitePages/Lectores-de-Informes-GRAI.aspx, y por último el grueso del trabajo luego de terminado el proceso de lectura y corrección estuvo a cargo del Equipo de GI".
Se recomienda al GRAI continuar con las acciones tendientes a la revisión y aprobación técnica del protocolo para el acceso, organización, sistematización, control y custodia de la información administrada; una vez se surta esta labor remitirlo a la Subdirección de Fortalecimiento Institucional para la respectiva asesoría metodológica. </t>
  </si>
  <si>
    <t xml:space="preserve">*Plan de acción: se recomienda al GRAI continuar con las acciones tendientes a la revisión y aprobación técnica del protocolo para el acceso, organización, sistematización, control y custodia de la información administrada; una vez se surta esta labor remitirlo a la Subdirección de Fortalecimiento Institucional para la respectiva asesoría metodológica. </t>
  </si>
  <si>
    <t>Inadecuado análisis de la información por parte de los analistas del GRAI.</t>
  </si>
  <si>
    <t>Revisión de los documentos por parte de los líderes temáticos del GRAI.</t>
  </si>
  <si>
    <t>Documentos revisados</t>
  </si>
  <si>
    <t>Puesta en marcha metodología de lectura y sistematización de informes en proyectos de NVIVO</t>
  </si>
  <si>
    <t>Árbol de categorías sistematizado</t>
  </si>
  <si>
    <t xml:space="preserve">Avance en el control que se denomina: "Revisión de los documentos por parte de los líderes temáticos del GRAI.":  
El Documento de análisis que básicamente da respuesta a los requerimientos de la Magistratura, una vez elaborado por el Analista a quien fue asignado el requerimiento, pasa a revisión del Líder  o vocero de  línea  de  investigación  o  Líder  de enfoque  transversal que preferentemente es adelantada por un Profesional Especializado Grado 33° del GRAI quien verificará que guarde consonancia con las líneas de investigación establecidas por el GRAI, con temas de reserva y confidencialidad; de igual modo, lo revisará en punto al contraste con las diferentes fuentes de información, que la respuesta en efecto, solucione las necesidades de la Magistratura, y también su parte formal relacionada con la redacción y la unidad visual del documento que responda al formato establecido por el GRAI. 
En el evento de que el Líder de equipo de trabajo apruebe el referido documento, lo remite a la Jefatura del GRAI para su revisión final junto con el proyecto de un Oficio de remisión para el usuario destinatario. 
También puede ocurrir que el documento requiera de ajustes, entonces, lo remite al analista responsable para que ajuste en lo indicado. 
Cuando el producto solicitado por algún inconveniente, por ejemplo de ajustes, no permita que el documento se envíe dentro los términos establecidos en el requerimiento deberá proyectar un Oficio con solicitud de ampliación de los términos para otorgar la respuesta, para ser aprobada por parte de la Jefatura GRAI. 
 Jefatura adelanta la revisión definitiva, si el documento se aprueba y es de los que corresponde a una solicitud de las Salas de Justicia o el Tribunal se envía a través del Oficio remisorio junto con el documento de respuesta en formato PDF junto con los anexos, previo registro en la herramienta de seguimiento. Por el contrario, si el documento de análisis requiere ajustes, lo remite al líder para que junto con quien corresponda surta el trámite de ajuste del documento.  
Esta revisión con mayor frecuencia se realiza en documentos de Análisis de contexto, patrones, y de caracterización, y de Caracterización para Justicia Restaurativa. </t>
  </si>
  <si>
    <t>Se ajustó y actualizó el protocolo de sistematización y recolección de información en Nvivo indicando definiciones, condiciones, convenciones y palabras claves contenidas en nodos, casos y arbol de categorías y se elaboró informe de resultados piloto de sistematización en Nvivo: informes de la sociedad civil allegados a la SRVR.</t>
  </si>
  <si>
    <t>Se socializó el protocolo de sistematización Nvivo como insumo para iniciar el proceso por parte del equipo de trabajo del GRAI con los analistas designados para su elaboración y inició el proceso de sistematización; se cargan soportes de las cuentas de cobro de los contratistas asignados para esta tarea, con el respectivo informe de supervisión y la constacia de cumplimiento firmada por la supervisora y la secretaria ejecutiva.</t>
  </si>
  <si>
    <t>Se dió continuidad con el proceso de sistematización de informes en Nvivo; se cargan soportes de las cuentas de cobro de los contratistas asignados para esta tarea, con el respectivo informe de supervisión y la constacia de cumplimiento firmada por la supervisora y la secretaria ejecutiva</t>
  </si>
  <si>
    <t xml:space="preserve">Conforme al monitoreo realizado por el GRAI y las evidencias cargadas en el one drive, se denota la ejecución del control existente . Se recomienda al GRAI fortalecer  y ser mas específico en el soporte presentado como evidencia de la ejecución del control, lo anterior con el fin de facilitar el seguimiento por parte de esta Subdirección. </t>
  </si>
  <si>
    <t>Conforme al monitoreo realizado por el GRAI y las evidencias cargadas durante el cuatrimestre, se denota que se han realizado actividades tendientes al cumplimiento de la acción propuesta "Puesta en marcha metodología de lectura y sistematización de informes en proyectos de NVIVO". Se recomienda al GRAI continuar con la ejecución de actividades tendientes al cumplimiento de la acción, teniendo en cuenta que la misma tiene como fecha fin el 31 de diciembre de 2020</t>
  </si>
  <si>
    <t>*Control existente: se recomienda al GRAI fortalecer y ser mas específico en el soporte presentado como evidencia de la ejecución del control, lo anterior con el fin de facilitar el seguimiento por parte de esta Subdirección. 
*Plan de acción: se recomienda al GRAI continuar con la ejecución de actividades tendientes al cumplimiento de la acción, teniendo en cuenta que la misma tiene como fecha fin el 31 de diciembre de 2020</t>
  </si>
  <si>
    <r>
      <rPr>
        <b/>
        <sz val="10"/>
        <rFont val="Calibri"/>
        <family val="2"/>
        <scheme val="minor"/>
      </rPr>
      <t xml:space="preserve">EVALUACIÓN I LÍNEA DE DEFENSA. </t>
    </r>
    <r>
      <rPr>
        <sz val="10"/>
        <rFont val="Calibri"/>
        <family val="2"/>
        <scheme val="minor"/>
      </rPr>
      <t xml:space="preserve">Conforme al monitoreo realizado para el control definido como"Revisión de los documentos por parte de los líderes temáticos del GRAI", cuya periodicidad es "Cuando se requiera", se observa que el GRAI realiza una descripción de los pasos que se surten para la revisión de los documentos por parte de los líderes temáticos del GRAI. Sin embargo, se hace necesario fortalecer el monitoreo, siendo más concretos en la realización del mismo indicando los documentos que fueron revisados durante el periodo objeto de reporte y suministrar la evidencia de los estos, conforme al soporte planificado en la columna (P) "Documentos revisados".
</t>
    </r>
    <r>
      <rPr>
        <b/>
        <sz val="10"/>
        <rFont val="Calibri"/>
        <family val="2"/>
        <scheme val="minor"/>
      </rPr>
      <t>Se alerta al proceso sobre el fortalecimiento de los controles, estableciendo la acción de los mismos.</t>
    </r>
    <r>
      <rPr>
        <sz val="10"/>
        <rFont val="Calibri"/>
        <family val="2"/>
        <scheme val="minor"/>
      </rPr>
      <t xml:space="preserve">
</t>
    </r>
    <r>
      <rPr>
        <b/>
        <sz val="10"/>
        <rFont val="Calibri"/>
        <family val="2"/>
        <scheme val="minor"/>
      </rPr>
      <t>EVALUACIÓN II LÍNEA DE DEFENSA</t>
    </r>
    <r>
      <rPr>
        <sz val="10"/>
        <rFont val="Calibri"/>
        <family val="2"/>
        <scheme val="minor"/>
      </rPr>
      <t>: Respecto del seguimiento realizado por la II línea de defensa, este describe el análisis del monitoreo realizado por el GRAI, generando recomendación al GRAI para el fortalecimiento del monitoreo a fin de ser más específico en el soporte presentado como evidencia de la ejecución del control y con ello brindando el aseguramiento para la evaluación por parte de la III línea de defensa (SCI).</t>
    </r>
  </si>
  <si>
    <r>
      <rPr>
        <b/>
        <sz val="10"/>
        <rFont val="Palatino Linotype"/>
        <family val="1"/>
      </rPr>
      <t>EVALUACIÓN I LÍNEA DE DEFENSA</t>
    </r>
    <r>
      <rPr>
        <sz val="10"/>
        <rFont val="Palatino Linotype"/>
        <family val="1"/>
      </rPr>
      <t xml:space="preserve">. 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el proceso presenta avances, toda vez que se aportaron los siguientes documentos: 
i) Protocolo Acceso, Sistematización y Custodia de Información NVIVO en el GRAI.
ii) Cuentas de cobro, informes de supervisión y constancias de cumplimiento de los contratistas asignados para dicha tarea.
Sin embargo se recomienda aportar la evidencia del "Árbol de categorías sistematizado" conforme al entregable planificado en la columna (P).
</t>
    </r>
    <r>
      <rPr>
        <b/>
        <sz val="10"/>
        <rFont val="Palatino Linotype"/>
        <family val="1"/>
      </rPr>
      <t>EVALUACIÓN II LÍNEA DE DEFENSA</t>
    </r>
    <r>
      <rPr>
        <sz val="10"/>
        <rFont val="Palatino Linotype"/>
        <family val="1"/>
      </rPr>
      <t>. Respecto del seguimiento realizado por la II línea de defensa, este carece de análisis del monitoreo frente a las evidencias aportadas; por cuanto no se adjuntó evidencia del entregable planificado y no se generó la observación correspondiente; por lo que, se recomienda fortalecer el seguimiento a fin de brindar aseguramiento para la evaluación de la III línea de defensa.</t>
    </r>
  </si>
  <si>
    <t xml:space="preserve">En atención a la disposición de jefatura paa realizar un ejercicio de centralización de la información, peticiones y requerimientos, se consideró oportuno unificar los mecanismos de seguimiento, centralización y revisión por parte de los líderes temáticos a través de una persona que consigne las solicitudes, les haga trazabilidad a quien se le asigna y reciba la aprobación para remisión a firma de Jefatura.
En virtud de lo anterior, el control existente que puede presentarse para el corte del reporte es el mismo archivo excel que el control de centralización de peticiones en el numeral 70.
Como soporte se adjunta el archivo excel único que contiene la centralización y asignación. </t>
  </si>
  <si>
    <t>Durante el mes de septiembre se finalizó el proceso de sistemaización en Nvivo generando un libro definitivo de nodos definitivo caragado el 18 de septiembre de 2020 disponible en 
https://jepcolombia.sharepoint.com/:x:/r/sites/lectoresinformesgrai/_layouts/15/Doc.aspx?sourcedoc=%7B91CE07E6-6DC7-426D-B95A-9E1409F5DB02%7D&amp;file=19jun20_LibroNodos.xlsx&amp;action=default&amp;mobileredirect=true
De manera complementaria inició el proceso de redacción del reporte de Universo Provisional de Hecho, que contiene la información recolectada en el proceso de sistematización en Nvivo.
En octubre continuó y en noviembre finalizó el proceso de redacción del reporte de Universo Provisional de Hecho, que contiene la información recolectada en el proceso de sistematización en Nvivo y otras fuentes insumo para la versión definitiva. (Se anexan todos los soportes pero no el documento definitivo, en virtud de la información de reserva o confidencial que  contiene).
Avance en la acción tiene que ver con la culminación de la lectura, sistematización y proceso de utilización de la información recolectada, para incluir en los documentos elaborados por el GRAI que se consolidaron en el Reporte de Universo Provisional de Hechos entregado a los honorables magistrados de la Sala de Reconocimiento de Verdad, de Responsabilidad y de Determinación de los Hechos y Conductas – SRVR en noviembre de 2020, delimitando así la información recolectada, tramitada, procesada y empleada por el GRAI con criterios técnicos de calidad, uniformidad y orientación a las prioridades de la magistratura.</t>
  </si>
  <si>
    <t xml:space="preserve">Conforme al monitoreo realizado por el Grupo de Análisis de la Información (GRAI) y las evidencias cargadas en el one drive "archivo Excel único que contiene la centralización y asignación", se denota la ejecución del control a partir del ejercicio realizado de centralización de la información, peticiones y requerimientos, mediante un mecanismo unificando  de seguimiento, centralización y revisión por parte de los líderes temáticos a través de una persona que consigna las solicitudes, les hace trazabilidad frente a la asignación y recibe la aprobación para remisión a firma de Jefatura del GRAI.
. </t>
  </si>
  <si>
    <t>Conforme al monitoreo realizado por el Grupo de Análisis de la Información (GRAI) y las evidencias cargadas en el one drive, se evidencian acciones tendientes al cumplimiento de la acción propuesta "Puesta en marcha metodología de lectura y sistematización de informes en proyectos de NVIVO", así: i) durante el mes de septiembre se finalizó el proceso de sistematización en Nvivo generando un libro definitivo de nodos definitivo cargado el 18 de septiembre de 2020 disponible en 
https://jepcolombia.sharepoint.com/:x:/r/sites/lectoresinformesgrai/_layouts/15/Doc.aspx?sourcedoc=%7B91CE07E6-6DC7-426D-B95A-9E1409F5DB02%7D&amp;file=19jun20_LibroNodos.xlsx&amp;action=default&amp;mobileredirect=true
De manera complementaria inició el proceso de redacción del reporte de Universo Provisional de Hecho, que contiene la información recolectada en el proceso de sistematización en Nvivo; ii) en octubre continuó y en noviembre finalizó el proceso de redacción del reporte de Universo Provisional de Hecho, que contiene la información recolectada en el proceso de sistematización en Nvivo y otras fuentes insumo para la versión definitiva. (Se anexan todos los soportes pero no el documento definitivo, en virtud de la información de reserva o confidencial que  contiene); y iii) avance en la acción tiene que ver con la culminación de la lectura, sistematización y proceso de utilización de la información recolectada, para incluir en los documentos elaborados por el GRAI que se consolidaron en el Reporte de Universo Provisional de Hechos entregado a los honorables magistrados de la Sala de Reconocimiento de Verdad, de Responsabilidad y de Determinación de los Hechos y Conductas – SRVR en noviembre de 2020, delimitando así la información recolectada, tramitada, procesada y empleada por el GRAI con criterios técnicos de calidad, uniformidad y orientación a las prioridades de la magistratura.</t>
  </si>
  <si>
    <t>Revisiones por parte de los despachos mediante la calificación del impacto en la decisión judicial.</t>
  </si>
  <si>
    <t xml:space="preserve">Documento consolidado con la calificación cualitativa o cuantitativa realizada por los despachos a los documentos de análisis entregados </t>
  </si>
  <si>
    <t>Se continua remitiendo la encuesta de satisfacción, en donde su documento consolidado indica la persona que crea la respuesta, identificación del requerimiento, observaciones sobre el documento remitido, valoración numérica del nivel de satisfacción general y por preguntas desagregadas; el documento soporte cargado, es corte 04 de septiembre de 2020.</t>
  </si>
  <si>
    <t>Conforme al monitoreo realizado por el GRAI y las evidencias cargadas en el one drive "Encuesta Requerimientos" se denota la ejecución del control existente.</t>
  </si>
  <si>
    <r>
      <rPr>
        <b/>
        <sz val="10"/>
        <rFont val="Calibri"/>
        <family val="2"/>
        <scheme val="minor"/>
      </rPr>
      <t xml:space="preserve">EVALUACIÓN I LÍNEA DE DEFENSA. </t>
    </r>
    <r>
      <rPr>
        <sz val="10"/>
        <rFont val="Calibri"/>
        <family val="2"/>
        <scheme val="minor"/>
      </rPr>
      <t xml:space="preserve">Conforme con el monitoreo y las evidencias cargadas en el Drive, se evidencia la ejecución del control, toda vez que, se aportó documento en Excel que contiene la encuesta de satisfacción de requerimientos, en donde se indica la persona que crea la respuesta, identificación del requerimiento, observaciones sobre el documento remitido, valoración numérica del nivel de satisfacción general y por preguntas desagregadas. Lo anterior, conforme al soporte planificado: "Documento consolidado con la calificación cualitativa o cuantitativa realizada por los despachos a los documentos de análisis entregados".
</t>
    </r>
    <r>
      <rPr>
        <b/>
        <sz val="10"/>
        <rFont val="Calibri"/>
        <family val="2"/>
        <scheme val="minor"/>
      </rPr>
      <t xml:space="preserve">Se alerta al proceso sobre el fortalecimiento de los controles, estableciendo la acción de los mismos.
</t>
    </r>
    <r>
      <rPr>
        <sz val="10"/>
        <rFont val="Calibri"/>
        <family val="2"/>
        <scheme val="minor"/>
      </rPr>
      <t xml:space="preserve">
</t>
    </r>
    <r>
      <rPr>
        <b/>
        <sz val="10"/>
        <rFont val="Calibri"/>
        <family val="2"/>
        <scheme val="minor"/>
      </rPr>
      <t>EVALUACIÓN II LÍNEA DE DEFENSA</t>
    </r>
    <r>
      <rPr>
        <sz val="10"/>
        <rFont val="Calibri"/>
        <family val="2"/>
        <scheme val="minor"/>
      </rPr>
      <t>: Respecto del seguimiento realizado por la II línea de defensa, este describe el análisis del monitoreo realizado por el GRAI; sin embargo, se recomienda fortalecer el análisis del contenido de las evidencias y establecer su relación con el control existente y el soporte planificado y con ello brindar el aseguramiento de la información reportada para la evaluación por parte de la III línea de defensa (SCI).</t>
    </r>
  </si>
  <si>
    <t>Se continua remitiendo la encuesta de satisfacción, en donde su documento consolidado indica la persona que crea la respuesta, identificación del requerimiento, observaciones sobre el documento remitido, valoración numérica del nivel de satisfacción general y por preguntas desagregadas; el documento soporte cargado.</t>
  </si>
  <si>
    <t>Conforme al monitoreo realizado por el Grupo de Análisis de la Información (GRAI) y las evidencias cargadas en el one drive, se denota la ejecución del control existente "Revisiones por parte de los despachos mediante la calificación del impacto en la decisión judicial", toda vez que la dependencia  en mención continua remitiendo la encuesta de satisfacción, en donde su documento consolidado indica la persona que crea la respuesta, identificación del requerimiento, observaciones sobre el documento remitido, valoración numérica del nivel de satisfacción general y por preguntas desagregadas.</t>
  </si>
  <si>
    <t>Demoras en la elaboración o entrega de los documentos de análisis.</t>
  </si>
  <si>
    <t>Alta carga laboral para los analistas y líderes temáticos, por alto volumen de documentos a generarse o requeridos al GRAI</t>
  </si>
  <si>
    <t>1. Posibles investigaciones  disciplinarias.
2. Afectaciones en la actividad misional de las salas, secciones de la JEP.
3. Pérdida de confianza en los insumos esperados por el GRAI.</t>
  </si>
  <si>
    <t>Documentos que sintetizan y concretan información sobre estructuras y principales conductas de actores armados legales e ilegales.</t>
  </si>
  <si>
    <t>Consolidación y puesta en marcha de la propuesta de rediseño del GRAI</t>
  </si>
  <si>
    <t>Documento de rediseño</t>
  </si>
  <si>
    <t>Esta acción de control ha venido teniendo una serie de avances significativos en el transcurso del año y en tal sentido el equipo del GRAI ha elaborado la reconstrucción de estructuras FARC-EP y que han permmitido identificar la estructura de actores armados conducentes a la comprensión amplia de las dinámicas del conflicto.</t>
  </si>
  <si>
    <t>El proceso de reestructuración - rediseño del GRAI viene realizandose desde enero del presente año; en donde se presentaron avances, antecedentes y ejercicios de abordajes técnicos para la construcción de contextos; en tal sentido y teniendo como base los documentos metodológicos y de reestruccturación del primer cuatrimestre; se inició un proceso de ajuste ya en la aplicabilidad del mismo; para mayo se iniciaron los procesos de ajustes el protocolo de sistematización de los documentos analizados y por tanto definiendo nodos, casos, el árbol de categorías en versión inicial y el proceso de validación por pares.
A esto se le suma la realización de pilotajes y la determinación de resultados de los mismos en la sistematización de informes en Nvivo.</t>
  </si>
  <si>
    <t>Con los resultados evidenciados y los hallazgos del mes de mayo se inició el proceso de ajuste al vocabulario controlado que requirió un extenso trabajo de análisis de resultados y generación de variables y nodos controlados, elaborandose el documento de vocabulario controlado.
Adicionalmente se elaboró el documento de Proceso de entrada y registro de Informes allegados a la Sala de Reconocimiento de Verdad, de Responsabilidad y de Reconocimiento de Hechos y Conductas</t>
  </si>
  <si>
    <t>Se inició proceso de actualización del documento de ruta metodológica para la construcción de reportes de universo provisional de hechos; usando como insumo toda la información recolectada en los meses anteriores; este mes no genera documentos soporte, el documento soporte se encontrará en el mes de Agosto.</t>
  </si>
  <si>
    <t>Se elaboró documento actualuzado de  ruta metodológica para la construcción de reportes de universo provisional de hechos.</t>
  </si>
  <si>
    <t>Conforme al monitoreo realizado por el GRAI  y las evidencias cargadas en el one drive, se denota que se ha ejecutado el control existente correspondiente a "Documentos que sintetizan y concretan información sobre estructuras y principales conductas de actores armados legales e ilegales".</t>
  </si>
  <si>
    <t>Conforme al monitoreo realizado por el GRAI y las evidencias cargadas durante el presente cuatrimestre en el one drive, se denota que se han realizado actividades tendientes al cumplimiento de la acción propuesta "Consolidación y puesta en marcha de la propuesta de rediseño del GRAI"</t>
  </si>
  <si>
    <r>
      <rPr>
        <b/>
        <sz val="10"/>
        <rFont val="Calibri"/>
        <family val="2"/>
        <scheme val="minor"/>
      </rPr>
      <t>EVALUACIÓN I LÍNEA DE DEFENSA</t>
    </r>
    <r>
      <rPr>
        <sz val="10"/>
        <rFont val="Calibri"/>
        <family val="2"/>
        <scheme val="minor"/>
      </rPr>
      <t xml:space="preserve">. Conforme con el monitoreo y las evidencias cargadas en el Drive, se evidencia la ejecución del control, toda vez que se aportó un total de ocho (8) archivos que continenen "Documentos que sintetizan y concretan información sobre estructuras y principales conductas de actores armados legales e ilegales".
Sin embargo, se recomienda ampliar el monitoreo indicando el nombre y ubicación de las evidencias en el Drive que soportan el avance reportado, por cuanto no es clara esta información; lo cual, dificulta la verificación y podría generar posibles imprecisiones en la evaluación por parte de la III línea de defensa. De otra parte, se observa que, la descripción del control (columna N) y el soporte (columna P) son iguales y no es claro cómo se debe ejecutar la actividad de control; por lo que, se sugiere revisar la planificación del control y establecer de qué forma los documentos elaborados controlan y mitigan la materialización del riesgo.
</t>
    </r>
    <r>
      <rPr>
        <b/>
        <sz val="10"/>
        <rFont val="Calibri"/>
        <family val="2"/>
        <scheme val="minor"/>
      </rPr>
      <t>Se alerta al proceso sobre el fortalecimiento de los controles, estableciendo la acción de los mismos, así mismo determinar controles de mitigación, toda vez que, el riesgo residual es Alto.</t>
    </r>
    <r>
      <rPr>
        <sz val="10"/>
        <rFont val="Calibri"/>
        <family val="2"/>
        <scheme val="minor"/>
      </rPr>
      <t xml:space="preserve">
</t>
    </r>
    <r>
      <rPr>
        <b/>
        <sz val="10"/>
        <rFont val="Calibri"/>
        <family val="2"/>
        <scheme val="minor"/>
      </rPr>
      <t>EVALUACIÓN II LÍNEA DE DEFENSA</t>
    </r>
    <r>
      <rPr>
        <sz val="10"/>
        <rFont val="Calibri"/>
        <family val="2"/>
        <scheme val="minor"/>
      </rPr>
      <t>: Respecto del seguimiento realizado por la II línea de defensa, este describe el análisis del monitoreo realizado por el GRAI; sin embargo, se recomienda fortalecer el análisis del contenido de las evidencias y establecer su relación con el control existente y el soporte planificado y con ello brindar el aseguramiento de la información reportada para la evaluación por parte de la III línea de defensa (SCI).</t>
    </r>
  </si>
  <si>
    <r>
      <rPr>
        <b/>
        <sz val="10"/>
        <rFont val="Palatino Linotype"/>
        <family val="1"/>
      </rPr>
      <t>EVALUACIÓN I LÍNEA DE DEFENSA.</t>
    </r>
    <r>
      <rPr>
        <sz val="10"/>
        <rFont val="Palatino Linotype"/>
        <family val="1"/>
      </rPr>
      <t xml:space="preserve"> Teniendo en cuenta que la aprobación de las actividades de la matriz de riesgos se dio a partir del mes de mayo de 2020, la evaluación por parte de la III linea no aplica, toda vez que, esta por fuera del periodo evaluado (reporte en el mes de octubre de 2020 con información del 3 trimestre).  sin embargo, el proceso presenta avance, toda vez que, se aportó documento de fecha 04/08/2020 denominado "Ruta Metodológica para la Construcción de Reportes de Universo Provisional de Hechos".
Sin embargo, se recomienda fortalecer el monitoreo indicando el nombre y ubicación de las evidencias en el Drive que dan cuenta del avance reportado; así mismo, informar de qué manera el documento de ruta medologógica contribuye al cumplimiento de la acción propuesta y el entregable planificado en la columna (P) "Documento de rediseño".
</t>
    </r>
    <r>
      <rPr>
        <b/>
        <sz val="10"/>
        <rFont val="Palatino Linotype"/>
        <family val="1"/>
      </rPr>
      <t>EVALUACIÓN II LÍNEA DE DEFENSA</t>
    </r>
    <r>
      <rPr>
        <sz val="10"/>
        <rFont val="Palatino Linotype"/>
        <family val="1"/>
      </rPr>
      <t>. Respecto del seguimiento realizado por la II línea de defensa, este carece de análisis del monitoreo frente a las evidencias aportadas; por lo que, se recomienda fortalecer el seguimiento a fin de brindar aseguramiento para la evaluación de la III línea de defensa.</t>
    </r>
  </si>
  <si>
    <t>En cuanto a los documentos que sintetizan y concretan información sobre estructuras y principales conductas de actores armados legales e ilegales en el periodo de corte se realizaron los siguientes avances:
Estructuras FARC-EP
Bloque oriental: 12 documentos de reconstrucción de estructuras, de los cuales 6 corresponden al trabajo realizado por los contratistas Juan Sebastián Salgado y Magdalena.
Comando Conjunto Central: 4 documentos.
Bloque sur: 4 documentos
Documento general de presentación de todos los bloques: i) oriental; ii) Comando Conjunto de Occidente; iii)  Nor occidental; iv) Caribe; v) Sur; vi) Comando Conjunto Central; vii) Magdalena Medio.
Presentación para el CODI sobre el trabajo de reconstrucción de estructuras FARC-EP
Fuerza Pública
Documentos elaborados
Región Sur: IV Brigada
VII División
VIII División
Región central: Quinta división
III División
Total documentos elaborados ( FARC-EP y Fuerza Pública): 27
Los documentos están en proceso de carga en la plataforma Yachay y podrán ser consultados en su momento en esa plataforma, en caso de requerise de manera específica,requerían surtirse los trámites requeridos en tanto que por identificación de actores, individualización y presentación o identificación de conductas están sujetos a reservas de información.</t>
  </si>
  <si>
    <t>Contando ya con la metodología, revisada y definida de manera concertada con los equipos de líneas de investgación y la magistratura, se avanzó en la elaboración de documentos en el marco de las líneas de investigación del GRAI, teniendo como insumo la metodología diseñada para la elaboración de reportes de Universo Provisional de Hecho.(Se presentan además de los soportes ya existentes en materia de Desplazamiento forzado en el marco del control relacionado con sistematización en Nvivo, los avances de las líneas de invetigacion de afectación a pueblos étnicos y terceros no integrantes de fuerza pública., con corte diciembre que es la documentación más actualizada).</t>
  </si>
  <si>
    <t>Conforme al monitoreo realizado por el Grupo de Análisis de la Información (GRAI) y las evidencias cargadas en el one drive "Carpeta 5. Centralización de requerimientos - archivo Excel único que contiene la centralización y asignación SEPT-DIC", se denota la ejecución del control existente evidenciándose los siguientes documentos  como avance:
*Estructuras FARC-EP
Bloque oriental: 12 documentos de reconstrucción de estructuras, de los cuales 6 corresponden al trabajo realizado por los contratistas Juan Sebastián Salgado y Magdalena.
Comando Conjunto Central: 4 documentos.
Bloque sur: 4 documentos
Documento general de presentación de todos los bloques: i) oriental; ii) Comando Conjunto de Occidente; iii)  Nor occidental; iv) Caribe; v) Sur; vi) Comando Conjunto Central; vii) Magdalena Medio.
Presentación para el CODI sobre el trabajo de reconstrucción de estructuras FARC-EP
*Fuerza Pública
Documentos elaborados
Región Sur: IV Brigada
VII División
VIII División
Región central: Quinta división
III División
Total documentos elaborados ( FARC-EP y Fuerza Pública): 27
Los documentos, según informa el GRAI, están en proceso de carga en la plataforma Yachay y se podrán consultar en su momento en esa plataforma</t>
  </si>
  <si>
    <t>Conforme al monitoreo realizado por el Grupo de Análisis de la Información (GRAI) y las evidencias cargadas en el one drive, se evidencian acciones tendientes al cumplimiento de la acción propuesta "Consolidación y puesta en marcha de la propuesta de rediseño del GRAI",  tal  como avance  en la elaboración de documentos en el marco de las líneas de investigación del GRAI, el cual tomó como insumo la metodología diseñada para la elaboración de reportes de Universo Provisional de Hecho. (Ver soporte 4. Rediseño GRAI)</t>
  </si>
  <si>
    <t>Atención y respuesta a solicitudes que no corresponden a las competencias o capacidades del GRAI</t>
  </si>
  <si>
    <t>Centralización de los requerimientos, para que las solicitudes se ajusten a las competencias y capacidades del GRAI.</t>
  </si>
  <si>
    <t>Reporte de la herramienta de seguimento a requerimientos</t>
  </si>
  <si>
    <t xml:space="preserve">Los requerimientos solicitados al GRAI a través los múltiples canales de recepción (Correo electrónico, notificación judicial Andes, radicación por Conti) son centralizados a través del equipo de la jefatura en la dirección de correo jefatura.grai@jep.gov.co. A través de este correo se hace la validación de que el requerimiento se ajuste a las competencias del GRAI, se asigna y se entrega al despacho solicitante. 
Como soporte se adjuntan copias de correos electrónicos donde se evidencia la centralización y asignación. </t>
  </si>
  <si>
    <t>Conforme al monitoreo realizado por el GRAI y las evidencias cargadas en el one drive, se denota que se ha ejecutado el control existente correspondiente a "Centralización de los requerimientos, para que las solicitudes se ajusten a las competencias y capacidades del GRAI".</t>
  </si>
  <si>
    <t xml:space="preserve">*Control existente: se recomienda al GRAI fortalecer y ser mas específico en el soporte presentado como evidencia de la ejecución del control, lo anterior con el fin de facilitar el seguimiento por parte de esta Subdirección. </t>
  </si>
  <si>
    <r>
      <rPr>
        <b/>
        <sz val="10"/>
        <rFont val="Calibri"/>
        <family val="2"/>
        <scheme val="minor"/>
      </rPr>
      <t>EVALUACIÓN I LÍNEA DE DEFENSA</t>
    </r>
    <r>
      <rPr>
        <sz val="10"/>
        <rFont val="Calibri"/>
        <family val="2"/>
        <scheme val="minor"/>
      </rPr>
      <t xml:space="preserve">. Conforme con el monitoreo y las evidencias cargadas en el Drive, se evidencia la ejecución del control, toda vez que se aportó un total de quince (15) correos electrónicos en los cuales se evidencia la centralización y asignación de los diferenes requerimientos solicitados al GRAI. Sin embargo, se recomienda aportar la evidencia del "Reporte de la herramienta de seguimento a requerimientos" conforme al soporte planificado en la columna (P).
</t>
    </r>
    <r>
      <rPr>
        <b/>
        <sz val="10"/>
        <rFont val="Calibri"/>
        <family val="2"/>
        <scheme val="minor"/>
      </rPr>
      <t xml:space="preserve">Se alerta al proceso sobre el fortalecimiento de los controles, estableciendo la acción de los mismos, así mismo determinar controles de mitigación, toda vez que, el riesgo residual es Alto.
</t>
    </r>
    <r>
      <rPr>
        <sz val="10"/>
        <rFont val="Calibri"/>
        <family val="2"/>
        <scheme val="minor"/>
      </rPr>
      <t xml:space="preserve">
</t>
    </r>
    <r>
      <rPr>
        <b/>
        <sz val="10"/>
        <rFont val="Calibri"/>
        <family val="2"/>
        <scheme val="minor"/>
      </rPr>
      <t>EVALUACIÓN II LÍNEA DE DEFENSA</t>
    </r>
    <r>
      <rPr>
        <sz val="10"/>
        <rFont val="Calibri"/>
        <family val="2"/>
        <scheme val="minor"/>
      </rPr>
      <t>: Respecto del seguimiento realizado por la II línea de defensa, este describe el análisis del monitoreo realizado por el GRAI, generando recomendación para el fortalecimiento del cargue de evidencias; sin embargo, se recomienda fortalecer el análisis del contenido de las evidencias aportadas frente al soporte planificado y con ello brindar el aseguramiento de la información reportada para la evaluación por parte de la III línea de defensa (SCI).</t>
    </r>
  </si>
  <si>
    <t>Los requerimientos solicitados al GRAI a través los múltiples canales de recepción (Correo electrónico, notificación judicial, radicación por Conti, etc) fueron centralizados a través del equipo de la jefatura en la dirección de correo jefatura.grai@jep.gov.co. En ese marco se asigna y se realiza un proceso de seguimiento a la asignación, que por recomendación de Fortalecimiento Institucional en informe pasado, se concentró en una matriz excel que la consolida. 
Como soporte se adjunta el archivo excel único que contiene la centralización y asignación. 
Nota: tener en cuenta la explicación del reporte en el numeral 69, en tanto que, desde jefatura se determinó oportuno centralizar y unificar los controles en el último cuatrimestre del año.</t>
  </si>
  <si>
    <t xml:space="preserve">Conforme al monitoreo realizado por el Grupo de Análisis de la Información (GRAI) y las evidencias cargadas en el one drive, se evidencia la ejecución del control existente  "Centralización de los requerimientos, para que las solicitudes se ajusten a las competencias y capacidades del GRAI", así: los requerimientos solicitados al GRAI a través los múltiples canales de recepción (Correo electrónico, notificación judicial, radicación por Conti, etc) fueron centralizados a través del equipo de la jefatura en la dirección de correo jefatura.grai@jep.gov.co. En ese marco se asigna y se realiza un proceso de seguimiento a la asignación, que por recomendación de Fortalecimiento Institucional en informe pasado, se concentró en una matriz Excel que la consolida. Como soporte se adjunta el archivo Excel único que contiene la centralización y asignación. </t>
  </si>
  <si>
    <t>INSTRUCCIONES PARA DILIGENCIAR LA MATRIZ DE RIESGOS INSTITUCIONAL DE LA JURISDICCIÓN ESPECIAL PARA LA PAZ</t>
  </si>
  <si>
    <t>NOTA: Para la aplicación de este instrumento tenga en cuenta lo dispuesto en el documento Política de Administración del Riesgo de la Jurisdicción Especial para la Paz.</t>
  </si>
  <si>
    <t>Campo</t>
  </si>
  <si>
    <t>Instrucción</t>
  </si>
  <si>
    <t>Concepto</t>
  </si>
  <si>
    <t>Ejemplo</t>
  </si>
  <si>
    <t>Consecutivo</t>
  </si>
  <si>
    <t>Númeración consecutiva para la identificación del riesgo.</t>
  </si>
  <si>
    <t>Seleccionar de la lista desplegada</t>
  </si>
  <si>
    <t>Procesos misionales, de relacionamiento, de gestión y de evaluación y control</t>
  </si>
  <si>
    <t>Registrar el objetivo del proceso conforme a la caracterización de este</t>
  </si>
  <si>
    <t>Intensión y finalidad del proceso seleccionado.</t>
  </si>
  <si>
    <t>Registrar el lider del proceso conforme a la caracterización de este</t>
  </si>
  <si>
    <t>Responsable del proceso seleccionado.</t>
  </si>
  <si>
    <t>Clasificación del Riesgo</t>
  </si>
  <si>
    <r>
      <t xml:space="preserve">Tipo y subtipo de riesgo según las definiciones contenidas en la Política de Administración del riesgo de la JEP
</t>
    </r>
    <r>
      <rPr>
        <b/>
        <sz val="11"/>
        <color rgb="FF000000"/>
        <rFont val="Calibri"/>
        <family val="2"/>
      </rPr>
      <t xml:space="preserve">Riesgos de gestión: </t>
    </r>
    <r>
      <rPr>
        <sz val="11"/>
        <color rgb="FF000000"/>
        <rFont val="Calibri"/>
        <family val="2"/>
      </rPr>
      <t xml:space="preserve">eventos que tienen un impacto sobre el logro o cumplimiento de los objetivos de los procesos de la entidad.
</t>
    </r>
    <r>
      <rPr>
        <b/>
        <sz val="11"/>
        <color rgb="FF000000"/>
        <rFont val="Calibri"/>
        <family val="2"/>
      </rPr>
      <t>Riesgos de corrupción:</t>
    </r>
    <r>
      <rPr>
        <sz val="11"/>
        <color rgb="FF000000"/>
        <rFont val="Calibri"/>
        <family val="2"/>
      </rPr>
      <t xml:space="preserve"> eventos en que, por acción u omisión, se use indebidamente el poder, para desviar la gestión de lo público hacia un beneficio privado, lesionando los intereses de la entidad y, en consecuencia, del Estado.</t>
    </r>
  </si>
  <si>
    <t>Gestión</t>
  </si>
  <si>
    <t>Diligenciar</t>
  </si>
  <si>
    <t>Evento que tendrá un impacto sobre los objetivos de la entidad, pudiendo entorpecer el desarrollo de sus funciones. Inserte filas adicionales en caso de requerirlo. Al insertar el nuevo riesgo asegúrese de copiar las totalidad de las filas formuladas y combinadas.</t>
  </si>
  <si>
    <t>Inoportunidad en la adquisición de los bienes y servicios requeridos por la entidad</t>
  </si>
  <si>
    <t>Medios, circunstancias, situaciones o agentes generadores del riesgo. Inserte filas adicionales en caso de requerirlo. Al insertar la fila hágalo debajo de la primera causa para no alterar el cálculo del promedio.</t>
  </si>
  <si>
    <t>Insuficiente capacitación del personal de contratos</t>
  </si>
  <si>
    <t>Efectos generados por la ocurrencia de un riesgo que afecta los objetivos de un proceso de la entidad. Pueden ser entre otros, una pérdida, un daño, un perjuicio, un detrimento.</t>
  </si>
  <si>
    <t>Incumplimiento en la entrega de bienes y servicios</t>
  </si>
  <si>
    <r>
      <t xml:space="preserve">Valoración de la oportunidad de ocurrencia de un riesgo en ausencia de controles, la cual arroja el riesgo inherente. Se mide según la frecuencia (número de veces en que se ha presentado el riesgo en un período determinado) o por la factibilidad (factores internos o externos que pueden determinar que el riesgo se presente). Para determinar el valor utilice la tabla de criterios de probabilidad ubicada en la hoja </t>
    </r>
    <r>
      <rPr>
        <b/>
        <sz val="11"/>
        <color rgb="FF000000"/>
        <rFont val="Calibri"/>
        <family val="2"/>
      </rPr>
      <t>"Criterios probabilidad impacto"</t>
    </r>
    <r>
      <rPr>
        <sz val="11"/>
        <color rgb="FF000000"/>
        <rFont val="Calibri"/>
        <family val="2"/>
      </rPr>
      <t>.</t>
    </r>
  </si>
  <si>
    <r>
      <t xml:space="preserve">Valoración de las consecuencias o efectos que puede generar la materialización del riesgo en la entidad en ausencia de controles, la cual arroja el riesgo inherente. Para determinar el valor utilice la tabla de criterios de impacto (para riesgos de gestión o para riesgos de corrupción según sea el caso) ubicada en la hoja </t>
    </r>
    <r>
      <rPr>
        <b/>
        <sz val="11"/>
        <color rgb="FF000000"/>
        <rFont val="Calibri"/>
        <family val="2"/>
      </rPr>
      <t>"Criterios probabilidad impacto"</t>
    </r>
    <r>
      <rPr>
        <sz val="11"/>
        <color rgb="FF000000"/>
        <rFont val="Calibri"/>
        <family val="2"/>
      </rPr>
      <t>.</t>
    </r>
  </si>
  <si>
    <t>No modificar - Celda formulada</t>
  </si>
  <si>
    <r>
      <t xml:space="preserve">Zona de ubicación del riesgo en el mapa de calor tras la valoración de probabilidad e impacto. La referencia de se encuentra ubicada en la hoja </t>
    </r>
    <r>
      <rPr>
        <b/>
        <sz val="11"/>
        <color rgb="FF000000"/>
        <rFont val="Calibri"/>
        <family val="2"/>
      </rPr>
      <t>"Nivel de riesgo"</t>
    </r>
    <r>
      <rPr>
        <sz val="11"/>
        <color rgb="FF000000"/>
        <rFont val="Calibri"/>
        <family val="2"/>
      </rPr>
      <t>.</t>
    </r>
  </si>
  <si>
    <t>Respuestas para dar manejo al riesgo:
EVITAR: se abandonan, eliminan o cancelan las actividades que dan lugar al riesgo, es decir, no iniciar o no continuar con la actividad que lo origina.
REDUCIR: se adoptan medidas para reducir la probabilidad o el impacto del riesgo o ambos. 
COMPARTIR O TRANSFERIR: se reduce la probabilidad o el impacto del riesgo transfiriendo o compartiendo una parte de éste.
ACEPTAR: no se adopta ninguna medida que afecte la probabilidad o el impacto del riesgo (excepto para los riesgos de corrupción pues en este caso ninguno podrá ser aceptado y siempre se deberán definir medidas o controles para reducir el riesgo).</t>
  </si>
  <si>
    <t>Categorización de las acciones o controles:
Prevención: previenen la ocurrencia del riesgo, es decir, podrían estar asociados a las causas.
Mitigación: mitigan el impacto o consecuencia de la materialización, es decir, podrían estar asociados a las consecuencias.</t>
  </si>
  <si>
    <t>Control Existente</t>
  </si>
  <si>
    <t xml:space="preserve">Acciones que prevengan la ocurrencia del riesgo, detecten su materialización o mitiguen el impacto o consecuencias del mismo. </t>
  </si>
  <si>
    <t>Esquema de capacitación en protocolos y procedimientos de contratación para la adquisición de bienes y servicios</t>
  </si>
  <si>
    <r>
      <t xml:space="preserve">Calificación
Controles de </t>
    </r>
    <r>
      <rPr>
        <b/>
        <sz val="11"/>
        <color rgb="FF1E4E79"/>
        <rFont val="Calibri (Cuerpo)_x0000_"/>
      </rPr>
      <t>prevención</t>
    </r>
  </si>
  <si>
    <r>
      <t xml:space="preserve">Evaluación de la calidad o efectividad de los controles de prevención. Para determinar la calificación de los controles de prevención utilice la tabla de evaluación de los controles de riesgos ubicada en la hoja </t>
    </r>
    <r>
      <rPr>
        <b/>
        <sz val="11"/>
        <color rgb="FF000000"/>
        <rFont val="Calibri"/>
        <family val="2"/>
      </rPr>
      <t>"Evaluación controles"</t>
    </r>
    <r>
      <rPr>
        <sz val="11"/>
        <color rgb="FF000000"/>
        <rFont val="Calibri"/>
        <family val="2"/>
      </rPr>
      <t>. Recuerde evaluar cada uno de los controles propuestos por separado.
En caso de que alguna causa de las identificadas no cuente con un control, inserte una fila en blanco y otorgue una valoración de "0".</t>
    </r>
  </si>
  <si>
    <r>
      <t xml:space="preserve">Calificación
Controles de </t>
    </r>
    <r>
      <rPr>
        <b/>
        <sz val="11"/>
        <color rgb="FF7F6000"/>
        <rFont val="Calibri (Cuerpo)_x0000_"/>
      </rPr>
      <t>mitigación</t>
    </r>
  </si>
  <si>
    <t>Evaluación de la calidad o efectividad de los controles de prevención. Para determinar la calificación de los controles de mitigación utilice la tabla de evaluación de los controles de riesgos ubicada en la hoja "Evaluación controles". Recuerde evaluar cada uno de los controles propuestos por separado.
En caso de que alguna causa de las identificadas no cuente con un control, inserte una fila en blanco y otorgue una valoración de "0".</t>
  </si>
  <si>
    <r>
      <t xml:space="preserve">Promedio solidez Controles de </t>
    </r>
    <r>
      <rPr>
        <b/>
        <sz val="11"/>
        <color rgb="FF1E4E79"/>
        <rFont val="Calibri (Cuerpo)_x0000_"/>
      </rPr>
      <t>prevención</t>
    </r>
  </si>
  <si>
    <t>Evaluación promedio del conjunto de controles de prevención. Asegúrese de que la celda esté tomando todas las celdas correspondientes a la calificación de controles de prevención.</t>
  </si>
  <si>
    <r>
      <t xml:space="preserve">Promedio solidez Controles de </t>
    </r>
    <r>
      <rPr>
        <b/>
        <sz val="11"/>
        <color rgb="FF7F6000"/>
        <rFont val="Calibri (Cuerpo)_x0000_"/>
      </rPr>
      <t>mitigación</t>
    </r>
  </si>
  <si>
    <t>Evaluación promedio del conjunto de controles de mitigación. Asegúrese de que la celda esté tomando todas las celdas correspondientes a la calificación de controles de mitigación.</t>
  </si>
  <si>
    <r>
      <t xml:space="preserve">Nivel a disminuir  </t>
    </r>
    <r>
      <rPr>
        <b/>
        <sz val="11"/>
        <color rgb="FF1E4E79"/>
        <rFont val="Calibri (Cuerpo)_x0000_"/>
      </rPr>
      <t>Probabilidad</t>
    </r>
  </si>
  <si>
    <t>Número de niveles a disminuir en la probabilidad según el promedio de solidez de los controles de prevención.</t>
  </si>
  <si>
    <t>0</t>
  </si>
  <si>
    <r>
      <t xml:space="preserve">Nivel a disminuir </t>
    </r>
    <r>
      <rPr>
        <b/>
        <sz val="11"/>
        <color rgb="FF7F6000"/>
        <rFont val="Calibri (Cuerpo)_x0000_"/>
      </rPr>
      <t>Impacto</t>
    </r>
  </si>
  <si>
    <t>Número de niveles a disminuir en el impacto según el promedio de solidez de los controles de mitigación.</t>
  </si>
  <si>
    <t>Nueva valoración de la probabilidad tras tener en cuenta la solidez de los controles de prevención, la cual arroja el riesgo residual.</t>
  </si>
  <si>
    <t>Nueva valoración del impacto tras tener en cuenta la solidez de los controles de mitigación, la cual arroja el riesgo residual.</t>
  </si>
  <si>
    <t>Respuestas para dar manejo al riesgo tras la valoración del riesgo residual:
EVITAR: se abandonan, eliminan o cancelan las actividades que dan lugar al riesgo, es decir, no iniciar o no continuar con la actividad que lo origina.
REDUCIR: se adoptan medidas para reducir la probabilidad o el impacto del riesgo o ambos. 
COMPARTIR O TRANSFERIR: se reduce la probabilidad o el impacto del riesgo transfiriendo o compartiendo una parte de éste.
ACEPTAR: no se adopta ninguna medida que afecte la probabilidad o el impacto del riesgo (excepto para los riesgos de corrupción pues en este caso ninguno podrá ser aceptado y siempre se deberán definir medidas o controles para reducir el riesgo).</t>
  </si>
  <si>
    <t xml:space="preserve">Plan de Acción
(Acciones de mejoramiento de controles o Actividades de control) </t>
  </si>
  <si>
    <t>Acciones de mejoramiento de controles o nuevas actividades de control.</t>
  </si>
  <si>
    <t xml:space="preserve">Realizar convenios con entidades educativas para capacitar al personal de contratos. </t>
  </si>
  <si>
    <t>Fecha de Inicio 
(DD/MM/AAAA)</t>
  </si>
  <si>
    <t>Fecha de inicio de la acción en formato día, mes y año.</t>
  </si>
  <si>
    <t>Fecha de terminación (DD/MM/AAAA)</t>
  </si>
  <si>
    <t>Fecha de terminación de la acción en formato día, mes y año.</t>
  </si>
  <si>
    <t>Producto, evidencia o resultado de la ejecución de la acción.</t>
  </si>
  <si>
    <t>Convenios firmados</t>
  </si>
  <si>
    <t>Periodicidad para realizar seguimiento al cumplimiento de la acción.</t>
  </si>
  <si>
    <t>Trimestralmente de 01/01/2020 al 31/10/2020</t>
  </si>
  <si>
    <t>Encargado de la ejecucción de la acción.</t>
  </si>
  <si>
    <t>Andrea Novoa</t>
  </si>
  <si>
    <t>Impacto RIESGOS DE GESTIÓN</t>
  </si>
  <si>
    <t>Impacto RIESGOS DE CORRUPCIÓN</t>
  </si>
  <si>
    <t>Nivel</t>
  </si>
  <si>
    <t>Descriptor</t>
  </si>
  <si>
    <t xml:space="preserve">Factibilidad </t>
  </si>
  <si>
    <t>Frecuencia</t>
  </si>
  <si>
    <t>Impacto (consecuencias)</t>
  </si>
  <si>
    <t>No.</t>
  </si>
  <si>
    <t>PREGUNTA : Si el riesgo de corrupción se materializara podría:</t>
  </si>
  <si>
    <t>Respuesta</t>
  </si>
  <si>
    <t>Casi seguro</t>
  </si>
  <si>
    <t>Se espera que el evento ocurra en la mayoría de las circunstancias.</t>
  </si>
  <si>
    <t>Más de 1 vez al año.</t>
  </si>
  <si>
    <t>Cuantitativo</t>
  </si>
  <si>
    <t>Cualitativo</t>
  </si>
  <si>
    <t>Si</t>
  </si>
  <si>
    <t>No</t>
  </si>
  <si>
    <t>Probable</t>
  </si>
  <si>
    <t>Es viable que el evento ocurra en la mayoría de las circunstancias.</t>
  </si>
  <si>
    <t>Al menos 1 vez en el último año.</t>
  </si>
  <si>
    <t>Catastrófico
5</t>
  </si>
  <si>
    <t>Impacto que afecte la ejecución presupuestal en un valor ≥50%</t>
  </si>
  <si>
    <t xml:space="preserve">Interrupción de las operaciones de la entidad por más de cinco (5) días. </t>
  </si>
  <si>
    <t>¿Afectar al grupo de funcionarios del proceso?</t>
  </si>
  <si>
    <t>Posible</t>
  </si>
  <si>
    <t>La probabilidad de que el evento ocurra en algún momento es igual a la de que no ocurra.</t>
  </si>
  <si>
    <t>Al menos 1 vez en los últimos dos años.</t>
  </si>
  <si>
    <t>Pérdida de cobertura en la prestación de los servicios de la entidad ≥50%</t>
  </si>
  <si>
    <t xml:space="preserve">Intervención por parte de un ente de control u otro ente regulador. </t>
  </si>
  <si>
    <t>¿Afectar el cumplimiento de metas y objetivos de la dependencia?</t>
  </si>
  <si>
    <t>Improbable</t>
  </si>
  <si>
    <t>Es probable que el evento no ocurra, es poco común o frecuente.</t>
  </si>
  <si>
    <t>Al menos 1 vez en los últimos cinco años.</t>
  </si>
  <si>
    <t>Pago de indemnizaciones a terceros por acciones legales que pueden afectar el presupuesto total de la entidad en un va­lor ≥50%</t>
  </si>
  <si>
    <t xml:space="preserve">Pérdida de información crítica para la entidad que no se puede recuperar. </t>
  </si>
  <si>
    <t>¿Afectar el cumplimiento de la misión de la JEP?</t>
  </si>
  <si>
    <t>Rara vez</t>
  </si>
  <si>
    <t>El evento puede ocurrir solo en circunstancias excepcionales (poco comunes o anormales).</t>
  </si>
  <si>
    <t>No se ha presentado en los últimos cinco años.</t>
  </si>
  <si>
    <t xml:space="preserve">Pago de sanciones económicas por incum­plimiento en la normatividad aplicable ante un ente regulador, las cuales afectan en un valor ≥50% del presupuesto general de la entidad. </t>
  </si>
  <si>
    <t xml:space="preserve">Incumplimiento en las metas y objetivo institucionales afectando de forma grave la ejecución presupuestal. </t>
  </si>
  <si>
    <t>¿Generar pérdida de confianza en la JEP, afectando su reputación?</t>
  </si>
  <si>
    <t>Imagen institucional afectada en el orden nacional o regional por actos o hechos de corrupción comprobados.</t>
  </si>
  <si>
    <t>¿Generar pérdida de recursos económicos?</t>
  </si>
  <si>
    <t>Mayor
4</t>
  </si>
  <si>
    <t xml:space="preserve">Impacto que afecte la ejecución presu­puestal en un valor ≥20%. </t>
  </si>
  <si>
    <t xml:space="preserve">Interrupción de las operaciones de la entidad por más de dos (2) días. </t>
  </si>
  <si>
    <t>¿Afectar la generación de los productos o la prestación de servicios?</t>
  </si>
  <si>
    <t xml:space="preserve">Pérdida de cobertura en la prestación de los servicios de la entidad ≥20%. </t>
  </si>
  <si>
    <t>Pérdida de información crítica que puede ser recuperada de forma parcial o incompleta.</t>
  </si>
  <si>
    <t>¿Dar lugar al detrimento de calidad de vida de la comunidad por la pérdida del bien, servicios o recursos públicos?</t>
  </si>
  <si>
    <t xml:space="preserve">Pago de indemnizaciones a terceros por acciones legales que pueden afectar el presupuesto total de la entidad en un va­lor ≥20%. </t>
  </si>
  <si>
    <t>Sanción por parte del ente de control y otro entre regulador.</t>
  </si>
  <si>
    <t>¿Generar pérdida de información de la JEP?</t>
  </si>
  <si>
    <t xml:space="preserve">Pago de sanciones económicas por incum­plimiento en la normatividad aplicable ante un ente regulador, las cuales afectan en un valor ≥20% del presupuesto general de la entidad. </t>
  </si>
  <si>
    <t>Incumplimiento de las metas y objetivos institucionales afectando el cumplimiento en las metas de gobierno.</t>
  </si>
  <si>
    <t>¿Generar intervención de los órganos de control, de la Fiscalía u otro ente?</t>
  </si>
  <si>
    <t xml:space="preserve">Imagen institucional afectada en el orden nacional o regional por incumplimientos en la prestación del servicio a los usuarios o ciudadanos. </t>
  </si>
  <si>
    <t>¿Dar lugar a procesos sancionatorios (disciplinarios, fiscales o penales)?</t>
  </si>
  <si>
    <t>Moderado
3</t>
  </si>
  <si>
    <t xml:space="preserve">Impacto que afecte la ejecución presu­puestal en un valor ≥5%. </t>
  </si>
  <si>
    <t xml:space="preserve">Interrupción de las operaciones de la entidad por un (1) día. </t>
  </si>
  <si>
    <t>¿Ocasionar lesiones físicas o pérdidas de vidas humanas?</t>
  </si>
  <si>
    <t xml:space="preserve">Pérdida de cobertura en la prestación de los servicios de la entidad ≥10%. </t>
  </si>
  <si>
    <t>Reclamaciones o quejas de los usuarios que podrían implicar una denuncia ante los entes reguladores o una demanda de largo alcance para la entidad.</t>
  </si>
  <si>
    <t>¿Afectar la imagen nacional?</t>
  </si>
  <si>
    <t xml:space="preserve">Pago de indemnizaciones a terceros por acciones legales que pueden afectar el pre­supuesto total de la entidad en un valor ≥5%. </t>
  </si>
  <si>
    <t>Inoportunidad en la información, ocasionando retrasos en la atención a los usuarios.</t>
  </si>
  <si>
    <t>¿Generar daño ambiental?</t>
  </si>
  <si>
    <t xml:space="preserve">Pago de sanciones económicas por incum­plimiento en la normatividad aplicable ante un ente regulador, las cuales afectan en un valor ≥5% del presupuesto general de la entidad. </t>
  </si>
  <si>
    <t>Retrocesos  de actividades y aumento de cargas operativas.</t>
  </si>
  <si>
    <t>Total preguntas afirmativas</t>
  </si>
  <si>
    <t xml:space="preserve">Imagen institucional afectada en el orden nacional o regional por retrasos en la prestación del servicio a los usuarios o ciudadanos. </t>
  </si>
  <si>
    <t>Nivel de impacto</t>
  </si>
  <si>
    <t>Investigaciones penales, fiscales o disciplinarias.</t>
  </si>
  <si>
    <t>Menor
2</t>
  </si>
  <si>
    <t>Impacto que afecte la ejecución presu­puestal en un valor ≥1%.</t>
  </si>
  <si>
    <t>Interrupción de las operaciones de la entidad por algunas horas.</t>
  </si>
  <si>
    <t xml:space="preserve">Pérdida de cobertura en la prestación de los servicios de la entidad ≥5%. </t>
  </si>
  <si>
    <t>Reclamaciones o quejas de los usuarios, que implican investigaciones internas disciplinarias.</t>
  </si>
  <si>
    <t>Pago de indemnizaciones a terceros por acciones legales que pueden afectar el presupuesto total de la entidad en un valor  ≥1%.</t>
  </si>
  <si>
    <t xml:space="preserve">Imagen institucional afectada localmente por retrasos en la prestación del servicio a los usuarios o ciudadanos. </t>
  </si>
  <si>
    <t>Pago de sanciones económicas por incumpli­miento en la normatividad aplicable ante un ente regulador, las cuales afectan en un valor ≥1% del presupuesto general de la entidad.</t>
  </si>
  <si>
    <t>Insignificante
1</t>
  </si>
  <si>
    <t>Impacto que afecte la ejecución presu­puestal en un valor ≥0,5%.</t>
  </si>
  <si>
    <t>No hay interrupción de las operaciones de la entidad.</t>
  </si>
  <si>
    <t xml:space="preserve">Pérdida de cobertura en la prestación de los servicios de la entidad ≥1%. </t>
  </si>
  <si>
    <t>No se generan sanciones económicas o administrativas.</t>
  </si>
  <si>
    <t>Pago de indemnizaciones a terceros por acciones legales que pueden afectar el presupuesto total de la entidad en un valor  ≥0,5%.</t>
  </si>
  <si>
    <t>No se afecta la imagen institucional de forma significativa.</t>
  </si>
  <si>
    <t>Pago de sanciones económicas por incumpli­miento en la normatividad aplicable ante un ente regulador, las cuales afectan en un valor ≥0,5% del presupuesto general de la entidad.</t>
  </si>
  <si>
    <t>Evaluación de los controles de riesgos</t>
  </si>
  <si>
    <t>Calificación de los controles</t>
  </si>
  <si>
    <t>Niveles de riesgo a disminuir</t>
  </si>
  <si>
    <t>Criterios para la evaluación</t>
  </si>
  <si>
    <t>Evaluación</t>
  </si>
  <si>
    <t>De 0 a 50 - DÉBIL</t>
  </si>
  <si>
    <t>Criterios de medición</t>
  </si>
  <si>
    <t>Valor</t>
  </si>
  <si>
    <t>De 51 a 75 - MODERADO</t>
  </si>
  <si>
    <t>¿Existen manuales, instructivos o procedimientos para el manejo del control?</t>
  </si>
  <si>
    <t>De 76 a 100 - FUERTE</t>
  </si>
  <si>
    <t>¿Están definidos los responsables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</si>
  <si>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</si>
  <si>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</si>
  <si>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</si>
  <si>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</si>
  <si>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herramienta  ha demostrado ser efectiva?</t>
  </si>
  <si>
    <t>TOTAL</t>
  </si>
  <si>
    <t>MAPA DE CALOR</t>
  </si>
  <si>
    <t>PROBABILIDAD</t>
  </si>
  <si>
    <t>Casi seguro
5</t>
  </si>
  <si>
    <t>ALTO</t>
  </si>
  <si>
    <t>EXTREMO</t>
  </si>
  <si>
    <t>Probable
4</t>
  </si>
  <si>
    <t>MODERADO</t>
  </si>
  <si>
    <t>Posible
3</t>
  </si>
  <si>
    <t>BAJO</t>
  </si>
  <si>
    <t>Improbable
2</t>
  </si>
  <si>
    <t>Rara vez
1</t>
  </si>
  <si>
    <t>IMPACTO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</si>
</sst>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yyyy\-mm\-dd"/>
  </numFmts>
  <fonts count="61">
    <font>
      <sz val="11"/>
      <color theme="1"/>
      <name val="Calibri"/>
      <family val="2"/>
      <scheme val="minor"/>
    </font>
    <font>
      <b/>
      <sz val="16"/>
      <color rgb="FF0070C0"/>
      <name val="Palatino Linotype"/>
      <family val="1"/>
    </font>
    <font>
      <b/>
      <sz val="11"/>
      <color theme="0"/>
      <name val="Palatino Linotype"/>
      <family val="1"/>
    </font>
    <font>
      <sz val="11"/>
      <name val="Palatino Linotype"/>
      <family val="1"/>
    </font>
    <font>
      <b/>
      <sz val="11"/>
      <name val="Palatino Linotype"/>
      <family val="1"/>
    </font>
    <font>
      <sz val="12"/>
      <color rgb="FF000000"/>
      <name val="Calibri"/>
      <family val="2"/>
    </font>
    <font>
      <sz val="11"/>
      <color rgb="FFFF0000"/>
      <name val="Palatino Linotype"/>
      <family val="1"/>
    </font>
    <font>
      <b/>
      <i/>
      <sz val="11"/>
      <color rgb="FF00B050"/>
      <name val="Palatino Linotype"/>
      <family val="1"/>
    </font>
    <font>
      <sz val="11"/>
      <color theme="1"/>
      <name val="Palatino Linotype"/>
      <family val="1"/>
    </font>
    <font>
      <sz val="11"/>
      <color rgb="FF00B050"/>
      <name val="Palatino Linotype"/>
      <family val="1"/>
    </font>
    <font>
      <sz val="11"/>
      <color rgb="FF000000"/>
      <name val="Palatino Linotype"/>
      <family val="1"/>
    </font>
    <font>
      <b/>
      <sz val="11"/>
      <color rgb="FF000000"/>
      <name val="Palatino Linotype"/>
      <family val="1"/>
    </font>
    <font>
      <b/>
      <sz val="11"/>
      <color rgb="FF00B050"/>
      <name val="Palatino Linotype"/>
      <family val="1"/>
    </font>
    <font>
      <sz val="9"/>
      <color rgb="FF000000"/>
      <name val="Palatino Linotype"/>
      <family val="1"/>
    </font>
    <font>
      <sz val="11"/>
      <name val="Calibri"/>
      <family val="2"/>
      <scheme val="minor"/>
    </font>
    <font>
      <b/>
      <sz val="9"/>
      <name val="Palatino Linotype"/>
      <family val="1"/>
    </font>
    <font>
      <b/>
      <sz val="9"/>
      <color theme="1"/>
      <name val="Palatino Linotype"/>
      <family val="1"/>
    </font>
    <font>
      <sz val="9"/>
      <name val="Palatino Linotype"/>
      <family val="1"/>
    </font>
    <font>
      <sz val="11"/>
      <color theme="4"/>
      <name val="Palatino Linotype"/>
      <family val="1"/>
    </font>
    <font>
      <b/>
      <sz val="8"/>
      <name val="Palatino Linotype"/>
      <family val="1"/>
    </font>
    <font>
      <b/>
      <sz val="11"/>
      <name val="Calibri"/>
      <family val="2"/>
      <scheme val="minor"/>
    </font>
    <font>
      <sz val="11"/>
      <color rgb="FF000000"/>
      <name val="Calibri"/>
      <family val="2"/>
      <scheme val="minor"/>
    </font>
    <font>
      <sz val="11"/>
      <color rgb="FFFF0000"/>
      <name val="Calibri"/>
      <family val="2"/>
      <scheme val="minor"/>
    </font>
    <font>
      <sz val="10"/>
      <name val="Arial"/>
      <family val="2"/>
    </font>
    <font>
      <i/>
      <sz val="11"/>
      <name val="Palatino Linotype"/>
      <family val="1"/>
    </font>
    <font>
      <sz val="10"/>
      <name val="Palatino Linotype"/>
      <family val="1"/>
    </font>
    <font>
      <sz val="11"/>
      <color theme="1"/>
      <name val="Calibri (Cuerpo)"/>
    </font>
    <font>
      <sz val="11"/>
      <color rgb="FF000000"/>
      <name val="Calibri"/>
      <family val="2"/>
    </font>
    <font>
      <b/>
      <sz val="11"/>
      <color rgb="FF000000"/>
      <name val="Calibri"/>
      <family val="2"/>
    </font>
    <font>
      <sz val="11"/>
      <name val="Calibri"/>
      <family val="2"/>
    </font>
    <font>
      <b/>
      <sz val="11"/>
      <color rgb="FF7B7B7B"/>
      <name val="Open Sans"/>
    </font>
    <font>
      <b/>
      <sz val="11"/>
      <name val="Calibri"/>
      <family val="2"/>
    </font>
    <font>
      <b/>
      <sz val="11"/>
      <color rgb="FFFFFFFF"/>
      <name val="Calibri"/>
      <family val="2"/>
    </font>
    <font>
      <b/>
      <sz val="11"/>
      <color rgb="FF1E4E79"/>
      <name val="Calibri (Cuerpo)_x0000_"/>
    </font>
    <font>
      <b/>
      <sz val="11"/>
      <color rgb="FF7F6000"/>
      <name val="Calibri (Cuerpo)_x0000_"/>
    </font>
    <font>
      <sz val="14"/>
      <color rgb="FF000000"/>
      <name val="Calibri"/>
      <family val="2"/>
    </font>
    <font>
      <b/>
      <sz val="14"/>
      <color rgb="FF000000"/>
      <name val="Calibri"/>
      <family val="2"/>
    </font>
    <font>
      <sz val="12"/>
      <name val="Calibri"/>
      <family val="2"/>
    </font>
    <font>
      <i/>
      <sz val="14"/>
      <color rgb="FF000000"/>
      <name val="Calibri"/>
      <family val="2"/>
    </font>
    <font>
      <b/>
      <sz val="14"/>
      <color rgb="FF000000"/>
      <name val="Arial"/>
      <family val="2"/>
    </font>
    <font>
      <b/>
      <sz val="14"/>
      <color rgb="FFFFFFFF"/>
      <name val="Calibri"/>
      <family val="2"/>
    </font>
    <font>
      <sz val="10"/>
      <name val="Calibri"/>
      <family val="2"/>
      <scheme val="minor"/>
    </font>
    <font>
      <b/>
      <sz val="9"/>
      <color indexed="81"/>
      <name val="Tahoma"/>
      <family val="2"/>
    </font>
    <font>
      <sz val="9"/>
      <color indexed="81"/>
      <name val="Tahoma"/>
      <family val="2"/>
    </font>
    <font>
      <sz val="12"/>
      <name val="Palatino Linotype"/>
      <family val="1"/>
    </font>
    <font>
      <sz val="11"/>
      <color rgb="FF006100"/>
      <name val="Calibri"/>
      <family val="2"/>
      <scheme val="minor"/>
    </font>
    <font>
      <sz val="11"/>
      <color rgb="FF006100"/>
      <name val="Palatino Linotype"/>
      <family val="1"/>
    </font>
    <font>
      <b/>
      <sz val="10"/>
      <name val="Palatino Linotype"/>
      <family val="1"/>
    </font>
    <font>
      <i/>
      <sz val="10"/>
      <name val="Palatino Linotype"/>
      <family val="1"/>
    </font>
    <font>
      <sz val="10"/>
      <color theme="1"/>
      <name val="Palatino Linotype"/>
      <family val="1"/>
    </font>
    <font>
      <sz val="10"/>
      <color indexed="8"/>
      <name val="Palatino Linotype"/>
      <family val="1"/>
    </font>
    <font>
      <b/>
      <sz val="10"/>
      <color rgb="FF000000"/>
      <name val="Palatino Linotype"/>
      <family val="1"/>
    </font>
    <font>
      <sz val="10"/>
      <color rgb="FF000000"/>
      <name val="Palatino Linotype"/>
      <family val="1"/>
    </font>
    <font>
      <b/>
      <sz val="10"/>
      <name val="Calibri"/>
      <family val="2"/>
      <scheme val="minor"/>
    </font>
    <font>
      <sz val="10"/>
      <color rgb="FFFF0000"/>
      <name val="Palatino Linotype"/>
      <family val="1"/>
    </font>
    <font>
      <b/>
      <sz val="10"/>
      <color rgb="FFFF0000"/>
      <name val="Palatino Linotype"/>
      <family val="1"/>
    </font>
    <font>
      <b/>
      <i/>
      <u/>
      <sz val="10"/>
      <name val="Palatino Linotype"/>
      <family val="1"/>
    </font>
    <font>
      <b/>
      <i/>
      <sz val="10"/>
      <name val="Palatino Linotype"/>
      <family val="1"/>
    </font>
    <font>
      <b/>
      <sz val="10"/>
      <color theme="8" tint="-0.249977111117893"/>
      <name val="Palatino Linotype"/>
      <family val="1"/>
    </font>
    <font>
      <sz val="11"/>
      <name val="Palatino Linotype"/>
      <family val="1"/>
      <charset val="1"/>
    </font>
    <font>
      <sz val="17"/>
      <color rgb="FFFFFFFF"/>
      <name val="Palatino Linotype"/>
      <family val="1"/>
    </font>
  </fonts>
  <fills count="55">
    <fill>
      <patternFill patternType="none"/>
    </fill>
    <fill>
      <patternFill patternType="gray125"/>
    </fill>
    <fill>
      <patternFill patternType="solid">
        <fgColor theme="4"/>
        <bgColor rgb="FFFF0000"/>
      </patternFill>
    </fill>
    <fill>
      <patternFill patternType="solid">
        <fgColor theme="4"/>
        <bgColor rgb="FFBDCBD5"/>
      </patternFill>
    </fill>
    <fill>
      <patternFill patternType="solid">
        <fgColor theme="4"/>
        <bgColor rgb="FFC55A11"/>
      </patternFill>
    </fill>
    <fill>
      <patternFill patternType="solid">
        <fgColor theme="4"/>
        <bgColor rgb="FF00B050"/>
      </patternFill>
    </fill>
    <fill>
      <patternFill patternType="solid">
        <fgColor theme="4" tint="0.39997558519241921"/>
        <bgColor indexed="64"/>
      </patternFill>
    </fill>
    <fill>
      <patternFill patternType="solid">
        <fgColor theme="4" tint="0.79998168889431442"/>
        <bgColor rgb="FFECECEC"/>
      </patternFill>
    </fill>
    <fill>
      <patternFill patternType="solid">
        <fgColor theme="4" tint="0.39997558519241921"/>
        <bgColor rgb="FFECECEC"/>
      </patternFill>
    </fill>
    <fill>
      <patternFill patternType="solid">
        <fgColor theme="4" tint="0.79998168889431442"/>
        <bgColor rgb="FFBDCBD5"/>
      </patternFill>
    </fill>
    <fill>
      <patternFill patternType="solid">
        <fgColor theme="4" tint="0.39997558519241921"/>
        <bgColor rgb="FF133D65"/>
      </patternFill>
    </fill>
    <fill>
      <patternFill patternType="solid">
        <fgColor theme="4" tint="0.39997558519241921"/>
        <bgColor rgb="FFBDCBD5"/>
      </patternFill>
    </fill>
    <fill>
      <patternFill patternType="solid">
        <fgColor theme="4" tint="0.39997558519241921"/>
        <bgColor rgb="FFF7CAAC"/>
      </patternFill>
    </fill>
    <fill>
      <patternFill patternType="solid">
        <fgColor theme="0"/>
        <bgColor indexed="64"/>
      </patternFill>
    </fill>
    <fill>
      <patternFill patternType="solid">
        <fgColor theme="0"/>
        <bgColor rgb="FFB4C6E7"/>
      </patternFill>
    </fill>
    <fill>
      <patternFill patternType="solid">
        <fgColor theme="0"/>
        <bgColor rgb="FFFFFFFF"/>
      </patternFill>
    </fill>
    <fill>
      <patternFill patternType="solid">
        <fgColor rgb="FFFFFFFF"/>
        <bgColor rgb="FFFFFFFF"/>
      </patternFill>
    </fill>
    <fill>
      <patternFill patternType="solid">
        <fgColor rgb="FFFFFF00"/>
        <bgColor indexed="64"/>
      </patternFill>
    </fill>
    <fill>
      <patternFill patternType="solid">
        <fgColor theme="9" tint="0.39997558519241921"/>
        <bgColor indexed="64"/>
      </patternFill>
    </fill>
    <fill>
      <patternFill patternType="solid">
        <fgColor rgb="FFFFFBEC"/>
        <bgColor indexed="64"/>
      </patternFill>
    </fill>
    <fill>
      <patternFill patternType="solid">
        <fgColor theme="0"/>
        <bgColor rgb="FFFEF2CB"/>
      </patternFill>
    </fill>
    <fill>
      <patternFill patternType="solid">
        <fgColor rgb="FFFFFBEC"/>
        <bgColor rgb="FF000000"/>
      </patternFill>
    </fill>
    <fill>
      <patternFill patternType="solid">
        <fgColor theme="0" tint="-0.249977111117893"/>
        <bgColor indexed="64"/>
      </patternFill>
    </fill>
    <fill>
      <patternFill patternType="solid">
        <fgColor theme="3"/>
        <bgColor indexed="64"/>
      </patternFill>
    </fill>
    <fill>
      <patternFill patternType="solid">
        <fgColor theme="3"/>
        <bgColor rgb="FFBDCBD5"/>
      </patternFill>
    </fill>
    <fill>
      <patternFill patternType="solid">
        <fgColor rgb="FFFFFFFF"/>
        <bgColor rgb="FF000000"/>
      </patternFill>
    </fill>
    <fill>
      <patternFill patternType="solid">
        <fgColor rgb="FFFFFFFF"/>
        <bgColor rgb="FFECECEC"/>
      </patternFill>
    </fill>
    <fill>
      <patternFill patternType="solid">
        <fgColor theme="8"/>
        <bgColor indexed="64"/>
      </patternFill>
    </fill>
    <fill>
      <patternFill patternType="solid">
        <fgColor rgb="FFFBE4D5"/>
        <bgColor rgb="FFFBE4D5"/>
      </patternFill>
    </fill>
    <fill>
      <patternFill patternType="solid">
        <fgColor rgb="FFFFFBEC"/>
        <bgColor rgb="FFFFFBEC"/>
      </patternFill>
    </fill>
    <fill>
      <patternFill patternType="solid">
        <fgColor rgb="FFECECEC"/>
        <bgColor rgb="FFECECEC"/>
      </patternFill>
    </fill>
    <fill>
      <patternFill patternType="solid">
        <fgColor rgb="FFE2EFD9"/>
        <bgColor rgb="FFE2EFD9"/>
      </patternFill>
    </fill>
    <fill>
      <patternFill patternType="solid">
        <fgColor rgb="FFDEEAF6"/>
        <bgColor rgb="FFDEEAF6"/>
      </patternFill>
    </fill>
    <fill>
      <patternFill patternType="solid">
        <fgColor rgb="FFBF9000"/>
        <bgColor rgb="FFBF9000"/>
      </patternFill>
    </fill>
    <fill>
      <patternFill patternType="solid">
        <fgColor rgb="FFF2F2F2"/>
        <bgColor rgb="FFF2F2F2"/>
      </patternFill>
    </fill>
    <fill>
      <patternFill patternType="solid">
        <fgColor rgb="FFC55A11"/>
        <bgColor rgb="FFC55A11"/>
      </patternFill>
    </fill>
    <fill>
      <patternFill patternType="solid">
        <fgColor rgb="FF00B050"/>
        <bgColor rgb="FF00B050"/>
      </patternFill>
    </fill>
    <fill>
      <patternFill patternType="solid">
        <fgColor rgb="FFC5E0B3"/>
        <bgColor rgb="FFC5E0B3"/>
      </patternFill>
    </fill>
    <fill>
      <patternFill patternType="solid">
        <fgColor rgb="FFFFE598"/>
        <bgColor rgb="FFFFE598"/>
      </patternFill>
    </fill>
    <fill>
      <patternFill patternType="solid">
        <fgColor rgb="FFD9D9D9"/>
        <bgColor rgb="FFD9D9D9"/>
      </patternFill>
    </fill>
    <fill>
      <patternFill patternType="solid">
        <fgColor rgb="FFD8D8D8"/>
        <bgColor rgb="FFD8D8D8"/>
      </patternFill>
    </fill>
    <fill>
      <patternFill patternType="solid">
        <fgColor rgb="FF222A35"/>
        <bgColor rgb="FF222A35"/>
      </patternFill>
    </fill>
    <fill>
      <patternFill patternType="solid">
        <fgColor rgb="FFFFC000"/>
        <bgColor rgb="FFFFC000"/>
      </patternFill>
    </fill>
    <fill>
      <patternFill patternType="solid">
        <fgColor rgb="FFFF0000"/>
        <bgColor rgb="FFFF0000"/>
      </patternFill>
    </fill>
    <fill>
      <patternFill patternType="solid">
        <fgColor rgb="FFFFFF00"/>
        <bgColor rgb="FFFFFF00"/>
      </patternFill>
    </fill>
    <fill>
      <patternFill patternType="solid">
        <fgColor rgb="FF92D050"/>
        <bgColor rgb="FF92D050"/>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C6EFCE"/>
      </patternFill>
    </fill>
    <fill>
      <patternFill patternType="solid">
        <fgColor rgb="FF00B0F0"/>
        <bgColor rgb="FF00B050"/>
      </patternFill>
    </fill>
    <fill>
      <patternFill patternType="solid">
        <fgColor rgb="FF00B0F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FF0000"/>
        <bgColor indexed="64"/>
      </patternFill>
    </fill>
  </fills>
  <borders count="68">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201F1F"/>
      </left>
      <right style="medium">
        <color rgb="FF201F1F"/>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4">
    <xf numFmtId="0" fontId="0" fillId="0" borderId="0"/>
    <xf numFmtId="0" fontId="5" fillId="0" borderId="0"/>
    <xf numFmtId="0" fontId="5" fillId="0" borderId="0"/>
    <xf numFmtId="0" fontId="45" fillId="49" borderId="0" applyNumberFormat="0" applyBorder="0" applyAlignment="0" applyProtection="0"/>
  </cellStyleXfs>
  <cellXfs count="666">
    <xf numFmtId="0" fontId="0" fillId="0" borderId="0" xfId="0"/>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wrapText="1"/>
    </xf>
    <xf numFmtId="0" fontId="15" fillId="11" borderId="3" xfId="0" applyFont="1" applyFill="1" applyBorder="1" applyAlignment="1" applyProtection="1">
      <alignment horizontal="center" vertical="center" wrapText="1"/>
    </xf>
    <xf numFmtId="0" fontId="3" fillId="0" borderId="3" xfId="0" applyFont="1" applyFill="1" applyBorder="1" applyAlignment="1" applyProtection="1">
      <alignment horizontal="left" vertical="center" wrapText="1"/>
    </xf>
    <xf numFmtId="0" fontId="8" fillId="13" borderId="3" xfId="0" applyFont="1" applyFill="1" applyBorder="1" applyAlignment="1" applyProtection="1">
      <alignment horizontal="left" vertical="center" wrapText="1"/>
    </xf>
    <xf numFmtId="0" fontId="8" fillId="0" borderId="3" xfId="0" applyFont="1" applyBorder="1" applyAlignment="1" applyProtection="1">
      <alignment horizontal="left" vertical="center" wrapText="1"/>
    </xf>
    <xf numFmtId="0" fontId="10" fillId="13" borderId="3" xfId="0" applyFont="1" applyFill="1" applyBorder="1" applyAlignment="1" applyProtection="1">
      <alignment horizontal="left" vertical="center" wrapText="1"/>
    </xf>
    <xf numFmtId="0" fontId="27" fillId="16" borderId="0" xfId="2" applyFont="1" applyFill="1"/>
    <xf numFmtId="0" fontId="27" fillId="0" borderId="0" xfId="2" applyFont="1"/>
    <xf numFmtId="0" fontId="28" fillId="0" borderId="0" xfId="2" applyFont="1" applyAlignment="1">
      <alignment vertical="center"/>
    </xf>
    <xf numFmtId="0" fontId="28" fillId="0" borderId="0" xfId="2" applyFont="1" applyAlignment="1">
      <alignment horizontal="center" vertical="center"/>
    </xf>
    <xf numFmtId="0" fontId="28" fillId="31" borderId="16" xfId="2" applyFont="1" applyFill="1" applyBorder="1" applyAlignment="1">
      <alignment horizontal="center" vertical="center" wrapText="1"/>
    </xf>
    <xf numFmtId="0" fontId="29" fillId="0" borderId="16" xfId="2" applyFont="1" applyBorder="1" applyAlignment="1">
      <alignment horizontal="left" vertical="center" wrapText="1"/>
    </xf>
    <xf numFmtId="0" fontId="31" fillId="0" borderId="16" xfId="2" applyFont="1" applyBorder="1" applyAlignment="1">
      <alignment horizontal="center" vertical="center" wrapText="1"/>
    </xf>
    <xf numFmtId="0" fontId="28" fillId="32" borderId="16" xfId="2" applyFont="1" applyFill="1" applyBorder="1" applyAlignment="1">
      <alignment horizontal="center" vertical="center" wrapText="1"/>
    </xf>
    <xf numFmtId="0" fontId="27" fillId="0" borderId="16" xfId="2" applyFont="1" applyBorder="1" applyAlignment="1">
      <alignment horizontal="left" vertical="center" wrapText="1"/>
    </xf>
    <xf numFmtId="0" fontId="27" fillId="0" borderId="16" xfId="2" applyFont="1" applyBorder="1" applyAlignment="1">
      <alignment horizontal="center" vertical="center" wrapText="1"/>
    </xf>
    <xf numFmtId="0" fontId="28" fillId="30" borderId="16" xfId="2" applyFont="1" applyFill="1" applyBorder="1" applyAlignment="1">
      <alignment horizontal="center" vertical="center" wrapText="1"/>
    </xf>
    <xf numFmtId="0" fontId="27" fillId="0" borderId="16" xfId="2" applyFont="1" applyBorder="1" applyAlignment="1">
      <alignment horizontal="left" vertical="center"/>
    </xf>
    <xf numFmtId="0" fontId="27" fillId="0" borderId="16" xfId="2" applyFont="1" applyBorder="1" applyAlignment="1">
      <alignment vertical="center" wrapText="1"/>
    </xf>
    <xf numFmtId="0" fontId="27" fillId="0" borderId="16" xfId="2" applyFont="1" applyBorder="1" applyAlignment="1">
      <alignment horizontal="center" vertical="center"/>
    </xf>
    <xf numFmtId="0" fontId="28" fillId="34" borderId="16" xfId="2" applyFont="1" applyFill="1" applyBorder="1" applyAlignment="1">
      <alignment horizontal="center" vertical="center" wrapText="1"/>
    </xf>
    <xf numFmtId="0" fontId="31" fillId="31" borderId="16" xfId="2" applyFont="1" applyFill="1" applyBorder="1" applyAlignment="1">
      <alignment horizontal="center" vertical="center" wrapText="1"/>
    </xf>
    <xf numFmtId="0" fontId="31" fillId="31" borderId="16" xfId="2" applyFont="1" applyFill="1" applyBorder="1" applyAlignment="1">
      <alignment vertical="center" wrapText="1"/>
    </xf>
    <xf numFmtId="0" fontId="27" fillId="32" borderId="16" xfId="2" applyFont="1" applyFill="1" applyBorder="1" applyAlignment="1">
      <alignment horizontal="center" vertical="center"/>
    </xf>
    <xf numFmtId="0" fontId="27" fillId="29" borderId="16" xfId="2" applyFont="1" applyFill="1" applyBorder="1" applyAlignment="1">
      <alignment horizontal="center" vertical="center"/>
    </xf>
    <xf numFmtId="0" fontId="27" fillId="0" borderId="16" xfId="2" applyFont="1" applyBorder="1" applyAlignment="1">
      <alignment wrapText="1"/>
    </xf>
    <xf numFmtId="14" fontId="27" fillId="16" borderId="16" xfId="2" applyNumberFormat="1" applyFont="1" applyFill="1" applyBorder="1" applyAlignment="1">
      <alignment horizontal="left" vertical="center" wrapText="1"/>
    </xf>
    <xf numFmtId="0" fontId="27" fillId="0" borderId="16" xfId="2" applyFont="1" applyBorder="1"/>
    <xf numFmtId="0" fontId="35" fillId="16" borderId="0" xfId="2" applyFont="1" applyFill="1"/>
    <xf numFmtId="0" fontId="5" fillId="0" borderId="0" xfId="2"/>
    <xf numFmtId="0" fontId="35" fillId="0" borderId="0" xfId="2" applyFont="1"/>
    <xf numFmtId="0" fontId="38" fillId="39" borderId="42" xfId="2" applyFont="1" applyFill="1" applyBorder="1" applyAlignment="1">
      <alignment horizontal="center" vertical="center" wrapText="1"/>
    </xf>
    <xf numFmtId="0" fontId="38" fillId="39" borderId="41" xfId="2" applyFont="1" applyFill="1" applyBorder="1" applyAlignment="1">
      <alignment horizontal="center" vertical="center" wrapText="1"/>
    </xf>
    <xf numFmtId="0" fontId="38" fillId="39" borderId="44" xfId="2" applyFont="1" applyFill="1" applyBorder="1" applyAlignment="1">
      <alignment horizontal="center" vertical="center" wrapText="1"/>
    </xf>
    <xf numFmtId="0" fontId="35" fillId="0" borderId="45" xfId="2" applyFont="1" applyBorder="1" applyAlignment="1">
      <alignment horizontal="center" vertical="center" wrapText="1"/>
    </xf>
    <xf numFmtId="0" fontId="35" fillId="0" borderId="46" xfId="2" applyFont="1" applyBorder="1" applyAlignment="1">
      <alignment horizontal="center" vertical="center" wrapText="1"/>
    </xf>
    <xf numFmtId="0" fontId="35" fillId="0" borderId="46" xfId="2" applyFont="1" applyBorder="1" applyAlignment="1">
      <alignment horizontal="left" vertical="center" wrapText="1"/>
    </xf>
    <xf numFmtId="0" fontId="38" fillId="39" borderId="46" xfId="2" applyFont="1" applyFill="1" applyBorder="1" applyAlignment="1">
      <alignment horizontal="center" vertical="center" wrapText="1"/>
    </xf>
    <xf numFmtId="0" fontId="35" fillId="39" borderId="46" xfId="2" applyFont="1" applyFill="1" applyBorder="1" applyAlignment="1">
      <alignment horizontal="center" vertical="center" wrapText="1"/>
    </xf>
    <xf numFmtId="0" fontId="35" fillId="0" borderId="47" xfId="2" applyFont="1" applyBorder="1" applyAlignment="1">
      <alignment horizontal="left" vertical="center" wrapText="1"/>
    </xf>
    <xf numFmtId="0" fontId="35" fillId="0" borderId="46" xfId="2" applyFont="1" applyBorder="1" applyAlignment="1">
      <alignment vertical="top" wrapText="1"/>
    </xf>
    <xf numFmtId="0" fontId="35" fillId="0" borderId="44" xfId="2" applyFont="1" applyBorder="1" applyAlignment="1">
      <alignment horizontal="left" vertical="center" wrapText="1"/>
    </xf>
    <xf numFmtId="0" fontId="35" fillId="0" borderId="42" xfId="2" applyFont="1" applyBorder="1" applyAlignment="1">
      <alignment horizontal="left" vertical="center" wrapText="1"/>
    </xf>
    <xf numFmtId="0" fontId="35" fillId="0" borderId="47" xfId="2" applyFont="1" applyBorder="1" applyAlignment="1">
      <alignment vertical="top" wrapText="1"/>
    </xf>
    <xf numFmtId="0" fontId="36" fillId="28" borderId="42" xfId="2" applyFont="1" applyFill="1" applyBorder="1" applyAlignment="1">
      <alignment horizontal="center" vertical="center" wrapText="1"/>
    </xf>
    <xf numFmtId="0" fontId="36" fillId="28" borderId="41" xfId="2" applyFont="1" applyFill="1" applyBorder="1" applyAlignment="1">
      <alignment horizontal="center" vertical="center" wrapText="1"/>
    </xf>
    <xf numFmtId="0" fontId="36" fillId="39" borderId="45" xfId="2" applyFont="1" applyFill="1" applyBorder="1" applyAlignment="1">
      <alignment horizontal="left" vertical="center" wrapText="1"/>
    </xf>
    <xf numFmtId="0" fontId="35" fillId="34" borderId="45" xfId="2" applyFont="1" applyFill="1" applyBorder="1" applyAlignment="1">
      <alignment horizontal="left" vertical="center" wrapText="1"/>
    </xf>
    <xf numFmtId="0" fontId="35" fillId="34" borderId="46" xfId="2" applyFont="1" applyFill="1" applyBorder="1" applyAlignment="1">
      <alignment horizontal="center" vertical="center" wrapText="1"/>
    </xf>
    <xf numFmtId="0" fontId="36" fillId="39" borderId="45" xfId="2" applyFont="1" applyFill="1" applyBorder="1" applyAlignment="1">
      <alignment horizontal="center" vertical="center" wrapText="1"/>
    </xf>
    <xf numFmtId="0" fontId="36" fillId="39" borderId="46" xfId="2" applyFont="1" applyFill="1" applyBorder="1" applyAlignment="1">
      <alignment horizontal="center" vertical="center" wrapText="1"/>
    </xf>
    <xf numFmtId="0" fontId="35" fillId="0" borderId="45" xfId="2" applyFont="1" applyBorder="1" applyAlignment="1">
      <alignment horizontal="left" vertical="center" wrapText="1"/>
    </xf>
    <xf numFmtId="0" fontId="35" fillId="0" borderId="47" xfId="2" applyFont="1" applyBorder="1" applyAlignment="1">
      <alignment horizontal="center" vertical="center" wrapText="1"/>
    </xf>
    <xf numFmtId="0" fontId="35" fillId="42" borderId="41" xfId="2" applyFont="1" applyFill="1" applyBorder="1" applyAlignment="1">
      <alignment horizontal="center" vertical="center" wrapText="1"/>
    </xf>
    <xf numFmtId="0" fontId="35" fillId="43" borderId="41" xfId="2" applyFont="1" applyFill="1" applyBorder="1" applyAlignment="1">
      <alignment horizontal="center" vertical="center" wrapText="1"/>
    </xf>
    <xf numFmtId="0" fontId="35" fillId="44" borderId="46" xfId="2" applyFont="1" applyFill="1" applyBorder="1" applyAlignment="1">
      <alignment horizontal="center" vertical="center" wrapText="1"/>
    </xf>
    <xf numFmtId="0" fontId="35" fillId="42" borderId="46" xfId="2" applyFont="1" applyFill="1" applyBorder="1" applyAlignment="1">
      <alignment horizontal="center" vertical="center" wrapText="1"/>
    </xf>
    <xf numFmtId="0" fontId="35" fillId="43" borderId="46" xfId="2" applyFont="1" applyFill="1" applyBorder="1" applyAlignment="1">
      <alignment horizontal="center" vertical="center" wrapText="1"/>
    </xf>
    <xf numFmtId="0" fontId="35" fillId="45" borderId="46" xfId="2" applyFont="1" applyFill="1" applyBorder="1" applyAlignment="1">
      <alignment horizontal="center" vertical="center" wrapText="1"/>
    </xf>
    <xf numFmtId="0" fontId="35" fillId="0" borderId="0" xfId="2" applyFont="1" applyAlignment="1">
      <alignment horizontal="center" vertical="center" wrapText="1"/>
    </xf>
    <xf numFmtId="0" fontId="27" fillId="0" borderId="0" xfId="2" applyFont="1"/>
    <xf numFmtId="0" fontId="3" fillId="47" borderId="3" xfId="0" applyFont="1" applyFill="1" applyBorder="1" applyAlignment="1" applyProtection="1">
      <alignment horizontal="left" vertical="center" wrapText="1"/>
    </xf>
    <xf numFmtId="0" fontId="6" fillId="47" borderId="3" xfId="0" applyFont="1" applyFill="1" applyBorder="1" applyAlignment="1" applyProtection="1">
      <alignment horizontal="left" vertical="center" wrapText="1"/>
    </xf>
    <xf numFmtId="0" fontId="8" fillId="47" borderId="3" xfId="0" applyFont="1" applyFill="1" applyBorder="1" applyAlignment="1" applyProtection="1">
      <alignment horizontal="left" vertical="center" wrapText="1"/>
    </xf>
    <xf numFmtId="0" fontId="10" fillId="47" borderId="3" xfId="0" applyFont="1" applyFill="1" applyBorder="1" applyAlignment="1" applyProtection="1">
      <alignment horizontal="left" vertical="center" wrapText="1"/>
    </xf>
    <xf numFmtId="0" fontId="0" fillId="0" borderId="0" xfId="0" applyFill="1" applyProtection="1"/>
    <xf numFmtId="0" fontId="3" fillId="13" borderId="2" xfId="0" applyFont="1" applyFill="1" applyBorder="1" applyAlignment="1" applyProtection="1">
      <alignment horizontal="left" vertical="center" wrapText="1"/>
    </xf>
    <xf numFmtId="0" fontId="10" fillId="0" borderId="14" xfId="0" applyFont="1" applyBorder="1" applyAlignment="1" applyProtection="1">
      <alignment horizontal="left" vertical="center" wrapText="1"/>
    </xf>
    <xf numFmtId="0" fontId="3" fillId="0" borderId="16" xfId="0" applyFont="1" applyBorder="1" applyProtection="1"/>
    <xf numFmtId="0" fontId="3" fillId="0" borderId="16" xfId="0" applyFont="1" applyBorder="1" applyAlignment="1" applyProtection="1">
      <alignment wrapText="1"/>
    </xf>
    <xf numFmtId="0" fontId="3" fillId="0" borderId="14" xfId="0" applyFont="1" applyBorder="1" applyAlignment="1" applyProtection="1">
      <alignment horizontal="left" vertical="center" wrapText="1"/>
    </xf>
    <xf numFmtId="0" fontId="10" fillId="0" borderId="16"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10" fillId="13" borderId="4" xfId="0" applyFont="1" applyFill="1" applyBorder="1" applyAlignment="1" applyProtection="1">
      <alignment horizontal="left" vertical="center" wrapText="1"/>
    </xf>
    <xf numFmtId="0" fontId="10" fillId="0" borderId="4" xfId="0" applyFont="1" applyBorder="1" applyProtection="1"/>
    <xf numFmtId="0" fontId="10" fillId="0" borderId="4" xfId="0" applyFont="1" applyBorder="1" applyAlignment="1" applyProtection="1">
      <alignment wrapText="1"/>
    </xf>
    <xf numFmtId="0" fontId="10" fillId="0" borderId="3" xfId="0" applyFont="1" applyBorder="1" applyProtection="1"/>
    <xf numFmtId="0" fontId="10" fillId="0" borderId="3" xfId="0" applyFont="1" applyBorder="1" applyAlignment="1" applyProtection="1">
      <alignment wrapText="1"/>
    </xf>
    <xf numFmtId="0" fontId="10" fillId="0" borderId="3" xfId="0" applyFont="1" applyFill="1" applyBorder="1" applyAlignment="1" applyProtection="1">
      <alignment wrapText="1" shrinkToFit="1"/>
    </xf>
    <xf numFmtId="0" fontId="10" fillId="13" borderId="0" xfId="0" applyFont="1" applyFill="1" applyAlignment="1" applyProtection="1">
      <alignment horizontal="left" vertical="center" wrapText="1"/>
    </xf>
    <xf numFmtId="0" fontId="10" fillId="0" borderId="23" xfId="0" applyFont="1" applyBorder="1" applyAlignment="1" applyProtection="1">
      <alignment wrapText="1"/>
    </xf>
    <xf numFmtId="0" fontId="10" fillId="0" borderId="14" xfId="0" applyFont="1" applyBorder="1" applyAlignment="1" applyProtection="1">
      <alignment vertical="center" wrapText="1"/>
    </xf>
    <xf numFmtId="0" fontId="10" fillId="0" borderId="16" xfId="0" applyFont="1" applyBorder="1" applyProtection="1"/>
    <xf numFmtId="0" fontId="10" fillId="0" borderId="16" xfId="0" applyFont="1" applyBorder="1" applyAlignment="1" applyProtection="1">
      <alignment wrapText="1"/>
    </xf>
    <xf numFmtId="0" fontId="10" fillId="0" borderId="27"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14" fillId="13" borderId="16" xfId="0" applyFont="1" applyFill="1" applyBorder="1" applyAlignment="1" applyProtection="1">
      <alignment wrapText="1"/>
    </xf>
    <xf numFmtId="0" fontId="26" fillId="13" borderId="16" xfId="0" applyFont="1" applyFill="1" applyBorder="1" applyAlignment="1" applyProtection="1">
      <alignment wrapText="1"/>
    </xf>
    <xf numFmtId="0" fontId="14" fillId="13" borderId="16" xfId="0" applyFont="1" applyFill="1" applyBorder="1" applyAlignment="1" applyProtection="1">
      <alignment vertical="center"/>
    </xf>
    <xf numFmtId="0" fontId="14" fillId="13" borderId="16" xfId="0" applyFont="1" applyFill="1" applyBorder="1" applyProtection="1"/>
    <xf numFmtId="0" fontId="14" fillId="0" borderId="14" xfId="0" applyFont="1" applyBorder="1" applyAlignment="1" applyProtection="1">
      <alignment horizontal="left" vertical="top" wrapText="1"/>
    </xf>
    <xf numFmtId="0" fontId="14" fillId="46" borderId="16" xfId="0" applyFont="1" applyFill="1" applyBorder="1" applyAlignment="1" applyProtection="1">
      <alignment wrapText="1"/>
    </xf>
    <xf numFmtId="0" fontId="14" fillId="46" borderId="21" xfId="0" applyFont="1" applyFill="1" applyBorder="1" applyAlignment="1" applyProtection="1">
      <alignment vertical="center" wrapText="1"/>
    </xf>
    <xf numFmtId="0" fontId="14" fillId="46" borderId="23" xfId="0" applyFont="1" applyFill="1" applyBorder="1" applyAlignment="1" applyProtection="1">
      <alignment vertical="center"/>
    </xf>
    <xf numFmtId="0" fontId="41" fillId="46" borderId="25" xfId="0" applyFont="1" applyFill="1" applyBorder="1" applyAlignment="1" applyProtection="1">
      <alignment vertical="center" wrapText="1"/>
    </xf>
    <xf numFmtId="0" fontId="14" fillId="46" borderId="23" xfId="0" applyFont="1" applyFill="1" applyBorder="1" applyAlignment="1" applyProtection="1">
      <alignment wrapText="1"/>
    </xf>
    <xf numFmtId="0" fontId="14" fillId="46" borderId="25" xfId="0" applyFont="1" applyFill="1" applyBorder="1" applyAlignment="1" applyProtection="1">
      <alignment wrapText="1"/>
    </xf>
    <xf numFmtId="0" fontId="14" fillId="0" borderId="16" xfId="0" applyFont="1" applyBorder="1" applyProtection="1"/>
    <xf numFmtId="0" fontId="14" fillId="0" borderId="0" xfId="0" applyFont="1" applyAlignment="1" applyProtection="1">
      <alignment vertical="center" wrapText="1"/>
    </xf>
    <xf numFmtId="0" fontId="14" fillId="0" borderId="3" xfId="0" applyFont="1" applyBorder="1" applyAlignment="1" applyProtection="1">
      <alignment vertical="center" wrapText="1"/>
    </xf>
    <xf numFmtId="0" fontId="26" fillId="13" borderId="3"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0" fillId="0" borderId="0" xfId="0" applyFill="1" applyAlignment="1" applyProtection="1">
      <alignment wrapText="1"/>
    </xf>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3" fillId="0" borderId="0" xfId="0" applyFont="1" applyProtection="1"/>
    <xf numFmtId="0" fontId="15" fillId="6" borderId="12" xfId="0" applyFont="1" applyFill="1" applyBorder="1" applyAlignment="1" applyProtection="1">
      <alignment horizontal="center" vertical="center"/>
    </xf>
    <xf numFmtId="0" fontId="15" fillId="7" borderId="13" xfId="0" applyFont="1" applyFill="1" applyBorder="1" applyAlignment="1" applyProtection="1">
      <alignment horizontal="center" vertical="center" wrapText="1"/>
    </xf>
    <xf numFmtId="0" fontId="15" fillId="8" borderId="13" xfId="0" applyFont="1" applyFill="1" applyBorder="1" applyAlignment="1" applyProtection="1">
      <alignment horizontal="center" vertical="center" wrapText="1"/>
    </xf>
    <xf numFmtId="0" fontId="16" fillId="7" borderId="13" xfId="0" applyFont="1" applyFill="1" applyBorder="1" applyAlignment="1" applyProtection="1">
      <alignment horizontal="center" vertical="center" wrapText="1"/>
    </xf>
    <xf numFmtId="0" fontId="15" fillId="9" borderId="13" xfId="0" applyFont="1" applyFill="1" applyBorder="1" applyAlignment="1" applyProtection="1">
      <alignment horizontal="center" vertical="center" wrapText="1"/>
    </xf>
    <xf numFmtId="0" fontId="15" fillId="10" borderId="2" xfId="0" applyFont="1" applyFill="1" applyBorder="1" applyAlignment="1" applyProtection="1">
      <alignment horizontal="center" vertical="center" textRotation="90" wrapText="1"/>
    </xf>
    <xf numFmtId="0" fontId="19" fillId="9" borderId="13" xfId="0" applyFont="1" applyFill="1" applyBorder="1" applyAlignment="1" applyProtection="1">
      <alignment horizontal="center" vertical="center" wrapText="1"/>
    </xf>
    <xf numFmtId="0" fontId="15" fillId="11" borderId="13" xfId="0" applyFont="1" applyFill="1" applyBorder="1" applyAlignment="1" applyProtection="1">
      <alignment horizontal="center" vertical="center" wrapText="1"/>
    </xf>
    <xf numFmtId="0" fontId="15" fillId="9" borderId="2" xfId="0" applyFont="1" applyFill="1" applyBorder="1" applyAlignment="1" applyProtection="1">
      <alignment horizontal="center" vertical="center" wrapText="1"/>
    </xf>
    <xf numFmtId="0" fontId="15" fillId="12" borderId="2" xfId="0" applyFont="1" applyFill="1" applyBorder="1" applyAlignment="1" applyProtection="1">
      <alignment horizontal="center" vertical="center" textRotation="90" wrapText="1"/>
    </xf>
    <xf numFmtId="0" fontId="19" fillId="9" borderId="2" xfId="0" applyFont="1" applyFill="1" applyBorder="1" applyAlignment="1" applyProtection="1">
      <alignment horizontal="center" vertical="center" wrapText="1"/>
    </xf>
    <xf numFmtId="0" fontId="15" fillId="11" borderId="7" xfId="0" applyFont="1" applyFill="1" applyBorder="1" applyAlignment="1" applyProtection="1">
      <alignment horizontal="center" vertical="center" wrapText="1"/>
    </xf>
    <xf numFmtId="0" fontId="4" fillId="24" borderId="3" xfId="0" applyFont="1" applyFill="1" applyBorder="1" applyAlignment="1" applyProtection="1">
      <alignment horizontal="center" vertical="center" wrapText="1"/>
    </xf>
    <xf numFmtId="0" fontId="17" fillId="0" borderId="0" xfId="0" applyFont="1" applyAlignment="1" applyProtection="1">
      <alignment horizontal="center" vertical="center"/>
    </xf>
    <xf numFmtId="165" fontId="3" fillId="15" borderId="3" xfId="0" applyNumberFormat="1" applyFont="1" applyFill="1" applyBorder="1" applyAlignment="1" applyProtection="1">
      <alignment horizontal="center" vertical="center" wrapText="1"/>
    </xf>
    <xf numFmtId="166" fontId="3" fillId="0" borderId="14" xfId="0" applyNumberFormat="1" applyFont="1" applyBorder="1" applyAlignment="1" applyProtection="1">
      <alignment horizontal="left" vertical="center" wrapText="1"/>
    </xf>
    <xf numFmtId="0" fontId="3" fillId="0" borderId="3" xfId="0" applyFont="1" applyBorder="1" applyProtection="1"/>
    <xf numFmtId="165" fontId="3" fillId="15" borderId="3" xfId="1" applyNumberFormat="1" applyFont="1" applyFill="1" applyBorder="1" applyAlignment="1" applyProtection="1">
      <alignment horizontal="center" vertical="center" wrapText="1"/>
    </xf>
    <xf numFmtId="0" fontId="3" fillId="15" borderId="3" xfId="1" applyFont="1" applyFill="1" applyBorder="1" applyAlignment="1" applyProtection="1">
      <alignment horizontal="left" vertical="center" wrapText="1"/>
    </xf>
    <xf numFmtId="0" fontId="3" fillId="0" borderId="3" xfId="0" applyFont="1" applyBorder="1" applyAlignment="1" applyProtection="1">
      <alignment wrapText="1"/>
    </xf>
    <xf numFmtId="49" fontId="3" fillId="0" borderId="3" xfId="0" applyNumberFormat="1" applyFont="1" applyBorder="1" applyAlignment="1" applyProtection="1">
      <alignment horizontal="left" vertical="center" wrapText="1"/>
    </xf>
    <xf numFmtId="165" fontId="3" fillId="0" borderId="3" xfId="0" applyNumberFormat="1" applyFont="1" applyBorder="1" applyAlignment="1" applyProtection="1">
      <alignment horizontal="center" vertical="center" wrapText="1"/>
    </xf>
    <xf numFmtId="166" fontId="3" fillId="0" borderId="3" xfId="0" applyNumberFormat="1" applyFont="1" applyBorder="1" applyAlignment="1" applyProtection="1">
      <alignment horizontal="center" vertical="center" wrapText="1"/>
    </xf>
    <xf numFmtId="0" fontId="6" fillId="16" borderId="3" xfId="0" applyFont="1" applyFill="1" applyBorder="1" applyAlignment="1" applyProtection="1">
      <alignment horizontal="left" vertical="center" wrapText="1"/>
    </xf>
    <xf numFmtId="9" fontId="3" fillId="0" borderId="3" xfId="0" applyNumberFormat="1" applyFont="1" applyBorder="1" applyAlignment="1" applyProtection="1">
      <alignment horizontal="left" vertical="center" wrapText="1"/>
    </xf>
    <xf numFmtId="0" fontId="3" fillId="16" borderId="3" xfId="0" applyFont="1" applyFill="1" applyBorder="1" applyAlignment="1" applyProtection="1">
      <alignment horizontal="left" vertical="center" wrapText="1"/>
    </xf>
    <xf numFmtId="0" fontId="6" fillId="0" borderId="3" xfId="0" applyFont="1" applyBorder="1" applyAlignment="1" applyProtection="1">
      <alignment horizontal="left" vertical="center" wrapText="1"/>
    </xf>
    <xf numFmtId="14" fontId="3" fillId="0" borderId="3" xfId="0" applyNumberFormat="1" applyFont="1" applyBorder="1" applyAlignment="1" applyProtection="1">
      <alignment horizontal="center" vertical="center" wrapText="1"/>
    </xf>
    <xf numFmtId="0" fontId="3" fillId="0" borderId="0" xfId="0" applyFont="1" applyAlignment="1" applyProtection="1">
      <alignment vertical="center"/>
    </xf>
    <xf numFmtId="0" fontId="7" fillId="0" borderId="3" xfId="0" applyFont="1" applyBorder="1" applyAlignment="1" applyProtection="1">
      <alignment horizontal="left" vertical="center" wrapText="1"/>
    </xf>
    <xf numFmtId="165" fontId="6" fillId="0" borderId="3" xfId="0" applyNumberFormat="1" applyFont="1" applyBorder="1" applyAlignment="1" applyProtection="1">
      <alignment horizontal="center" vertical="center" wrapText="1"/>
    </xf>
    <xf numFmtId="0" fontId="10" fillId="0" borderId="16" xfId="0" applyFont="1" applyBorder="1" applyAlignment="1" applyProtection="1">
      <alignment vertical="center" wrapText="1"/>
    </xf>
    <xf numFmtId="0" fontId="3" fillId="18" borderId="3" xfId="0" applyFont="1" applyFill="1" applyBorder="1" applyAlignment="1" applyProtection="1">
      <alignment vertical="center" wrapText="1"/>
    </xf>
    <xf numFmtId="0" fontId="3" fillId="19" borderId="3" xfId="0" applyFont="1" applyFill="1" applyBorder="1" applyAlignment="1" applyProtection="1">
      <alignment vertical="center" wrapText="1"/>
    </xf>
    <xf numFmtId="165" fontId="3" fillId="13" borderId="3" xfId="0" applyNumberFormat="1" applyFont="1" applyFill="1" applyBorder="1" applyAlignment="1" applyProtection="1">
      <alignment horizontal="center" vertical="center" wrapText="1"/>
    </xf>
    <xf numFmtId="0" fontId="3" fillId="21" borderId="3" xfId="0" applyFont="1" applyFill="1" applyBorder="1" applyAlignment="1" applyProtection="1">
      <alignment vertical="center" wrapText="1"/>
    </xf>
    <xf numFmtId="0" fontId="3" fillId="20" borderId="3" xfId="0" applyFont="1" applyFill="1" applyBorder="1" applyAlignment="1" applyProtection="1">
      <alignment horizontal="center" vertical="center" wrapText="1"/>
    </xf>
    <xf numFmtId="14" fontId="3" fillId="15" borderId="3" xfId="0" applyNumberFormat="1" applyFont="1" applyFill="1" applyBorder="1" applyAlignment="1" applyProtection="1">
      <alignment horizontal="center" vertical="center" wrapText="1"/>
    </xf>
    <xf numFmtId="166" fontId="6" fillId="0" borderId="14" xfId="0" applyNumberFormat="1" applyFont="1" applyBorder="1" applyAlignment="1" applyProtection="1">
      <alignment horizontal="left" vertical="center" wrapText="1"/>
    </xf>
    <xf numFmtId="166" fontId="8" fillId="0" borderId="14" xfId="0" applyNumberFormat="1" applyFont="1" applyBorder="1" applyAlignment="1" applyProtection="1">
      <alignment horizontal="left" vertical="center" wrapText="1"/>
    </xf>
    <xf numFmtId="0" fontId="3" fillId="13" borderId="16" xfId="0" applyFont="1" applyFill="1" applyBorder="1" applyAlignment="1" applyProtection="1">
      <alignment horizontal="left" vertical="center" wrapText="1"/>
    </xf>
    <xf numFmtId="0" fontId="3" fillId="13" borderId="0" xfId="0" applyFont="1" applyFill="1" applyProtection="1"/>
    <xf numFmtId="166" fontId="3" fillId="15" borderId="3" xfId="0" applyNumberFormat="1" applyFont="1" applyFill="1" applyBorder="1" applyAlignment="1" applyProtection="1">
      <alignment horizontal="center" vertical="center" wrapText="1"/>
    </xf>
    <xf numFmtId="9" fontId="3" fillId="15" borderId="3" xfId="0" applyNumberFormat="1" applyFont="1" applyFill="1" applyBorder="1" applyAlignment="1" applyProtection="1">
      <alignment horizontal="left" vertical="center" wrapText="1"/>
    </xf>
    <xf numFmtId="0" fontId="7" fillId="13" borderId="3" xfId="0" applyFont="1" applyFill="1" applyBorder="1" applyAlignment="1" applyProtection="1">
      <alignment horizontal="left" vertical="center" wrapText="1"/>
    </xf>
    <xf numFmtId="0" fontId="8" fillId="15" borderId="3" xfId="0" applyFont="1" applyFill="1" applyBorder="1" applyAlignment="1" applyProtection="1">
      <alignment horizontal="left" vertical="center" wrapText="1"/>
    </xf>
    <xf numFmtId="0" fontId="3" fillId="13" borderId="3" xfId="0" applyFont="1" applyFill="1" applyBorder="1" applyProtection="1"/>
    <xf numFmtId="0" fontId="9" fillId="15" borderId="3" xfId="0" applyFont="1" applyFill="1" applyBorder="1" applyAlignment="1" applyProtection="1">
      <alignment horizontal="left" vertical="center" wrapText="1"/>
    </xf>
    <xf numFmtId="166" fontId="3" fillId="15" borderId="14" xfId="0" applyNumberFormat="1" applyFont="1" applyFill="1" applyBorder="1" applyAlignment="1" applyProtection="1">
      <alignment horizontal="left" vertical="center" wrapText="1"/>
    </xf>
    <xf numFmtId="9" fontId="3" fillId="13" borderId="3" xfId="0" applyNumberFormat="1" applyFont="1" applyFill="1" applyBorder="1" applyAlignment="1" applyProtection="1">
      <alignment horizontal="left" vertical="center" wrapText="1"/>
    </xf>
    <xf numFmtId="166" fontId="3" fillId="13" borderId="3" xfId="0" applyNumberFormat="1" applyFont="1" applyFill="1" applyBorder="1" applyAlignment="1" applyProtection="1">
      <alignment horizontal="center" vertical="center" wrapText="1"/>
    </xf>
    <xf numFmtId="166" fontId="3" fillId="13" borderId="14" xfId="0" applyNumberFormat="1" applyFont="1" applyFill="1" applyBorder="1" applyAlignment="1" applyProtection="1">
      <alignment horizontal="left" vertical="center" wrapText="1"/>
    </xf>
    <xf numFmtId="166" fontId="3" fillId="16" borderId="14" xfId="0" applyNumberFormat="1" applyFont="1" applyFill="1" applyBorder="1" applyAlignment="1" applyProtection="1">
      <alignment horizontal="left" vertical="center" wrapText="1"/>
    </xf>
    <xf numFmtId="0" fontId="8" fillId="0" borderId="16" xfId="0" applyFont="1" applyBorder="1" applyAlignment="1" applyProtection="1">
      <alignment horizontal="left" vertical="center" wrapText="1"/>
    </xf>
    <xf numFmtId="165" fontId="10" fillId="16" borderId="3" xfId="0" applyNumberFormat="1" applyFont="1" applyFill="1" applyBorder="1" applyAlignment="1" applyProtection="1">
      <alignment horizontal="center" vertical="center" wrapText="1"/>
    </xf>
    <xf numFmtId="0" fontId="10" fillId="16" borderId="3" xfId="0" applyFont="1" applyFill="1" applyBorder="1" applyAlignment="1" applyProtection="1">
      <alignment horizontal="center" vertical="center" wrapText="1"/>
    </xf>
    <xf numFmtId="166" fontId="10" fillId="16" borderId="14" xfId="0" applyNumberFormat="1" applyFont="1" applyFill="1" applyBorder="1" applyAlignment="1" applyProtection="1">
      <alignment horizontal="left" vertical="center" wrapText="1"/>
    </xf>
    <xf numFmtId="165" fontId="9" fillId="15" borderId="3" xfId="0" applyNumberFormat="1" applyFont="1" applyFill="1" applyBorder="1" applyAlignment="1" applyProtection="1">
      <alignment horizontal="center" vertical="center" wrapText="1"/>
    </xf>
    <xf numFmtId="9" fontId="9" fillId="15" borderId="3" xfId="0" applyNumberFormat="1" applyFont="1" applyFill="1" applyBorder="1" applyAlignment="1" applyProtection="1">
      <alignment horizontal="left" vertical="center" wrapText="1"/>
    </xf>
    <xf numFmtId="166" fontId="9" fillId="15" borderId="3" xfId="0" applyNumberFormat="1" applyFont="1" applyFill="1" applyBorder="1" applyAlignment="1" applyProtection="1">
      <alignment horizontal="center" vertical="center" wrapText="1"/>
    </xf>
    <xf numFmtId="166" fontId="9" fillId="15" borderId="14" xfId="0" applyNumberFormat="1" applyFont="1" applyFill="1" applyBorder="1" applyAlignment="1" applyProtection="1">
      <alignment horizontal="left" vertical="center" wrapText="1"/>
    </xf>
    <xf numFmtId="9" fontId="3" fillId="0" borderId="3" xfId="0" applyNumberFormat="1" applyFont="1" applyFill="1" applyBorder="1" applyAlignment="1" applyProtection="1">
      <alignment horizontal="left" vertical="center" wrapText="1"/>
    </xf>
    <xf numFmtId="0" fontId="3" fillId="0" borderId="3" xfId="0" applyFont="1" applyFill="1" applyBorder="1" applyAlignment="1" applyProtection="1">
      <alignment horizontal="center" vertical="center" wrapText="1"/>
    </xf>
    <xf numFmtId="166" fontId="3" fillId="13" borderId="3" xfId="0" applyNumberFormat="1" applyFont="1" applyFill="1" applyBorder="1" applyAlignment="1" applyProtection="1">
      <alignment horizontal="left" vertical="center" wrapText="1"/>
    </xf>
    <xf numFmtId="166" fontId="3" fillId="15" borderId="3" xfId="0" applyNumberFormat="1" applyFont="1" applyFill="1" applyBorder="1" applyAlignment="1" applyProtection="1">
      <alignment horizontal="left" vertical="center" wrapText="1"/>
    </xf>
    <xf numFmtId="49" fontId="3" fillId="13" borderId="3" xfId="0" applyNumberFormat="1" applyFont="1" applyFill="1" applyBorder="1" applyAlignment="1" applyProtection="1">
      <alignment horizontal="left" vertical="center" wrapText="1"/>
    </xf>
    <xf numFmtId="14" fontId="3" fillId="13" borderId="3" xfId="0" applyNumberFormat="1" applyFont="1" applyFill="1" applyBorder="1" applyAlignment="1" applyProtection="1">
      <alignment horizontal="center" vertical="center" wrapText="1"/>
    </xf>
    <xf numFmtId="166" fontId="10" fillId="15" borderId="14" xfId="0" applyNumberFormat="1" applyFont="1" applyFill="1" applyBorder="1" applyAlignment="1" applyProtection="1">
      <alignment horizontal="left" vertical="center" wrapText="1"/>
    </xf>
    <xf numFmtId="166" fontId="10" fillId="15" borderId="3" xfId="0" applyNumberFormat="1" applyFont="1" applyFill="1" applyBorder="1" applyAlignment="1" applyProtection="1">
      <alignment horizontal="center" vertical="center" wrapText="1"/>
    </xf>
    <xf numFmtId="0" fontId="10" fillId="15" borderId="3" xfId="0" applyFont="1" applyFill="1" applyBorder="1" applyAlignment="1" applyProtection="1">
      <alignment horizontal="center" vertical="center" wrapText="1"/>
    </xf>
    <xf numFmtId="0" fontId="3" fillId="0" borderId="30" xfId="0" applyFont="1" applyBorder="1" applyAlignment="1" applyProtection="1">
      <alignment horizontal="center" vertical="center" wrapText="1"/>
    </xf>
    <xf numFmtId="165" fontId="10" fillId="0" borderId="3" xfId="0" applyNumberFormat="1" applyFont="1" applyBorder="1" applyAlignment="1" applyProtection="1">
      <alignment horizontal="center" vertical="center" wrapText="1"/>
    </xf>
    <xf numFmtId="166" fontId="10" fillId="0" borderId="14" xfId="0" applyNumberFormat="1" applyFont="1" applyBorder="1" applyAlignment="1" applyProtection="1">
      <alignment horizontal="left" vertical="center" wrapText="1"/>
    </xf>
    <xf numFmtId="0" fontId="3" fillId="0" borderId="14" xfId="0" applyFont="1" applyBorder="1" applyAlignment="1" applyProtection="1">
      <alignment vertical="center" wrapText="1"/>
    </xf>
    <xf numFmtId="0" fontId="3" fillId="0" borderId="52" xfId="0" applyFont="1" applyBorder="1" applyAlignment="1" applyProtection="1">
      <alignment horizontal="center" vertical="center" wrapText="1"/>
    </xf>
    <xf numFmtId="0" fontId="10" fillId="0" borderId="17" xfId="0" applyFont="1" applyBorder="1" applyAlignment="1" applyProtection="1">
      <alignment vertical="center" wrapText="1"/>
    </xf>
    <xf numFmtId="0" fontId="10" fillId="15" borderId="16" xfId="0" applyFont="1" applyFill="1" applyBorder="1" applyAlignment="1" applyProtection="1">
      <alignment horizontal="left" vertical="center" wrapText="1"/>
    </xf>
    <xf numFmtId="14" fontId="10" fillId="16" borderId="16" xfId="0" applyNumberFormat="1" applyFont="1" applyFill="1" applyBorder="1" applyAlignment="1" applyProtection="1">
      <alignment horizontal="center" vertical="center" wrapText="1"/>
    </xf>
    <xf numFmtId="9" fontId="10" fillId="16" borderId="16" xfId="0" applyNumberFormat="1" applyFont="1" applyFill="1" applyBorder="1" applyAlignment="1" applyProtection="1">
      <alignment horizontal="center" vertical="center" wrapText="1"/>
    </xf>
    <xf numFmtId="0" fontId="10" fillId="16" borderId="16" xfId="0" applyFont="1" applyFill="1" applyBorder="1" applyAlignment="1" applyProtection="1">
      <alignment horizontal="center" vertical="center" wrapText="1"/>
    </xf>
    <xf numFmtId="166" fontId="10" fillId="16" borderId="17" xfId="0" applyNumberFormat="1" applyFont="1" applyFill="1" applyBorder="1" applyAlignment="1" applyProtection="1">
      <alignment horizontal="left" vertical="center" wrapText="1"/>
    </xf>
    <xf numFmtId="0" fontId="10" fillId="16" borderId="3" xfId="0" applyFont="1" applyFill="1" applyBorder="1" applyAlignment="1" applyProtection="1">
      <alignment wrapText="1"/>
    </xf>
    <xf numFmtId="0" fontId="10" fillId="0" borderId="0" xfId="0" applyFont="1" applyProtection="1"/>
    <xf numFmtId="0" fontId="10" fillId="16" borderId="15" xfId="0" applyFont="1" applyFill="1" applyBorder="1" applyAlignment="1" applyProtection="1">
      <alignment horizontal="center" vertical="center"/>
    </xf>
    <xf numFmtId="0" fontId="10" fillId="0" borderId="21" xfId="0" applyFont="1" applyBorder="1" applyAlignment="1" applyProtection="1">
      <alignment horizontal="left" vertical="center" wrapText="1"/>
    </xf>
    <xf numFmtId="0" fontId="3" fillId="15" borderId="16" xfId="0" applyFont="1" applyFill="1" applyBorder="1" applyAlignment="1" applyProtection="1">
      <alignment horizontal="center" vertical="center" wrapText="1"/>
    </xf>
    <xf numFmtId="166" fontId="10" fillId="16" borderId="3" xfId="0" applyNumberFormat="1" applyFont="1" applyFill="1" applyBorder="1" applyAlignment="1" applyProtection="1">
      <alignment horizontal="left" vertical="center" wrapText="1"/>
    </xf>
    <xf numFmtId="0" fontId="10" fillId="0" borderId="15" xfId="0" applyFont="1" applyBorder="1" applyAlignment="1" applyProtection="1">
      <alignment horizontal="left" vertical="center" wrapText="1"/>
    </xf>
    <xf numFmtId="0" fontId="10" fillId="0" borderId="0" xfId="0" applyFont="1" applyAlignment="1" applyProtection="1">
      <alignment vertical="center" wrapText="1"/>
    </xf>
    <xf numFmtId="0" fontId="8" fillId="16" borderId="16" xfId="0" applyFont="1" applyFill="1" applyBorder="1" applyAlignment="1" applyProtection="1">
      <alignment horizontal="left" vertical="center" wrapText="1"/>
    </xf>
    <xf numFmtId="0" fontId="10" fillId="0" borderId="17" xfId="0" applyFont="1" applyBorder="1" applyAlignment="1" applyProtection="1">
      <alignment horizontal="center" vertical="center" wrapText="1"/>
    </xf>
    <xf numFmtId="14" fontId="10" fillId="16" borderId="21" xfId="0" applyNumberFormat="1" applyFont="1" applyFill="1" applyBorder="1" applyAlignment="1" applyProtection="1">
      <alignment horizontal="center" vertical="center" wrapText="1"/>
    </xf>
    <xf numFmtId="0" fontId="10" fillId="16" borderId="21" xfId="0" applyFont="1" applyFill="1" applyBorder="1" applyAlignment="1" applyProtection="1">
      <alignment vertical="center" wrapText="1"/>
    </xf>
    <xf numFmtId="166" fontId="10" fillId="16" borderId="21" xfId="0" applyNumberFormat="1" applyFont="1" applyFill="1" applyBorder="1" applyAlignment="1" applyProtection="1">
      <alignment horizontal="center" vertical="center" wrapText="1"/>
    </xf>
    <xf numFmtId="14" fontId="10" fillId="16" borderId="18" xfId="0" applyNumberFormat="1" applyFont="1" applyFill="1" applyBorder="1" applyAlignment="1" applyProtection="1">
      <alignment horizontal="center" vertical="center" wrapText="1"/>
    </xf>
    <xf numFmtId="14" fontId="10" fillId="15" borderId="15" xfId="0" applyNumberFormat="1" applyFont="1" applyFill="1" applyBorder="1" applyAlignment="1" applyProtection="1">
      <alignment horizontal="center" vertical="center" wrapText="1"/>
    </xf>
    <xf numFmtId="0" fontId="10" fillId="15" borderId="20" xfId="0" applyFont="1" applyFill="1" applyBorder="1" applyAlignment="1" applyProtection="1">
      <alignment vertical="center" wrapText="1"/>
    </xf>
    <xf numFmtId="166" fontId="10" fillId="16" borderId="20" xfId="0" applyNumberFormat="1" applyFont="1" applyFill="1" applyBorder="1" applyAlignment="1" applyProtection="1">
      <alignment horizontal="center" vertical="center" wrapText="1"/>
    </xf>
    <xf numFmtId="0" fontId="10" fillId="16" borderId="3" xfId="0" applyFont="1" applyFill="1" applyBorder="1" applyAlignment="1" applyProtection="1">
      <alignment vertical="center" wrapText="1"/>
    </xf>
    <xf numFmtId="14" fontId="10" fillId="16" borderId="3" xfId="0" applyNumberFormat="1" applyFont="1" applyFill="1" applyBorder="1" applyAlignment="1" applyProtection="1">
      <alignment horizontal="center" vertical="center" wrapText="1"/>
    </xf>
    <xf numFmtId="14" fontId="10" fillId="16" borderId="3" xfId="0" applyNumberFormat="1" applyFont="1" applyFill="1" applyBorder="1" applyAlignment="1" applyProtection="1">
      <alignment vertical="center" wrapText="1"/>
    </xf>
    <xf numFmtId="166" fontId="10" fillId="16" borderId="3" xfId="0" applyNumberFormat="1" applyFont="1" applyFill="1" applyBorder="1" applyAlignment="1" applyProtection="1">
      <alignment vertical="center" wrapText="1"/>
    </xf>
    <xf numFmtId="0" fontId="10" fillId="15" borderId="3" xfId="0" applyFont="1" applyFill="1" applyBorder="1" applyAlignment="1" applyProtection="1">
      <alignment vertical="center" wrapText="1"/>
    </xf>
    <xf numFmtId="14" fontId="10" fillId="15" borderId="3" xfId="0" applyNumberFormat="1" applyFont="1" applyFill="1" applyBorder="1" applyAlignment="1" applyProtection="1">
      <alignment vertical="center" wrapText="1"/>
    </xf>
    <xf numFmtId="166" fontId="10" fillId="16" borderId="14" xfId="0" applyNumberFormat="1" applyFont="1" applyFill="1" applyBorder="1" applyAlignment="1" applyProtection="1">
      <alignment vertical="center" wrapText="1"/>
    </xf>
    <xf numFmtId="0" fontId="10" fillId="16" borderId="23" xfId="0" applyFont="1" applyFill="1" applyBorder="1" applyAlignment="1" applyProtection="1">
      <alignment vertical="center" wrapText="1"/>
    </xf>
    <xf numFmtId="14" fontId="10" fillId="16" borderId="23" xfId="0" applyNumberFormat="1" applyFont="1" applyFill="1" applyBorder="1" applyAlignment="1" applyProtection="1">
      <alignment horizontal="center" vertical="center" wrapText="1"/>
    </xf>
    <xf numFmtId="14" fontId="10" fillId="16" borderId="23" xfId="0" applyNumberFormat="1" applyFont="1" applyFill="1" applyBorder="1" applyAlignment="1" applyProtection="1">
      <alignment vertical="center" wrapText="1"/>
    </xf>
    <xf numFmtId="166" fontId="10" fillId="16" borderId="26" xfId="0" applyNumberFormat="1" applyFont="1" applyFill="1" applyBorder="1" applyAlignment="1" applyProtection="1">
      <alignment vertical="center" wrapText="1"/>
    </xf>
    <xf numFmtId="0" fontId="10" fillId="16" borderId="3" xfId="0" applyFont="1" applyFill="1" applyBorder="1" applyAlignment="1" applyProtection="1">
      <alignment horizontal="center" vertical="center"/>
    </xf>
    <xf numFmtId="0" fontId="10" fillId="15" borderId="21" xfId="0" applyFont="1" applyFill="1" applyBorder="1" applyAlignment="1" applyProtection="1">
      <alignment horizontal="left" vertical="center" wrapText="1"/>
    </xf>
    <xf numFmtId="0" fontId="10" fillId="0" borderId="27" xfId="0" applyFont="1" applyBorder="1" applyAlignment="1" applyProtection="1">
      <alignment horizontal="center" vertical="center" wrapText="1"/>
    </xf>
    <xf numFmtId="0" fontId="10" fillId="15" borderId="20" xfId="0" applyFont="1" applyFill="1" applyBorder="1" applyAlignment="1" applyProtection="1">
      <alignment horizontal="left" vertical="center" wrapText="1"/>
    </xf>
    <xf numFmtId="14" fontId="10" fillId="16" borderId="15" xfId="0" applyNumberFormat="1" applyFont="1" applyFill="1" applyBorder="1" applyAlignment="1" applyProtection="1">
      <alignment horizontal="center" vertical="center" wrapText="1"/>
    </xf>
    <xf numFmtId="9" fontId="10" fillId="16" borderId="20" xfId="0" applyNumberFormat="1" applyFont="1" applyFill="1" applyBorder="1" applyAlignment="1" applyProtection="1">
      <alignment horizontal="center" vertical="center" wrapText="1"/>
    </xf>
    <xf numFmtId="166" fontId="10" fillId="16" borderId="24" xfId="0" applyNumberFormat="1" applyFont="1" applyFill="1" applyBorder="1" applyAlignment="1" applyProtection="1">
      <alignment horizontal="left" vertical="center" wrapText="1"/>
    </xf>
    <xf numFmtId="0" fontId="10" fillId="0" borderId="15" xfId="0" applyFont="1" applyBorder="1" applyAlignment="1" applyProtection="1">
      <alignment vertical="center" wrapText="1"/>
    </xf>
    <xf numFmtId="166" fontId="10" fillId="16" borderId="3" xfId="0" applyNumberFormat="1" applyFont="1" applyFill="1" applyBorder="1" applyAlignment="1" applyProtection="1">
      <alignment horizontal="center" vertical="center" wrapText="1"/>
    </xf>
    <xf numFmtId="0" fontId="14" fillId="0" borderId="30" xfId="0" applyFont="1" applyBorder="1" applyAlignment="1" applyProtection="1">
      <alignment horizontal="center" vertical="center" wrapText="1"/>
    </xf>
    <xf numFmtId="0" fontId="14" fillId="16" borderId="3" xfId="0" applyFont="1" applyFill="1" applyBorder="1" applyAlignment="1" applyProtection="1">
      <alignment horizontal="center" vertical="center" wrapText="1"/>
    </xf>
    <xf numFmtId="0" fontId="14" fillId="16" borderId="3" xfId="0" applyFont="1" applyFill="1" applyBorder="1" applyAlignment="1" applyProtection="1">
      <alignment vertical="center" wrapText="1"/>
    </xf>
    <xf numFmtId="165" fontId="14" fillId="16" borderId="3" xfId="0" applyNumberFormat="1" applyFont="1" applyFill="1" applyBorder="1" applyAlignment="1" applyProtection="1">
      <alignment horizontal="left" vertical="center" wrapText="1"/>
    </xf>
    <xf numFmtId="9" fontId="14" fillId="16" borderId="3" xfId="0" applyNumberFormat="1" applyFont="1" applyFill="1" applyBorder="1" applyAlignment="1" applyProtection="1">
      <alignment horizontal="center" vertical="center" wrapText="1"/>
    </xf>
    <xf numFmtId="166" fontId="14" fillId="16" borderId="3" xfId="0" applyNumberFormat="1" applyFont="1" applyFill="1" applyBorder="1" applyAlignment="1" applyProtection="1">
      <alignment horizontal="left" vertical="center" wrapText="1"/>
    </xf>
    <xf numFmtId="166" fontId="14" fillId="16" borderId="14" xfId="0" applyNumberFormat="1" applyFont="1" applyFill="1" applyBorder="1" applyAlignment="1" applyProtection="1">
      <alignment horizontal="left" vertical="center" wrapText="1"/>
    </xf>
    <xf numFmtId="0" fontId="14" fillId="0" borderId="0" xfId="0" applyFont="1" applyProtection="1"/>
    <xf numFmtId="0" fontId="14" fillId="0" borderId="3" xfId="0" applyFont="1" applyBorder="1" applyProtection="1"/>
    <xf numFmtId="0" fontId="14" fillId="16" borderId="3" xfId="0" applyFont="1" applyFill="1" applyBorder="1" applyAlignment="1" applyProtection="1">
      <alignment horizontal="left" vertical="center" wrapText="1"/>
    </xf>
    <xf numFmtId="9" fontId="14" fillId="16" borderId="3" xfId="0" applyNumberFormat="1" applyFont="1" applyFill="1" applyBorder="1" applyAlignment="1" applyProtection="1">
      <alignment horizontal="left" vertical="center" wrapText="1"/>
    </xf>
    <xf numFmtId="0" fontId="5" fillId="0" borderId="0" xfId="0" applyFont="1" applyAlignment="1" applyProtection="1">
      <alignment horizontal="left" vertical="center" wrapText="1"/>
    </xf>
    <xf numFmtId="166" fontId="14" fillId="15" borderId="3" xfId="0" applyNumberFormat="1" applyFont="1" applyFill="1" applyBorder="1" applyAlignment="1" applyProtection="1">
      <alignment horizontal="center" vertical="center" wrapText="1"/>
    </xf>
    <xf numFmtId="0" fontId="23" fillId="0" borderId="3" xfId="0" applyFont="1" applyBorder="1" applyAlignment="1" applyProtection="1">
      <alignment horizontal="center" vertical="center" wrapText="1"/>
    </xf>
    <xf numFmtId="166" fontId="14" fillId="16" borderId="3" xfId="0" applyNumberFormat="1" applyFont="1" applyFill="1" applyBorder="1" applyAlignment="1" applyProtection="1">
      <alignment horizontal="center" vertical="center" wrapText="1"/>
    </xf>
    <xf numFmtId="166" fontId="14" fillId="15" borderId="3" xfId="0" applyNumberFormat="1" applyFont="1" applyFill="1" applyBorder="1" applyAlignment="1" applyProtection="1">
      <alignment horizontal="left" vertical="center" wrapText="1"/>
    </xf>
    <xf numFmtId="0" fontId="4" fillId="0" borderId="0" xfId="0" applyFont="1" applyAlignment="1" applyProtection="1">
      <alignment horizontal="center" vertical="center" wrapText="1"/>
    </xf>
    <xf numFmtId="0" fontId="3" fillId="0" borderId="0" xfId="0" applyFont="1" applyAlignment="1" applyProtection="1">
      <alignment horizontal="center" vertical="center" textRotation="90" wrapText="1"/>
    </xf>
    <xf numFmtId="0" fontId="3" fillId="0" borderId="0" xfId="0" applyFont="1" applyAlignment="1" applyProtection="1">
      <alignment horizontal="center" vertical="center" wrapText="1"/>
    </xf>
    <xf numFmtId="0" fontId="4" fillId="0" borderId="0" xfId="0" applyFont="1" applyAlignment="1" applyProtection="1">
      <alignment horizontal="center" vertical="center"/>
    </xf>
    <xf numFmtId="0" fontId="3" fillId="0" borderId="0" xfId="0" applyFont="1" applyAlignment="1" applyProtection="1">
      <alignment horizontal="center" vertical="center" textRotation="90"/>
    </xf>
    <xf numFmtId="0" fontId="3" fillId="0" borderId="0" xfId="0" applyFont="1" applyAlignment="1" applyProtection="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xf numFmtId="0" fontId="3" fillId="0" borderId="16" xfId="0" applyFont="1" applyBorder="1" applyAlignment="1" applyProtection="1">
      <alignment vertical="center" wrapText="1"/>
      <protection locked="0"/>
    </xf>
    <xf numFmtId="0" fontId="3" fillId="0" borderId="16" xfId="0" applyFont="1" applyBorder="1" applyAlignment="1" applyProtection="1">
      <alignment vertical="center"/>
      <protection locked="0"/>
    </xf>
    <xf numFmtId="0" fontId="44" fillId="48" borderId="16" xfId="0" applyFont="1" applyFill="1" applyBorder="1" applyAlignment="1" applyProtection="1">
      <alignment vertical="center" wrapText="1"/>
      <protection locked="0"/>
    </xf>
    <xf numFmtId="0" fontId="3" fillId="0" borderId="0" xfId="0" applyFont="1" applyProtection="1">
      <protection locked="0"/>
    </xf>
    <xf numFmtId="0" fontId="44" fillId="48" borderId="16" xfId="0" applyFont="1" applyFill="1" applyBorder="1" applyAlignment="1" applyProtection="1">
      <alignment vertical="center"/>
      <protection locked="0"/>
    </xf>
    <xf numFmtId="0" fontId="10" fillId="0" borderId="3" xfId="0" applyFont="1" applyFill="1" applyBorder="1" applyAlignment="1" applyProtection="1">
      <alignment vertical="center" wrapText="1"/>
      <protection locked="0"/>
    </xf>
    <xf numFmtId="0" fontId="3" fillId="48" borderId="16" xfId="0" applyFont="1" applyFill="1" applyBorder="1" applyAlignment="1" applyProtection="1">
      <alignment vertical="center" wrapText="1"/>
      <protection locked="0"/>
    </xf>
    <xf numFmtId="0" fontId="3" fillId="48" borderId="53" xfId="0" applyFont="1" applyFill="1" applyBorder="1" applyAlignment="1" applyProtection="1">
      <alignment vertical="center" wrapText="1"/>
      <protection locked="0"/>
    </xf>
    <xf numFmtId="0" fontId="3" fillId="48" borderId="16" xfId="0" applyFont="1" applyFill="1" applyBorder="1" applyAlignment="1" applyProtection="1">
      <alignment vertical="center"/>
      <protection locked="0"/>
    </xf>
    <xf numFmtId="0" fontId="3" fillId="48" borderId="54" xfId="0" applyFont="1" applyFill="1" applyBorder="1" applyAlignment="1" applyProtection="1">
      <alignment vertical="center" wrapText="1"/>
      <protection locked="0"/>
    </xf>
    <xf numFmtId="0" fontId="3" fillId="48" borderId="3" xfId="0" applyFont="1" applyFill="1" applyBorder="1" applyAlignment="1" applyProtection="1">
      <alignment vertical="center" wrapText="1"/>
      <protection locked="0"/>
    </xf>
    <xf numFmtId="0" fontId="3" fillId="48" borderId="55" xfId="0" applyFont="1" applyFill="1" applyBorder="1" applyAlignment="1" applyProtection="1">
      <alignment vertical="center" wrapText="1"/>
      <protection locked="0"/>
    </xf>
    <xf numFmtId="0" fontId="3" fillId="48" borderId="23" xfId="0" applyFont="1" applyFill="1" applyBorder="1" applyAlignment="1" applyProtection="1">
      <alignment vertical="center"/>
      <protection locked="0"/>
    </xf>
    <xf numFmtId="0" fontId="3" fillId="0" borderId="16" xfId="0" applyFont="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0" xfId="0" applyFont="1" applyAlignment="1" applyProtection="1">
      <alignment vertical="center"/>
      <protection locked="0"/>
    </xf>
    <xf numFmtId="0" fontId="14" fillId="13" borderId="13" xfId="0" applyFont="1" applyFill="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3" fillId="13" borderId="16" xfId="0" applyFont="1" applyFill="1" applyBorder="1" applyAlignment="1" applyProtection="1">
      <alignment horizontal="left" vertical="center" wrapText="1"/>
      <protection locked="0"/>
    </xf>
    <xf numFmtId="0" fontId="3" fillId="13" borderId="16" xfId="0" applyFont="1" applyFill="1" applyBorder="1" applyAlignment="1" applyProtection="1">
      <alignment vertical="center"/>
      <protection locked="0"/>
    </xf>
    <xf numFmtId="0" fontId="3" fillId="13" borderId="16" xfId="0" applyFont="1" applyFill="1" applyBorder="1" applyAlignment="1" applyProtection="1">
      <alignment vertical="center" wrapText="1"/>
      <protection locked="0"/>
    </xf>
    <xf numFmtId="0" fontId="3" fillId="48" borderId="0" xfId="0" applyFont="1" applyFill="1" applyAlignment="1" applyProtection="1">
      <alignment vertical="center" wrapText="1"/>
      <protection locked="0"/>
    </xf>
    <xf numFmtId="0" fontId="3" fillId="13" borderId="0" xfId="0" applyFont="1" applyFill="1" applyProtection="1">
      <protection locked="0"/>
    </xf>
    <xf numFmtId="0" fontId="3" fillId="0" borderId="16" xfId="0" applyFont="1" applyFill="1" applyBorder="1" applyAlignment="1" applyProtection="1">
      <alignment vertical="center" wrapText="1"/>
      <protection locked="0"/>
    </xf>
    <xf numFmtId="0" fontId="3" fillId="0" borderId="17" xfId="0" applyFont="1" applyBorder="1" applyAlignment="1" applyProtection="1">
      <alignment vertical="center"/>
      <protection locked="0"/>
    </xf>
    <xf numFmtId="0" fontId="3" fillId="48" borderId="21" xfId="0" applyFont="1" applyFill="1" applyBorder="1" applyAlignment="1" applyProtection="1">
      <alignment vertical="center"/>
      <protection locked="0"/>
    </xf>
    <xf numFmtId="0" fontId="3" fillId="15" borderId="16" xfId="0" applyFont="1" applyFill="1" applyBorder="1" applyAlignment="1" applyProtection="1">
      <alignment horizontal="left" vertical="center" wrapText="1"/>
      <protection locked="0"/>
    </xf>
    <xf numFmtId="0" fontId="3" fillId="0" borderId="16" xfId="0" applyFont="1" applyBorder="1" applyAlignment="1" applyProtection="1">
      <alignment horizontal="left" vertical="center"/>
      <protection locked="0"/>
    </xf>
    <xf numFmtId="0" fontId="3" fillId="13" borderId="16" xfId="0" applyFont="1" applyFill="1" applyBorder="1" applyAlignment="1" applyProtection="1">
      <alignment horizontal="left" vertical="center"/>
      <protection locked="0"/>
    </xf>
    <xf numFmtId="0" fontId="3" fillId="48" borderId="15" xfId="0" applyFont="1" applyFill="1" applyBorder="1" applyAlignment="1" applyProtection="1">
      <alignment vertical="center"/>
      <protection locked="0"/>
    </xf>
    <xf numFmtId="0" fontId="3" fillId="48" borderId="17" xfId="0" applyFont="1" applyFill="1" applyBorder="1" applyAlignment="1" applyProtection="1">
      <alignment vertical="center" wrapText="1"/>
      <protection locked="0"/>
    </xf>
    <xf numFmtId="0" fontId="3" fillId="48" borderId="15" xfId="0" applyFont="1" applyFill="1" applyBorder="1" applyAlignment="1" applyProtection="1">
      <alignment vertical="center" wrapText="1"/>
      <protection locked="0"/>
    </xf>
    <xf numFmtId="0" fontId="3" fillId="48" borderId="21" xfId="0" applyFont="1" applyFill="1" applyBorder="1" applyAlignment="1" applyProtection="1">
      <alignment vertical="center" wrapText="1"/>
      <protection locked="0"/>
    </xf>
    <xf numFmtId="0" fontId="8" fillId="13" borderId="3" xfId="0" applyFont="1" applyFill="1" applyBorder="1" applyAlignment="1" applyProtection="1">
      <alignment vertical="center" wrapText="1"/>
      <protection locked="0"/>
    </xf>
    <xf numFmtId="0" fontId="8" fillId="0" borderId="16" xfId="0" applyFont="1" applyBorder="1" applyAlignment="1" applyProtection="1">
      <alignment horizontal="left" vertical="center" wrapText="1"/>
      <protection locked="0"/>
    </xf>
    <xf numFmtId="166" fontId="3" fillId="15" borderId="16" xfId="0" applyNumberFormat="1" applyFont="1" applyFill="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3" fillId="13" borderId="3" xfId="0" applyFont="1" applyFill="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21" xfId="0" applyFont="1" applyFill="1" applyBorder="1" applyAlignment="1" applyProtection="1">
      <alignment vertical="center" wrapText="1"/>
      <protection locked="0"/>
    </xf>
    <xf numFmtId="0" fontId="3" fillId="0" borderId="16" xfId="0" applyFont="1" applyFill="1" applyBorder="1" applyAlignment="1" applyProtection="1">
      <alignment vertical="center"/>
      <protection locked="0"/>
    </xf>
    <xf numFmtId="0" fontId="10" fillId="0" borderId="0" xfId="0" applyFont="1" applyAlignment="1" applyProtection="1">
      <alignment vertical="center"/>
      <protection locked="0"/>
    </xf>
    <xf numFmtId="0" fontId="10" fillId="0" borderId="16" xfId="0" applyFont="1" applyBorder="1" applyAlignment="1" applyProtection="1">
      <alignment vertical="center"/>
      <protection locked="0"/>
    </xf>
    <xf numFmtId="0" fontId="10" fillId="0" borderId="16" xfId="0" applyFont="1" applyBorder="1" applyAlignment="1" applyProtection="1">
      <alignment vertical="center" wrapText="1"/>
      <protection locked="0"/>
    </xf>
    <xf numFmtId="0" fontId="10" fillId="0" borderId="0" xfId="0" applyFont="1" applyProtection="1">
      <protection locked="0"/>
    </xf>
    <xf numFmtId="0" fontId="10" fillId="0" borderId="16" xfId="0" applyFont="1" applyFill="1" applyBorder="1" applyAlignment="1" applyProtection="1">
      <alignment vertical="center"/>
      <protection locked="0"/>
    </xf>
    <xf numFmtId="0" fontId="10" fillId="0" borderId="21" xfId="0" applyFont="1" applyBorder="1" applyAlignment="1" applyProtection="1">
      <alignment vertical="center"/>
      <protection locked="0"/>
    </xf>
    <xf numFmtId="0" fontId="10" fillId="0" borderId="21" xfId="0" applyFont="1" applyBorder="1" applyAlignment="1" applyProtection="1">
      <alignment vertical="center" wrapText="1"/>
      <protection locked="0"/>
    </xf>
    <xf numFmtId="0" fontId="14" fillId="0" borderId="16" xfId="0" applyFont="1" applyBorder="1" applyAlignment="1" applyProtection="1">
      <alignment vertical="center" wrapText="1"/>
      <protection locked="0"/>
    </xf>
    <xf numFmtId="0" fontId="14" fillId="0" borderId="16" xfId="0" applyFont="1" applyBorder="1" applyAlignment="1" applyProtection="1">
      <alignment vertical="center"/>
      <protection locked="0"/>
    </xf>
    <xf numFmtId="0" fontId="14" fillId="48" borderId="16" xfId="0" applyFont="1" applyFill="1" applyBorder="1" applyAlignment="1" applyProtection="1">
      <alignment vertical="center" wrapText="1"/>
      <protection locked="0"/>
    </xf>
    <xf numFmtId="0" fontId="14" fillId="0" borderId="0" xfId="0" applyFont="1" applyProtection="1">
      <protection locked="0"/>
    </xf>
    <xf numFmtId="0" fontId="14" fillId="48" borderId="16" xfId="0" applyFont="1" applyFill="1" applyBorder="1" applyAlignment="1" applyProtection="1">
      <alignment vertical="center"/>
      <protection locked="0"/>
    </xf>
    <xf numFmtId="0" fontId="14" fillId="13" borderId="16" xfId="0" applyFont="1" applyFill="1" applyBorder="1" applyAlignment="1" applyProtection="1">
      <alignment vertical="center" wrapText="1"/>
      <protection locked="0"/>
    </xf>
    <xf numFmtId="0" fontId="14" fillId="46" borderId="21" xfId="0" applyFont="1" applyFill="1" applyBorder="1" applyAlignment="1" applyProtection="1">
      <alignment vertical="center" wrapText="1"/>
      <protection locked="0"/>
    </xf>
    <xf numFmtId="0" fontId="41" fillId="46" borderId="25" xfId="0" applyFont="1" applyFill="1" applyBorder="1" applyAlignment="1" applyProtection="1">
      <alignment vertical="center" wrapText="1"/>
      <protection locked="0"/>
    </xf>
    <xf numFmtId="0" fontId="14" fillId="0" borderId="16" xfId="0" applyFont="1" applyFill="1" applyBorder="1" applyAlignment="1" applyProtection="1">
      <alignment vertical="center" wrapText="1"/>
      <protection locked="0"/>
    </xf>
    <xf numFmtId="0" fontId="14" fillId="0" borderId="16" xfId="0" applyFont="1" applyFill="1" applyBorder="1" applyAlignment="1" applyProtection="1">
      <alignment horizontal="left" vertical="center" wrapText="1"/>
      <protection locked="0"/>
    </xf>
    <xf numFmtId="0" fontId="14" fillId="0" borderId="16" xfId="0" applyFont="1" applyFill="1" applyBorder="1" applyAlignment="1" applyProtection="1">
      <alignment horizontal="center" vertical="center" wrapText="1"/>
      <protection locked="0"/>
    </xf>
    <xf numFmtId="0" fontId="14" fillId="13" borderId="16" xfId="0" applyFont="1" applyFill="1" applyBorder="1" applyAlignment="1" applyProtection="1">
      <alignment vertical="center"/>
      <protection locked="0"/>
    </xf>
    <xf numFmtId="0" fontId="15" fillId="9" borderId="4" xfId="0" applyFont="1" applyFill="1" applyBorder="1" applyAlignment="1" applyProtection="1">
      <alignment horizontal="center" vertical="center" wrapText="1"/>
      <protection locked="0"/>
    </xf>
    <xf numFmtId="0" fontId="15" fillId="9" borderId="34" xfId="0" applyFont="1" applyFill="1" applyBorder="1" applyAlignment="1" applyProtection="1">
      <alignment horizontal="center" vertical="center" wrapText="1"/>
      <protection locked="0"/>
    </xf>
    <xf numFmtId="0" fontId="15" fillId="8" borderId="4" xfId="0"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5" fillId="50" borderId="56" xfId="0" applyFont="1" applyFill="1" applyBorder="1" applyAlignment="1" applyProtection="1">
      <alignment horizontal="center" vertical="center" wrapText="1"/>
      <protection locked="0"/>
    </xf>
    <xf numFmtId="0" fontId="15" fillId="51" borderId="56" xfId="0" applyFont="1" applyFill="1" applyBorder="1" applyAlignment="1" applyProtection="1">
      <alignment horizontal="center" vertical="center" wrapText="1"/>
      <protection locked="0"/>
    </xf>
    <xf numFmtId="0" fontId="15" fillId="51" borderId="56" xfId="0" applyFont="1" applyFill="1" applyBorder="1" applyAlignment="1" applyProtection="1">
      <alignment horizontal="justify" vertical="center" textRotation="90" wrapText="1"/>
      <protection locked="0"/>
    </xf>
    <xf numFmtId="0" fontId="25" fillId="13" borderId="57" xfId="0" applyFont="1" applyFill="1" applyBorder="1" applyAlignment="1" applyProtection="1">
      <alignment horizontal="justify" vertical="center" wrapText="1"/>
      <protection locked="0"/>
    </xf>
    <xf numFmtId="0" fontId="54" fillId="13" borderId="57" xfId="0" applyFont="1" applyFill="1" applyBorder="1" applyAlignment="1" applyProtection="1">
      <alignment horizontal="justify" vertical="center" wrapText="1"/>
      <protection locked="0"/>
    </xf>
    <xf numFmtId="0" fontId="3" fillId="17" borderId="61" xfId="0" applyFont="1" applyFill="1" applyBorder="1" applyProtection="1">
      <protection locked="0"/>
    </xf>
    <xf numFmtId="0" fontId="25" fillId="13" borderId="58" xfId="0" applyFont="1" applyFill="1" applyBorder="1" applyAlignment="1" applyProtection="1">
      <alignment horizontal="center" vertical="center"/>
      <protection locked="0"/>
    </xf>
    <xf numFmtId="0" fontId="25" fillId="13" borderId="58" xfId="0" applyFont="1" applyFill="1" applyBorder="1" applyAlignment="1" applyProtection="1">
      <alignment horizontal="justify" vertical="center" wrapText="1"/>
      <protection locked="0"/>
    </xf>
    <xf numFmtId="0" fontId="3" fillId="17" borderId="62" xfId="0" applyFont="1" applyFill="1" applyBorder="1" applyProtection="1">
      <protection locked="0"/>
    </xf>
    <xf numFmtId="0" fontId="3" fillId="52" borderId="62" xfId="0" applyFont="1" applyFill="1" applyBorder="1" applyProtection="1">
      <protection locked="0"/>
    </xf>
    <xf numFmtId="0" fontId="3" fillId="25" borderId="16" xfId="0" applyFont="1" applyFill="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 fillId="53" borderId="62" xfId="0" applyFont="1" applyFill="1" applyBorder="1" applyAlignment="1" applyProtection="1">
      <alignment horizontal="center" vertical="center"/>
      <protection locked="0"/>
    </xf>
    <xf numFmtId="0" fontId="3" fillId="16" borderId="16" xfId="0" applyFont="1" applyFill="1" applyBorder="1" applyAlignment="1" applyProtection="1">
      <alignment horizontal="left" vertical="center" wrapText="1"/>
      <protection locked="0"/>
    </xf>
    <xf numFmtId="0" fontId="3" fillId="22" borderId="62" xfId="0" applyFont="1" applyFill="1" applyBorder="1" applyProtection="1">
      <protection locked="0"/>
    </xf>
    <xf numFmtId="0" fontId="25" fillId="13" borderId="58" xfId="0" applyFont="1" applyFill="1" applyBorder="1" applyAlignment="1" applyProtection="1">
      <alignment vertical="center" wrapText="1"/>
      <protection locked="0"/>
    </xf>
    <xf numFmtId="0" fontId="6" fillId="22" borderId="62" xfId="0" applyFont="1" applyFill="1" applyBorder="1" applyProtection="1">
      <protection locked="0"/>
    </xf>
    <xf numFmtId="0" fontId="6" fillId="52" borderId="62" xfId="0" applyFont="1" applyFill="1" applyBorder="1" applyProtection="1">
      <protection locked="0"/>
    </xf>
    <xf numFmtId="0" fontId="14" fillId="0" borderId="16" xfId="0" applyFont="1" applyBorder="1" applyAlignment="1" applyProtection="1">
      <alignment horizontal="left" vertical="center" wrapText="1"/>
      <protection locked="0"/>
    </xf>
    <xf numFmtId="0" fontId="6" fillId="17" borderId="62" xfId="0" applyFont="1" applyFill="1" applyBorder="1" applyProtection="1">
      <protection locked="0"/>
    </xf>
    <xf numFmtId="0" fontId="6" fillId="0" borderId="16" xfId="0" applyFont="1" applyBorder="1" applyAlignment="1" applyProtection="1">
      <alignment vertical="center" wrapText="1"/>
      <protection locked="0"/>
    </xf>
    <xf numFmtId="0" fontId="3" fillId="52" borderId="62" xfId="0" applyFont="1" applyFill="1" applyBorder="1" applyAlignment="1" applyProtection="1">
      <alignment wrapText="1"/>
      <protection locked="0"/>
    </xf>
    <xf numFmtId="0" fontId="3" fillId="0" borderId="16" xfId="0" applyFont="1" applyBorder="1" applyProtection="1">
      <protection locked="0"/>
    </xf>
    <xf numFmtId="0" fontId="25" fillId="13" borderId="58" xfId="0" applyFont="1" applyFill="1" applyBorder="1" applyAlignment="1" applyProtection="1">
      <alignment horizontal="justify" vertical="top" wrapText="1"/>
      <protection locked="0"/>
    </xf>
    <xf numFmtId="0" fontId="49" fillId="13" borderId="58" xfId="0" applyFont="1" applyFill="1" applyBorder="1" applyAlignment="1" applyProtection="1">
      <alignment horizontal="center" vertical="center" wrapText="1"/>
      <protection locked="0"/>
    </xf>
    <xf numFmtId="0" fontId="25" fillId="13" borderId="58" xfId="0" applyFont="1" applyFill="1" applyBorder="1" applyAlignment="1" applyProtection="1">
      <alignment horizontal="center" vertical="center" wrapText="1"/>
      <protection locked="0"/>
    </xf>
    <xf numFmtId="166" fontId="3" fillId="0" borderId="16" xfId="0" applyNumberFormat="1" applyFont="1" applyBorder="1" applyAlignment="1" applyProtection="1">
      <alignment horizontal="left" vertical="center" wrapText="1"/>
      <protection locked="0"/>
    </xf>
    <xf numFmtId="166" fontId="8" fillId="0" borderId="16" xfId="0" applyNumberFormat="1" applyFont="1" applyBorder="1" applyAlignment="1" applyProtection="1">
      <alignment horizontal="left" vertical="center" wrapText="1"/>
      <protection locked="0"/>
    </xf>
    <xf numFmtId="0" fontId="49" fillId="13" borderId="58" xfId="0" applyFont="1" applyFill="1" applyBorder="1" applyAlignment="1" applyProtection="1">
      <alignment horizontal="center" vertical="center"/>
      <protection locked="0"/>
    </xf>
    <xf numFmtId="0" fontId="3" fillId="53" borderId="62" xfId="0" applyFont="1" applyFill="1" applyBorder="1" applyProtection="1">
      <protection locked="0"/>
    </xf>
    <xf numFmtId="0" fontId="3" fillId="54" borderId="62" xfId="0" applyFont="1" applyFill="1" applyBorder="1" applyProtection="1">
      <protection locked="0"/>
    </xf>
    <xf numFmtId="0" fontId="25" fillId="13" borderId="58" xfId="0" applyFont="1" applyFill="1" applyBorder="1" applyAlignment="1" applyProtection="1">
      <alignment wrapText="1"/>
      <protection locked="0"/>
    </xf>
    <xf numFmtId="0" fontId="3" fillId="53" borderId="62" xfId="0" applyFont="1" applyFill="1" applyBorder="1" applyAlignment="1" applyProtection="1">
      <alignment wrapText="1"/>
      <protection locked="0"/>
    </xf>
    <xf numFmtId="166" fontId="3" fillId="0" borderId="16" xfId="0" applyNumberFormat="1"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50" fillId="13" borderId="58" xfId="0" applyFont="1" applyFill="1" applyBorder="1" applyAlignment="1" applyProtection="1">
      <alignment horizontal="justify" vertical="center" wrapText="1"/>
      <protection locked="0"/>
    </xf>
    <xf numFmtId="0" fontId="3" fillId="17" borderId="62" xfId="0" applyFont="1" applyFill="1" applyBorder="1" applyAlignment="1" applyProtection="1">
      <alignment horizontal="justify"/>
      <protection locked="0"/>
    </xf>
    <xf numFmtId="166" fontId="3" fillId="0" borderId="16" xfId="0" applyNumberFormat="1" applyFont="1" applyBorder="1" applyAlignment="1" applyProtection="1">
      <alignment horizontal="justify" vertical="center" wrapText="1"/>
      <protection locked="0"/>
    </xf>
    <xf numFmtId="0" fontId="3" fillId="26" borderId="16" xfId="0" applyFont="1" applyFill="1" applyBorder="1" applyAlignment="1" applyProtection="1">
      <alignment horizontal="left" vertical="center" wrapText="1"/>
      <protection locked="0"/>
    </xf>
    <xf numFmtId="0" fontId="47" fillId="13" borderId="58" xfId="0" applyFont="1" applyFill="1" applyBorder="1" applyAlignment="1" applyProtection="1">
      <alignment horizontal="justify" vertical="center" wrapText="1"/>
      <protection locked="0"/>
    </xf>
    <xf numFmtId="0" fontId="25" fillId="13" borderId="58" xfId="0" applyFont="1" applyFill="1" applyBorder="1" applyAlignment="1" applyProtection="1">
      <alignment horizontal="justify" wrapText="1"/>
      <protection locked="0"/>
    </xf>
    <xf numFmtId="0" fontId="3" fillId="52" borderId="62" xfId="0" applyFont="1" applyFill="1" applyBorder="1" applyAlignment="1" applyProtection="1">
      <alignment horizontal="justify"/>
      <protection locked="0"/>
    </xf>
    <xf numFmtId="0" fontId="0" fillId="0" borderId="16" xfId="0" applyBorder="1" applyProtection="1">
      <protection locked="0"/>
    </xf>
    <xf numFmtId="166" fontId="3" fillId="13" borderId="16" xfId="0" applyNumberFormat="1" applyFont="1" applyFill="1" applyBorder="1" applyAlignment="1" applyProtection="1">
      <alignment horizontal="left" vertical="center" wrapText="1"/>
      <protection locked="0"/>
    </xf>
    <xf numFmtId="0" fontId="3" fillId="22" borderId="62" xfId="0" applyFont="1" applyFill="1" applyBorder="1" applyAlignment="1" applyProtection="1">
      <alignment horizontal="justify"/>
      <protection locked="0"/>
    </xf>
    <xf numFmtId="0" fontId="46" fillId="52" borderId="62" xfId="3" applyFont="1" applyFill="1" applyBorder="1" applyAlignment="1" applyProtection="1">
      <alignment horizontal="justify" vertical="center"/>
      <protection locked="0"/>
    </xf>
    <xf numFmtId="0" fontId="3" fillId="52" borderId="62" xfId="0" applyFont="1" applyFill="1" applyBorder="1" applyAlignment="1" applyProtection="1">
      <alignment horizontal="justify" vertical="center"/>
      <protection locked="0"/>
    </xf>
    <xf numFmtId="0" fontId="3" fillId="0" borderId="16" xfId="0" applyFont="1" applyBorder="1" applyAlignment="1" applyProtection="1">
      <alignment horizontal="justify" vertical="center" wrapText="1"/>
      <protection locked="0"/>
    </xf>
    <xf numFmtId="0" fontId="3" fillId="17" borderId="62" xfId="0" applyFont="1" applyFill="1" applyBorder="1" applyAlignment="1" applyProtection="1">
      <alignment horizontal="justify" vertical="center"/>
      <protection locked="0"/>
    </xf>
    <xf numFmtId="0" fontId="3" fillId="22" borderId="62" xfId="0" applyFont="1" applyFill="1" applyBorder="1" applyAlignment="1" applyProtection="1">
      <alignment horizontal="justify" vertical="center"/>
      <protection locked="0"/>
    </xf>
    <xf numFmtId="0" fontId="25" fillId="0" borderId="16" xfId="0" applyFont="1" applyBorder="1" applyAlignment="1" applyProtection="1">
      <alignment horizontal="justify" vertical="center" wrapText="1"/>
      <protection locked="0"/>
    </xf>
    <xf numFmtId="166" fontId="10" fillId="15" borderId="16" xfId="0" applyNumberFormat="1" applyFont="1" applyFill="1" applyBorder="1" applyAlignment="1" applyProtection="1">
      <alignment horizontal="left" vertical="center" wrapText="1"/>
      <protection locked="0"/>
    </xf>
    <xf numFmtId="166" fontId="10" fillId="15" borderId="16" xfId="0" applyNumberFormat="1" applyFont="1" applyFill="1" applyBorder="1" applyAlignment="1" applyProtection="1">
      <alignment horizontal="left" wrapText="1"/>
      <protection locked="0"/>
    </xf>
    <xf numFmtId="0" fontId="25" fillId="0" borderId="58" xfId="0" applyFont="1" applyBorder="1" applyAlignment="1" applyProtection="1">
      <alignment horizontal="justify" vertical="center" wrapText="1"/>
      <protection locked="0"/>
    </xf>
    <xf numFmtId="0" fontId="25" fillId="0" borderId="58" xfId="0" applyFont="1" applyBorder="1" applyAlignment="1" applyProtection="1">
      <alignment horizontal="justify" vertical="top" wrapText="1"/>
      <protection locked="0"/>
    </xf>
    <xf numFmtId="0" fontId="3" fillId="0" borderId="16" xfId="0" applyFont="1" applyBorder="1" applyAlignment="1" applyProtection="1">
      <alignment wrapText="1"/>
      <protection locked="0"/>
    </xf>
    <xf numFmtId="0" fontId="10" fillId="17" borderId="62" xfId="0" applyFont="1" applyFill="1" applyBorder="1" applyProtection="1">
      <protection locked="0"/>
    </xf>
    <xf numFmtId="0" fontId="10" fillId="22" borderId="62" xfId="0" applyFont="1" applyFill="1" applyBorder="1" applyProtection="1">
      <protection locked="0"/>
    </xf>
    <xf numFmtId="0" fontId="52" fillId="13" borderId="58" xfId="0" applyFont="1" applyFill="1" applyBorder="1" applyAlignment="1" applyProtection="1">
      <alignment horizontal="center" vertical="center"/>
      <protection locked="0"/>
    </xf>
    <xf numFmtId="0" fontId="10" fillId="52" borderId="62" xfId="0" applyFont="1" applyFill="1" applyBorder="1" applyProtection="1">
      <protection locked="0"/>
    </xf>
    <xf numFmtId="0" fontId="52" fillId="13" borderId="58" xfId="0" applyFont="1" applyFill="1" applyBorder="1" applyAlignment="1" applyProtection="1">
      <alignment horizontal="justify" vertical="center" wrapText="1"/>
      <protection locked="0"/>
    </xf>
    <xf numFmtId="0" fontId="14" fillId="17" borderId="62" xfId="0" applyFont="1" applyFill="1" applyBorder="1" applyProtection="1">
      <protection locked="0"/>
    </xf>
    <xf numFmtId="0" fontId="14" fillId="52" borderId="62" xfId="0" applyFont="1" applyFill="1" applyBorder="1" applyProtection="1">
      <protection locked="0"/>
    </xf>
    <xf numFmtId="0" fontId="14" fillId="22" borderId="62" xfId="0" applyFont="1" applyFill="1" applyBorder="1" applyProtection="1">
      <protection locked="0"/>
    </xf>
    <xf numFmtId="0" fontId="41" fillId="13" borderId="58" xfId="0" applyFont="1" applyFill="1" applyBorder="1" applyAlignment="1" applyProtection="1">
      <alignment horizontal="center" vertical="center"/>
      <protection locked="0"/>
    </xf>
    <xf numFmtId="0" fontId="41" fillId="13" borderId="58" xfId="0" applyFont="1" applyFill="1" applyBorder="1" applyAlignment="1" applyProtection="1">
      <alignment horizontal="justify" vertical="center" wrapText="1"/>
      <protection locked="0"/>
    </xf>
    <xf numFmtId="0" fontId="41" fillId="13" borderId="59" xfId="0" applyFont="1" applyFill="1" applyBorder="1" applyAlignment="1" applyProtection="1">
      <alignment horizontal="center" vertical="center"/>
      <protection locked="0"/>
    </xf>
    <xf numFmtId="0" fontId="25" fillId="13" borderId="59" xfId="0" applyFont="1" applyFill="1" applyBorder="1" applyAlignment="1" applyProtection="1">
      <alignment horizontal="center" vertical="center"/>
      <protection locked="0"/>
    </xf>
    <xf numFmtId="0" fontId="14" fillId="22" borderId="63" xfId="0" applyFont="1" applyFill="1" applyBorder="1" applyProtection="1">
      <protection locked="0"/>
    </xf>
    <xf numFmtId="0" fontId="3" fillId="0" borderId="0" xfId="0" applyFont="1" applyAlignment="1" applyProtection="1">
      <alignment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59" fillId="0" borderId="16" xfId="0" applyFont="1" applyBorder="1" applyAlignment="1" applyProtection="1">
      <alignment wrapText="1"/>
      <protection locked="0"/>
    </xf>
    <xf numFmtId="0" fontId="59" fillId="0" borderId="21" xfId="0" applyFont="1" applyBorder="1" applyAlignment="1" applyProtection="1">
      <alignment wrapText="1"/>
      <protection locked="0"/>
    </xf>
    <xf numFmtId="0" fontId="10" fillId="16" borderId="3" xfId="0" applyFont="1" applyFill="1" applyBorder="1" applyAlignment="1" applyProtection="1">
      <alignment horizontal="left" vertical="center" wrapText="1"/>
      <protection locked="0"/>
    </xf>
    <xf numFmtId="0" fontId="60" fillId="0" borderId="65" xfId="0" applyFont="1" applyBorder="1" applyAlignment="1" applyProtection="1">
      <alignment horizontal="left" vertical="center" wrapText="1"/>
      <protection locked="0"/>
    </xf>
    <xf numFmtId="0" fontId="3" fillId="0" borderId="16" xfId="0" applyFont="1" applyFill="1" applyBorder="1" applyAlignment="1" applyProtection="1">
      <alignment wrapText="1"/>
      <protection locked="0"/>
    </xf>
    <xf numFmtId="0" fontId="3" fillId="0" borderId="21" xfId="0" applyFont="1" applyBorder="1" applyAlignment="1" applyProtection="1">
      <alignment vertical="center" wrapText="1"/>
      <protection locked="0"/>
    </xf>
    <xf numFmtId="0" fontId="14" fillId="0" borderId="3" xfId="0" applyFont="1" applyBorder="1" applyAlignment="1" applyProtection="1">
      <alignment horizontal="center" vertical="center" wrapText="1"/>
    </xf>
    <xf numFmtId="164" fontId="14" fillId="47" borderId="2" xfId="0" applyNumberFormat="1" applyFont="1" applyFill="1" applyBorder="1" applyAlignment="1" applyProtection="1">
      <alignment horizontal="center" vertical="center" wrapText="1"/>
    </xf>
    <xf numFmtId="0" fontId="14" fillId="47" borderId="3" xfId="0" applyFont="1" applyFill="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4" fillId="0" borderId="3" xfId="0" applyFont="1" applyBorder="1" applyAlignment="1" applyProtection="1">
      <alignment horizontal="center" vertical="center"/>
    </xf>
    <xf numFmtId="0" fontId="14" fillId="13" borderId="3" xfId="0" applyFont="1" applyFill="1" applyBorder="1" applyAlignment="1" applyProtection="1">
      <alignment horizontal="left" vertical="center" wrapText="1"/>
    </xf>
    <xf numFmtId="0" fontId="3" fillId="13" borderId="3" xfId="0"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14" borderId="3" xfId="0" applyFont="1" applyFill="1" applyBorder="1" applyAlignment="1" applyProtection="1">
      <alignment horizontal="center" vertical="center" wrapText="1"/>
    </xf>
    <xf numFmtId="0" fontId="14" fillId="0" borderId="3" xfId="0" applyFont="1" applyBorder="1" applyAlignment="1" applyProtection="1">
      <alignment horizontal="left" vertical="center" wrapText="1"/>
    </xf>
    <xf numFmtId="0" fontId="14" fillId="0" borderId="3" xfId="0" applyFont="1" applyBorder="1" applyAlignment="1" applyProtection="1">
      <alignment wrapText="1"/>
    </xf>
    <xf numFmtId="0" fontId="3" fillId="15" borderId="3" xfId="0" applyFont="1" applyFill="1" applyBorder="1" applyAlignment="1" applyProtection="1">
      <alignment horizontal="center" vertical="center" wrapText="1"/>
    </xf>
    <xf numFmtId="0" fontId="3" fillId="0" borderId="3" xfId="0" applyFont="1" applyBorder="1" applyAlignment="1" applyProtection="1">
      <alignment horizontal="center" vertical="center"/>
    </xf>
    <xf numFmtId="0" fontId="3" fillId="13" borderId="3" xfId="0" applyFont="1" applyFill="1" applyBorder="1" applyAlignment="1" applyProtection="1">
      <alignment horizontal="left" vertical="center" wrapText="1"/>
    </xf>
    <xf numFmtId="0" fontId="3" fillId="13" borderId="3" xfId="0" applyFont="1" applyFill="1" applyBorder="1" applyAlignment="1" applyProtection="1">
      <alignment vertical="center" wrapText="1"/>
    </xf>
    <xf numFmtId="0" fontId="3" fillId="0" borderId="3" xfId="0" applyFont="1" applyBorder="1" applyAlignment="1" applyProtection="1">
      <alignment horizontal="left" vertical="center" wrapText="1"/>
    </xf>
    <xf numFmtId="164" fontId="3" fillId="0" borderId="3" xfId="0" applyNumberFormat="1" applyFont="1" applyBorder="1" applyAlignment="1" applyProtection="1">
      <alignment horizontal="center" vertical="center" wrapText="1"/>
    </xf>
    <xf numFmtId="0" fontId="3" fillId="0" borderId="3" xfId="0" applyFont="1" applyBorder="1" applyAlignment="1" applyProtection="1">
      <alignment vertical="center" wrapText="1"/>
    </xf>
    <xf numFmtId="164" fontId="3" fillId="13" borderId="3" xfId="0" applyNumberFormat="1" applyFont="1" applyFill="1" applyBorder="1" applyAlignment="1" applyProtection="1">
      <alignment horizontal="center" vertical="center" wrapText="1"/>
    </xf>
    <xf numFmtId="164" fontId="3" fillId="13" borderId="3" xfId="0" applyNumberFormat="1" applyFont="1" applyFill="1" applyBorder="1" applyAlignment="1" applyProtection="1">
      <alignment horizontal="center" vertical="center"/>
    </xf>
    <xf numFmtId="0" fontId="3" fillId="15" borderId="3" xfId="0" applyFont="1" applyFill="1" applyBorder="1" applyAlignment="1" applyProtection="1">
      <alignment horizontal="left" vertical="center" wrapText="1"/>
    </xf>
    <xf numFmtId="0" fontId="3" fillId="13" borderId="3" xfId="0" applyFont="1" applyFill="1" applyBorder="1" applyAlignment="1" applyProtection="1">
      <alignment horizontal="left" vertical="center"/>
    </xf>
    <xf numFmtId="0" fontId="10" fillId="16" borderId="3" xfId="0" applyFont="1" applyFill="1" applyBorder="1" applyAlignment="1" applyProtection="1">
      <alignment horizontal="left" vertical="center" wrapText="1"/>
    </xf>
    <xf numFmtId="0" fontId="3" fillId="0" borderId="3" xfId="0" applyFont="1" applyBorder="1" applyAlignment="1" applyProtection="1">
      <alignment horizontal="left" vertical="center"/>
    </xf>
    <xf numFmtId="164" fontId="10" fillId="0" borderId="3" xfId="0" applyNumberFormat="1" applyFont="1" applyBorder="1" applyAlignment="1" applyProtection="1">
      <alignment horizontal="center" vertical="center" wrapText="1"/>
    </xf>
    <xf numFmtId="0" fontId="10" fillId="15" borderId="3"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3" xfId="0" applyFont="1" applyBorder="1" applyAlignment="1" applyProtection="1">
      <alignment vertical="center" wrapText="1"/>
    </xf>
    <xf numFmtId="164" fontId="10" fillId="0" borderId="15" xfId="0" applyNumberFormat="1" applyFont="1" applyBorder="1" applyAlignment="1" applyProtection="1">
      <alignment horizontal="center" vertical="center" wrapText="1"/>
    </xf>
    <xf numFmtId="0" fontId="10" fillId="16" borderId="15" xfId="0" applyFont="1" applyFill="1" applyBorder="1" applyAlignment="1" applyProtection="1">
      <alignment horizontal="center" vertical="center" wrapText="1"/>
    </xf>
    <xf numFmtId="164" fontId="10" fillId="0" borderId="18" xfId="0" applyNumberFormat="1" applyFont="1" applyBorder="1" applyAlignment="1" applyProtection="1">
      <alignment horizontal="center" vertical="center" wrapText="1"/>
    </xf>
    <xf numFmtId="164" fontId="14" fillId="0" borderId="2" xfId="0" applyNumberFormat="1" applyFont="1" applyBorder="1" applyAlignment="1" applyProtection="1">
      <alignment horizontal="center" vertical="center" wrapText="1"/>
    </xf>
    <xf numFmtId="0" fontId="10" fillId="0" borderId="2"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3" fillId="0" borderId="16" xfId="0" applyFont="1" applyFill="1" applyBorder="1" applyAlignment="1">
      <alignment wrapText="1"/>
    </xf>
    <xf numFmtId="0" fontId="3" fillId="0" borderId="23" xfId="0" applyFont="1" applyFill="1" applyBorder="1" applyAlignment="1">
      <alignment wrapText="1"/>
    </xf>
    <xf numFmtId="0" fontId="25" fillId="25" borderId="66" xfId="0" applyFont="1" applyFill="1" applyBorder="1" applyAlignment="1">
      <alignment wrapText="1"/>
    </xf>
    <xf numFmtId="0" fontId="25" fillId="25" borderId="58" xfId="0" applyFont="1" applyFill="1" applyBorder="1" applyAlignment="1">
      <alignment wrapText="1"/>
    </xf>
    <xf numFmtId="0" fontId="25" fillId="25" borderId="62" xfId="0" applyFont="1" applyFill="1" applyBorder="1" applyAlignment="1">
      <alignment wrapText="1"/>
    </xf>
    <xf numFmtId="0" fontId="25" fillId="25" borderId="67" xfId="0" applyFont="1" applyFill="1" applyBorder="1" applyAlignment="1">
      <alignment wrapText="1"/>
    </xf>
    <xf numFmtId="0" fontId="14" fillId="0" borderId="3" xfId="0" applyFont="1" applyBorder="1" applyAlignment="1" applyProtection="1">
      <alignment horizontal="center" vertical="center" wrapText="1"/>
    </xf>
    <xf numFmtId="164" fontId="14" fillId="47" borderId="2" xfId="0" applyNumberFormat="1" applyFont="1" applyFill="1" applyBorder="1" applyAlignment="1" applyProtection="1">
      <alignment horizontal="center" vertical="center" wrapText="1"/>
    </xf>
    <xf numFmtId="164" fontId="14" fillId="47" borderId="5" xfId="0" applyNumberFormat="1" applyFont="1" applyFill="1" applyBorder="1" applyAlignment="1" applyProtection="1">
      <alignment horizontal="center" vertical="center" wrapText="1"/>
    </xf>
    <xf numFmtId="0" fontId="14" fillId="47" borderId="3" xfId="0" applyFont="1" applyFill="1" applyBorder="1" applyAlignment="1" applyProtection="1">
      <alignment horizontal="center" vertical="center" wrapText="1"/>
    </xf>
    <xf numFmtId="0" fontId="20" fillId="47" borderId="3" xfId="0" applyFont="1" applyFill="1" applyBorder="1" applyAlignment="1" applyProtection="1">
      <alignment horizontal="center" vertical="center" wrapText="1"/>
    </xf>
    <xf numFmtId="0" fontId="20" fillId="47" borderId="2" xfId="0" applyFont="1" applyFill="1" applyBorder="1" applyAlignment="1" applyProtection="1">
      <alignment horizontal="center" vertical="center" wrapText="1"/>
    </xf>
    <xf numFmtId="0" fontId="20" fillId="47" borderId="5" xfId="0" applyFont="1" applyFill="1" applyBorder="1" applyAlignment="1" applyProtection="1">
      <alignment horizontal="center" vertical="center" wrapText="1"/>
    </xf>
    <xf numFmtId="0" fontId="20" fillId="47" borderId="4" xfId="0" applyFont="1" applyFill="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4" fillId="0" borderId="3" xfId="0" applyFont="1" applyBorder="1" applyAlignment="1" applyProtection="1">
      <alignment horizontal="center" vertical="center"/>
    </xf>
    <xf numFmtId="0" fontId="21" fillId="13" borderId="3" xfId="0" applyFont="1" applyFill="1" applyBorder="1" applyAlignment="1" applyProtection="1">
      <alignment horizontal="center" vertical="center" wrapText="1"/>
    </xf>
    <xf numFmtId="0" fontId="14" fillId="13" borderId="3" xfId="0" applyFont="1" applyFill="1" applyBorder="1" applyAlignment="1" applyProtection="1">
      <alignment horizontal="left" vertical="center" wrapText="1"/>
    </xf>
    <xf numFmtId="0" fontId="20" fillId="0" borderId="3" xfId="0" applyFont="1" applyBorder="1" applyAlignment="1" applyProtection="1">
      <alignment horizontal="center" vertical="center" wrapText="1"/>
    </xf>
    <xf numFmtId="0" fontId="14" fillId="0" borderId="3" xfId="0" applyFont="1" applyBorder="1" applyAlignment="1" applyProtection="1"/>
    <xf numFmtId="0" fontId="14" fillId="47" borderId="2" xfId="0" applyFont="1" applyFill="1" applyBorder="1" applyAlignment="1" applyProtection="1">
      <alignment horizontal="center" vertical="center" wrapText="1"/>
    </xf>
    <xf numFmtId="0" fontId="14" fillId="47" borderId="5" xfId="0" applyFont="1" applyFill="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22" fillId="0" borderId="3" xfId="0" applyFont="1" applyBorder="1" applyAlignment="1" applyProtection="1"/>
    <xf numFmtId="0" fontId="3" fillId="0" borderId="3" xfId="0" applyFont="1" applyBorder="1" applyAlignment="1" applyProtection="1">
      <alignment horizontal="center" vertical="center" textRotation="90" wrapText="1"/>
    </xf>
    <xf numFmtId="0" fontId="3" fillId="13" borderId="3" xfId="0" applyFont="1" applyFill="1" applyBorder="1" applyAlignment="1" applyProtection="1">
      <alignment horizontal="center" vertical="center" wrapText="1"/>
    </xf>
    <xf numFmtId="0" fontId="4"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textRotation="90"/>
    </xf>
    <xf numFmtId="0" fontId="3" fillId="18" borderId="3" xfId="0" applyFont="1" applyFill="1" applyBorder="1" applyAlignment="1" applyProtection="1">
      <alignment horizontal="center" vertical="center" textRotation="90" wrapText="1"/>
    </xf>
    <xf numFmtId="0" fontId="3" fillId="14" borderId="3" xfId="0" applyFont="1" applyFill="1" applyBorder="1" applyAlignment="1" applyProtection="1">
      <alignment horizontal="center" vertical="center" wrapText="1"/>
    </xf>
    <xf numFmtId="0" fontId="3" fillId="13" borderId="3" xfId="0" applyFont="1" applyFill="1" applyBorder="1" applyAlignment="1" applyProtection="1">
      <alignment horizontal="center" vertical="center"/>
    </xf>
    <xf numFmtId="0" fontId="14" fillId="0" borderId="3" xfId="0" applyFont="1" applyBorder="1" applyAlignment="1" applyProtection="1">
      <alignment horizontal="center" wrapText="1"/>
    </xf>
    <xf numFmtId="0" fontId="14" fillId="0" borderId="3" xfId="0" applyFont="1" applyBorder="1" applyAlignment="1" applyProtection="1">
      <alignment horizontal="left" vertical="center" wrapText="1"/>
    </xf>
    <xf numFmtId="0" fontId="14" fillId="0" borderId="3" xfId="0" applyFont="1" applyBorder="1" applyAlignment="1" applyProtection="1">
      <alignment horizontal="left" wrapText="1"/>
    </xf>
    <xf numFmtId="0" fontId="14" fillId="0" borderId="3" xfId="0" applyFont="1" applyBorder="1" applyAlignment="1" applyProtection="1">
      <alignment wrapText="1"/>
    </xf>
    <xf numFmtId="0" fontId="14" fillId="13" borderId="3" xfId="0" applyFont="1" applyFill="1" applyBorder="1" applyAlignment="1" applyProtection="1">
      <alignment horizontal="center" vertical="center" wrapText="1"/>
    </xf>
    <xf numFmtId="0" fontId="20" fillId="13" borderId="3" xfId="0" applyFont="1" applyFill="1" applyBorder="1" applyAlignment="1" applyProtection="1">
      <alignment horizontal="center" vertical="center" wrapText="1"/>
    </xf>
    <xf numFmtId="0" fontId="3" fillId="15" borderId="3" xfId="0" applyFont="1" applyFill="1" applyBorder="1" applyAlignment="1" applyProtection="1">
      <alignment horizontal="center" vertical="center" wrapText="1"/>
    </xf>
    <xf numFmtId="0" fontId="2" fillId="23" borderId="0" xfId="0" applyFont="1" applyFill="1" applyAlignment="1" applyProtection="1">
      <alignment horizontal="center"/>
    </xf>
    <xf numFmtId="0" fontId="3" fillId="0" borderId="3" xfId="0" applyFont="1" applyBorder="1" applyAlignment="1" applyProtection="1">
      <alignment horizontal="center" vertical="center"/>
    </xf>
    <xf numFmtId="0" fontId="3" fillId="13" borderId="3" xfId="0" applyFont="1" applyFill="1" applyBorder="1" applyAlignment="1" applyProtection="1">
      <alignment horizontal="left" vertical="center" wrapText="1"/>
    </xf>
    <xf numFmtId="0" fontId="3" fillId="13" borderId="3" xfId="0" applyFont="1" applyFill="1" applyBorder="1" applyAlignment="1" applyProtection="1">
      <alignment vertical="center" wrapText="1"/>
    </xf>
    <xf numFmtId="0" fontId="4" fillId="13"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0" xfId="0" applyFont="1" applyFill="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5" borderId="0" xfId="0" applyFont="1" applyFill="1" applyAlignment="1" applyProtection="1">
      <alignment horizontal="center" vertical="center" wrapText="1"/>
    </xf>
    <xf numFmtId="0" fontId="3" fillId="0" borderId="3" xfId="0" applyFont="1" applyBorder="1" applyAlignment="1" applyProtection="1"/>
    <xf numFmtId="0" fontId="3" fillId="0" borderId="3" xfId="0" applyFont="1" applyBorder="1" applyAlignment="1" applyProtection="1">
      <alignment horizontal="left" vertical="center" wrapText="1"/>
    </xf>
    <xf numFmtId="164" fontId="3" fillId="0" borderId="3" xfId="0" applyNumberFormat="1" applyFont="1" applyBorder="1" applyAlignment="1" applyProtection="1">
      <alignment horizontal="center" vertical="center" wrapText="1"/>
    </xf>
    <xf numFmtId="0" fontId="3" fillId="0" borderId="3" xfId="0" applyFont="1" applyBorder="1" applyAlignment="1" applyProtection="1">
      <alignment vertical="center" wrapText="1"/>
    </xf>
    <xf numFmtId="164" fontId="3" fillId="0" borderId="3" xfId="0" applyNumberFormat="1" applyFont="1" applyBorder="1" applyAlignment="1" applyProtection="1">
      <alignment horizontal="center" vertical="center"/>
    </xf>
    <xf numFmtId="49" fontId="3" fillId="0" borderId="3" xfId="0" applyNumberFormat="1" applyFont="1" applyBorder="1" applyAlignment="1" applyProtection="1">
      <alignment vertical="center" wrapText="1"/>
    </xf>
    <xf numFmtId="164" fontId="3" fillId="13" borderId="3" xfId="0" applyNumberFormat="1" applyFont="1" applyFill="1" applyBorder="1" applyAlignment="1" applyProtection="1">
      <alignment horizontal="center" vertical="center" wrapText="1"/>
    </xf>
    <xf numFmtId="0" fontId="4" fillId="14" borderId="3" xfId="0" applyFont="1" applyFill="1" applyBorder="1" applyAlignment="1" applyProtection="1">
      <alignment horizontal="center" vertical="center" wrapText="1"/>
    </xf>
    <xf numFmtId="0" fontId="4" fillId="20" borderId="3" xfId="0" applyFont="1" applyFill="1" applyBorder="1" applyAlignment="1" applyProtection="1">
      <alignment horizontal="center" vertical="center" wrapText="1"/>
    </xf>
    <xf numFmtId="164" fontId="3" fillId="13" borderId="3" xfId="0" applyNumberFormat="1" applyFont="1" applyFill="1" applyBorder="1" applyAlignment="1" applyProtection="1">
      <alignment horizontal="center" vertical="center"/>
    </xf>
    <xf numFmtId="0" fontId="8" fillId="0" borderId="3" xfId="0" applyFont="1" applyBorder="1" applyAlignment="1" applyProtection="1">
      <alignment vertical="center" wrapText="1"/>
    </xf>
    <xf numFmtId="0" fontId="3" fillId="22" borderId="3" xfId="0" applyFont="1" applyFill="1" applyBorder="1" applyAlignment="1" applyProtection="1">
      <alignment horizontal="center" vertical="center" textRotation="90" wrapText="1"/>
    </xf>
    <xf numFmtId="0" fontId="3" fillId="22" borderId="3" xfId="0" applyFont="1" applyFill="1" applyBorder="1" applyAlignment="1" applyProtection="1">
      <alignment horizontal="center" vertical="center" textRotation="90"/>
    </xf>
    <xf numFmtId="0" fontId="3" fillId="13" borderId="3" xfId="0" applyFont="1" applyFill="1" applyBorder="1" applyAlignment="1" applyProtection="1">
      <alignment horizontal="center" vertical="center" textRotation="90" wrapText="1"/>
    </xf>
    <xf numFmtId="0" fontId="3" fillId="13" borderId="3" xfId="0" applyFont="1" applyFill="1" applyBorder="1" applyAlignment="1" applyProtection="1">
      <alignment horizontal="center" vertical="center" textRotation="90"/>
    </xf>
    <xf numFmtId="0" fontId="3" fillId="15" borderId="3" xfId="0" applyFont="1" applyFill="1" applyBorder="1" applyAlignment="1" applyProtection="1">
      <alignment horizontal="left" vertical="center" wrapText="1"/>
    </xf>
    <xf numFmtId="0" fontId="3" fillId="13" borderId="3" xfId="0" applyFont="1" applyFill="1" applyBorder="1" applyAlignment="1" applyProtection="1">
      <alignment horizontal="left" vertical="center"/>
    </xf>
    <xf numFmtId="0" fontId="3" fillId="0" borderId="3" xfId="0" applyFont="1" applyBorder="1" applyAlignment="1" applyProtection="1">
      <alignment vertical="center"/>
    </xf>
    <xf numFmtId="0" fontId="3" fillId="15" borderId="3" xfId="0" applyFont="1" applyFill="1" applyBorder="1" applyAlignment="1" applyProtection="1">
      <alignment vertical="center" wrapText="1"/>
    </xf>
    <xf numFmtId="1" fontId="3" fillId="13" borderId="3" xfId="0" applyNumberFormat="1" applyFont="1" applyFill="1" applyBorder="1" applyAlignment="1" applyProtection="1">
      <alignment horizontal="center" vertical="center" wrapText="1"/>
    </xf>
    <xf numFmtId="1" fontId="3" fillId="13" borderId="3" xfId="0" applyNumberFormat="1" applyFont="1" applyFill="1" applyBorder="1" applyAlignment="1" applyProtection="1">
      <alignment horizontal="center" vertical="center"/>
    </xf>
    <xf numFmtId="0" fontId="11" fillId="0" borderId="3" xfId="0" applyFont="1" applyBorder="1" applyAlignment="1" applyProtection="1">
      <alignment horizontal="center" vertical="center" wrapText="1"/>
    </xf>
    <xf numFmtId="0" fontId="10" fillId="17" borderId="3" xfId="0" applyFont="1" applyFill="1" applyBorder="1" applyAlignment="1" applyProtection="1">
      <alignment horizontal="center" vertical="center" textRotation="90" wrapText="1"/>
    </xf>
    <xf numFmtId="0" fontId="10" fillId="16" borderId="3" xfId="0" applyFont="1" applyFill="1" applyBorder="1" applyAlignment="1" applyProtection="1">
      <alignment horizontal="left" vertical="center" wrapText="1"/>
    </xf>
    <xf numFmtId="0" fontId="3" fillId="0" borderId="3" xfId="0" applyFont="1" applyBorder="1" applyAlignment="1" applyProtection="1">
      <alignment horizontal="left" vertical="center"/>
    </xf>
    <xf numFmtId="164" fontId="10" fillId="0" borderId="3" xfId="0" applyNumberFormat="1" applyFont="1" applyBorder="1" applyAlignment="1" applyProtection="1">
      <alignment horizontal="center" vertical="center" wrapText="1"/>
    </xf>
    <xf numFmtId="0" fontId="10" fillId="0" borderId="3" xfId="0" applyFont="1" applyBorder="1" applyAlignment="1" applyProtection="1">
      <alignment horizontal="center" vertical="center"/>
    </xf>
    <xf numFmtId="0" fontId="3" fillId="13" borderId="3" xfId="0" applyFont="1" applyFill="1" applyBorder="1" applyAlignment="1" applyProtection="1">
      <alignment vertical="center"/>
    </xf>
    <xf numFmtId="0" fontId="3" fillId="0" borderId="3" xfId="0" applyFont="1" applyFill="1" applyBorder="1" applyAlignment="1" applyProtection="1">
      <alignment vertical="center" wrapText="1"/>
    </xf>
    <xf numFmtId="0" fontId="12" fillId="13" borderId="3" xfId="0" applyFont="1" applyFill="1" applyBorder="1" applyAlignment="1" applyProtection="1">
      <alignment horizontal="center" vertical="center" wrapText="1"/>
    </xf>
    <xf numFmtId="0" fontId="4" fillId="13" borderId="3"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3" fillId="13" borderId="2" xfId="0" applyFont="1" applyFill="1" applyBorder="1" applyAlignment="1" applyProtection="1">
      <alignment vertical="center" wrapText="1"/>
    </xf>
    <xf numFmtId="0" fontId="3" fillId="13" borderId="4" xfId="0" applyFont="1" applyFill="1" applyBorder="1" applyAlignment="1" applyProtection="1">
      <alignment vertical="center" wrapText="1"/>
    </xf>
    <xf numFmtId="0" fontId="10" fillId="15" borderId="3"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3" xfId="0" applyFont="1" applyBorder="1" applyAlignment="1" applyProtection="1">
      <alignment vertical="center" wrapText="1"/>
    </xf>
    <xf numFmtId="0" fontId="10" fillId="0" borderId="15"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0" fillId="0" borderId="15" xfId="0" applyFont="1" applyBorder="1" applyAlignment="1" applyProtection="1">
      <alignment horizontal="center" vertical="center" textRotation="90" wrapText="1"/>
    </xf>
    <xf numFmtId="0" fontId="3" fillId="0" borderId="19" xfId="0" applyFont="1" applyBorder="1" applyAlignment="1" applyProtection="1">
      <alignment textRotation="90"/>
    </xf>
    <xf numFmtId="0" fontId="3" fillId="0" borderId="23" xfId="0" applyFont="1" applyBorder="1" applyAlignment="1" applyProtection="1">
      <alignment textRotation="90"/>
    </xf>
    <xf numFmtId="0" fontId="10" fillId="16" borderId="24" xfId="0" applyFont="1" applyFill="1" applyBorder="1" applyAlignment="1" applyProtection="1">
      <alignment horizontal="center" vertical="center" wrapText="1"/>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10" fillId="16" borderId="15" xfId="0" applyFont="1" applyFill="1" applyBorder="1" applyAlignment="1" applyProtection="1">
      <alignment horizontal="left" vertical="center" wrapText="1"/>
    </xf>
    <xf numFmtId="0" fontId="10" fillId="16" borderId="19" xfId="0" applyFont="1" applyFill="1" applyBorder="1" applyAlignment="1" applyProtection="1">
      <alignment horizontal="left" vertical="center" wrapText="1"/>
    </xf>
    <xf numFmtId="0" fontId="10" fillId="16" borderId="28" xfId="0" applyFont="1" applyFill="1" applyBorder="1" applyAlignment="1" applyProtection="1">
      <alignment horizontal="left" vertical="center" wrapText="1"/>
    </xf>
    <xf numFmtId="0" fontId="11" fillId="0" borderId="28" xfId="0" applyFont="1" applyBorder="1" applyAlignment="1" applyProtection="1">
      <alignment horizontal="center" vertical="center" wrapText="1"/>
    </xf>
    <xf numFmtId="164" fontId="10" fillId="0" borderId="15" xfId="0" applyNumberFormat="1" applyFont="1" applyBorder="1" applyAlignment="1" applyProtection="1">
      <alignment horizontal="center" vertical="center" wrapText="1"/>
    </xf>
    <xf numFmtId="164" fontId="10" fillId="0" borderId="19" xfId="0" applyNumberFormat="1" applyFont="1" applyBorder="1" applyAlignment="1" applyProtection="1">
      <alignment horizontal="center" vertical="center" wrapText="1"/>
    </xf>
    <xf numFmtId="164" fontId="10" fillId="0" borderId="23" xfId="0" applyNumberFormat="1" applyFont="1" applyBorder="1" applyAlignment="1" applyProtection="1">
      <alignment horizontal="center" vertical="center" wrapText="1"/>
    </xf>
    <xf numFmtId="164" fontId="11" fillId="0" borderId="15" xfId="0" applyNumberFormat="1" applyFont="1" applyBorder="1" applyAlignment="1" applyProtection="1">
      <alignment horizontal="center" vertical="center" wrapText="1"/>
    </xf>
    <xf numFmtId="164" fontId="11" fillId="0" borderId="19" xfId="0" applyNumberFormat="1" applyFont="1" applyBorder="1" applyAlignment="1" applyProtection="1">
      <alignment horizontal="center" vertical="center" wrapText="1"/>
    </xf>
    <xf numFmtId="164" fontId="11" fillId="0" borderId="23" xfId="0" applyNumberFormat="1" applyFont="1" applyBorder="1" applyAlignment="1" applyProtection="1">
      <alignment horizontal="center" vertical="center" wrapText="1"/>
    </xf>
    <xf numFmtId="0" fontId="10" fillId="0" borderId="19" xfId="0" applyFont="1" applyBorder="1" applyAlignment="1" applyProtection="1">
      <alignment horizontal="center" vertical="center" textRotation="90" wrapText="1"/>
    </xf>
    <xf numFmtId="0" fontId="10" fillId="0" borderId="23" xfId="0" applyFont="1" applyBorder="1" applyAlignment="1" applyProtection="1">
      <alignment horizontal="center" vertical="center" textRotation="90" wrapText="1"/>
    </xf>
    <xf numFmtId="0" fontId="10" fillId="0" borderId="15" xfId="0" applyFont="1" applyBorder="1" applyAlignment="1" applyProtection="1">
      <alignment horizontal="center" vertical="center"/>
    </xf>
    <xf numFmtId="0" fontId="3" fillId="0" borderId="19" xfId="0" applyFont="1" applyBorder="1" applyAlignment="1" applyProtection="1"/>
    <xf numFmtId="0" fontId="3" fillId="0" borderId="23" xfId="0" applyFont="1" applyBorder="1" applyAlignment="1" applyProtection="1"/>
    <xf numFmtId="0" fontId="10" fillId="16" borderId="15" xfId="0" applyFont="1" applyFill="1" applyBorder="1" applyAlignment="1" applyProtection="1">
      <alignment horizontal="center" vertical="center" wrapText="1"/>
    </xf>
    <xf numFmtId="0" fontId="10" fillId="16" borderId="19" xfId="0" applyFont="1" applyFill="1" applyBorder="1" applyAlignment="1" applyProtection="1">
      <alignment horizontal="center" vertical="center" wrapText="1"/>
    </xf>
    <xf numFmtId="0" fontId="10" fillId="16" borderId="20" xfId="0" applyFont="1" applyFill="1" applyBorder="1" applyAlignment="1" applyProtection="1">
      <alignment horizontal="center" vertical="center" wrapText="1"/>
    </xf>
    <xf numFmtId="0" fontId="10" fillId="16" borderId="23" xfId="0" applyFont="1" applyFill="1" applyBorder="1" applyAlignment="1" applyProtection="1">
      <alignment horizontal="center" vertical="center" wrapText="1"/>
    </xf>
    <xf numFmtId="164" fontId="10" fillId="0" borderId="18" xfId="0" applyNumberFormat="1" applyFont="1" applyBorder="1" applyAlignment="1" applyProtection="1">
      <alignment horizontal="center" vertical="center" wrapText="1"/>
    </xf>
    <xf numFmtId="164" fontId="10" fillId="0" borderId="20" xfId="0" applyNumberFormat="1" applyFont="1" applyBorder="1" applyAlignment="1" applyProtection="1">
      <alignment horizontal="center" vertical="center" wrapText="1"/>
    </xf>
    <xf numFmtId="0" fontId="10" fillId="0" borderId="19"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24" xfId="0" applyFont="1" applyBorder="1" applyAlignment="1" applyProtection="1">
      <alignment horizontal="center" vertical="center" textRotation="90" wrapText="1"/>
    </xf>
    <xf numFmtId="0" fontId="10" fillId="0" borderId="22" xfId="0" applyFont="1" applyBorder="1" applyAlignment="1" applyProtection="1">
      <alignment horizontal="center" vertical="center" textRotation="90" wrapText="1"/>
    </xf>
    <xf numFmtId="0" fontId="10" fillId="0" borderId="29" xfId="0" applyFont="1" applyBorder="1" applyAlignment="1" applyProtection="1">
      <alignment horizontal="center" vertical="center" textRotation="90" wrapText="1"/>
    </xf>
    <xf numFmtId="0" fontId="10" fillId="0" borderId="24" xfId="0" applyFont="1" applyBorder="1" applyAlignment="1" applyProtection="1">
      <alignment horizontal="center" vertical="center" wrapText="1"/>
    </xf>
    <xf numFmtId="0" fontId="3" fillId="0" borderId="22" xfId="0" applyFont="1" applyBorder="1" applyAlignment="1" applyProtection="1"/>
    <xf numFmtId="0" fontId="3" fillId="0" borderId="26" xfId="0" applyFont="1" applyBorder="1" applyAlignment="1" applyProtection="1"/>
    <xf numFmtId="164" fontId="10" fillId="0" borderId="25" xfId="0" applyNumberFormat="1" applyFont="1" applyBorder="1" applyAlignment="1" applyProtection="1">
      <alignment horizontal="center" vertical="center" wrapText="1"/>
    </xf>
    <xf numFmtId="0" fontId="10" fillId="0" borderId="28" xfId="0" applyFont="1" applyBorder="1" applyAlignment="1" applyProtection="1">
      <alignment horizontal="center" vertical="center" textRotation="90" wrapText="1"/>
    </xf>
    <xf numFmtId="0" fontId="10" fillId="0" borderId="28" xfId="0" applyFont="1" applyBorder="1" applyAlignment="1" applyProtection="1">
      <alignment horizontal="center" vertical="center" wrapText="1"/>
    </xf>
    <xf numFmtId="0" fontId="4" fillId="27" borderId="35" xfId="0" applyFont="1" applyFill="1" applyBorder="1" applyAlignment="1" applyProtection="1">
      <alignment horizontal="center"/>
    </xf>
    <xf numFmtId="0" fontId="4" fillId="27" borderId="36" xfId="0" applyFont="1" applyFill="1" applyBorder="1" applyAlignment="1" applyProtection="1">
      <alignment horizontal="center"/>
    </xf>
    <xf numFmtId="0" fontId="4" fillId="27" borderId="37" xfId="0" applyFont="1" applyFill="1" applyBorder="1" applyAlignment="1" applyProtection="1">
      <alignment horizontal="center"/>
    </xf>
    <xf numFmtId="0" fontId="4" fillId="5" borderId="0"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38" xfId="0" applyFont="1" applyFill="1" applyBorder="1" applyAlignment="1" applyProtection="1">
      <alignment horizontal="center" vertical="center" wrapText="1"/>
    </xf>
    <xf numFmtId="164" fontId="14" fillId="0" borderId="2" xfId="0" applyNumberFormat="1" applyFont="1" applyBorder="1" applyAlignment="1" applyProtection="1">
      <alignment horizontal="center" vertical="center" wrapText="1"/>
    </xf>
    <xf numFmtId="164" fontId="14" fillId="0" borderId="5" xfId="0" applyNumberFormat="1" applyFont="1" applyBorder="1" applyAlignment="1" applyProtection="1">
      <alignment horizontal="center" vertical="center" wrapText="1"/>
    </xf>
    <xf numFmtId="164" fontId="14" fillId="0" borderId="4" xfId="0" applyNumberFormat="1"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textRotation="90" wrapText="1"/>
    </xf>
    <xf numFmtId="0" fontId="14" fillId="0" borderId="3" xfId="0" applyFont="1" applyBorder="1" applyAlignment="1" applyProtection="1">
      <alignment textRotation="90"/>
    </xf>
    <xf numFmtId="0" fontId="3" fillId="16" borderId="15" xfId="0" applyFont="1" applyFill="1" applyBorder="1" applyAlignment="1" applyProtection="1">
      <alignment horizontal="left" vertical="center" wrapText="1"/>
    </xf>
    <xf numFmtId="0" fontId="3" fillId="16" borderId="19" xfId="0" applyFont="1" applyFill="1" applyBorder="1" applyAlignment="1" applyProtection="1">
      <alignment horizontal="left" vertical="center" wrapText="1"/>
    </xf>
    <xf numFmtId="0" fontId="3" fillId="16" borderId="23" xfId="0" applyFont="1" applyFill="1" applyBorder="1" applyAlignment="1" applyProtection="1">
      <alignment horizontal="left" vertical="center" wrapText="1"/>
    </xf>
    <xf numFmtId="0" fontId="10" fillId="0" borderId="2"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2"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21" fillId="0" borderId="31" xfId="0" applyFont="1" applyBorder="1" applyAlignment="1" applyProtection="1">
      <alignment horizontal="center" vertical="center" wrapText="1"/>
    </xf>
    <xf numFmtId="0" fontId="21" fillId="0" borderId="32" xfId="0" applyFont="1" applyBorder="1" applyAlignment="1" applyProtection="1">
      <alignment horizontal="center" vertical="center" wrapText="1"/>
    </xf>
    <xf numFmtId="0" fontId="21" fillId="0" borderId="33" xfId="0" applyFont="1" applyBorder="1" applyAlignment="1" applyProtection="1">
      <alignment horizontal="center" vertical="center" wrapText="1"/>
    </xf>
    <xf numFmtId="0" fontId="15" fillId="51" borderId="64" xfId="0" applyFont="1" applyFill="1" applyBorder="1" applyAlignment="1">
      <alignment horizontal="center" vertical="center"/>
    </xf>
    <xf numFmtId="0" fontId="15" fillId="51" borderId="11" xfId="0" applyFont="1" applyFill="1" applyBorder="1" applyAlignment="1">
      <alignment horizontal="center" vertical="center"/>
    </xf>
    <xf numFmtId="0" fontId="15" fillId="51" borderId="60" xfId="0" applyFont="1" applyFill="1" applyBorder="1" applyAlignment="1">
      <alignment horizontal="center" vertical="center"/>
    </xf>
    <xf numFmtId="0" fontId="1" fillId="0" borderId="0" xfId="0" applyFont="1" applyAlignment="1" applyProtection="1">
      <alignment horizontal="center" vertical="center" wrapText="1"/>
    </xf>
    <xf numFmtId="164" fontId="10" fillId="0" borderId="2" xfId="0" applyNumberFormat="1" applyFont="1" applyBorder="1" applyAlignment="1" applyProtection="1">
      <alignment horizontal="center" vertical="center" wrapText="1"/>
    </xf>
    <xf numFmtId="164" fontId="10" fillId="0" borderId="5" xfId="0" applyNumberFormat="1" applyFont="1" applyBorder="1" applyAlignment="1" applyProtection="1">
      <alignment horizontal="center" vertical="center" wrapText="1"/>
    </xf>
    <xf numFmtId="164" fontId="10" fillId="0" borderId="4" xfId="0" applyNumberFormat="1" applyFont="1" applyBorder="1" applyAlignment="1" applyProtection="1">
      <alignment horizontal="center" vertical="center" wrapText="1"/>
    </xf>
    <xf numFmtId="0" fontId="3" fillId="14" borderId="2" xfId="0" applyFont="1" applyFill="1" applyBorder="1" applyAlignment="1" applyProtection="1">
      <alignment horizontal="center" vertical="center" wrapText="1"/>
    </xf>
    <xf numFmtId="0" fontId="3" fillId="14" borderId="5" xfId="0" applyFont="1" applyFill="1" applyBorder="1" applyAlignment="1" applyProtection="1">
      <alignment horizontal="center" vertical="center" wrapText="1"/>
    </xf>
    <xf numFmtId="0" fontId="3" fillId="14" borderId="4" xfId="0" applyFont="1" applyFill="1" applyBorder="1" applyAlignment="1" applyProtection="1">
      <alignment horizontal="center" vertical="center" wrapText="1"/>
    </xf>
    <xf numFmtId="0" fontId="21" fillId="0" borderId="3" xfId="0" applyFont="1" applyBorder="1" applyAlignment="1" applyProtection="1">
      <alignment horizontal="center" vertical="center" wrapText="1"/>
    </xf>
    <xf numFmtId="0" fontId="31" fillId="31" borderId="17" xfId="2" applyFont="1" applyFill="1" applyBorder="1" applyAlignment="1">
      <alignment horizontal="center" vertical="center" wrapText="1"/>
    </xf>
    <xf numFmtId="0" fontId="31" fillId="31" borderId="21" xfId="2" applyFont="1" applyFill="1" applyBorder="1" applyAlignment="1">
      <alignment horizontal="center" vertical="center" wrapText="1"/>
    </xf>
    <xf numFmtId="0" fontId="32" fillId="36" borderId="15" xfId="2" applyFont="1" applyFill="1" applyBorder="1" applyAlignment="1">
      <alignment horizontal="center" vertical="center" wrapText="1"/>
    </xf>
    <xf numFmtId="0" fontId="32" fillId="36" borderId="19" xfId="2" applyFont="1" applyFill="1" applyBorder="1" applyAlignment="1">
      <alignment horizontal="center" vertical="center" wrapText="1"/>
    </xf>
    <xf numFmtId="0" fontId="32" fillId="36" borderId="23" xfId="2" applyFont="1" applyFill="1" applyBorder="1" applyAlignment="1">
      <alignment horizontal="center" vertical="center" wrapText="1"/>
    </xf>
    <xf numFmtId="0" fontId="31" fillId="32" borderId="17" xfId="2" applyFont="1" applyFill="1" applyBorder="1" applyAlignment="1">
      <alignment horizontal="center" vertical="center" wrapText="1"/>
    </xf>
    <xf numFmtId="0" fontId="31" fillId="32" borderId="21" xfId="2" applyFont="1" applyFill="1" applyBorder="1" applyAlignment="1">
      <alignment horizontal="center" vertical="center" wrapText="1"/>
    </xf>
    <xf numFmtId="0" fontId="32" fillId="35" borderId="15" xfId="2" applyFont="1" applyFill="1" applyBorder="1" applyAlignment="1">
      <alignment horizontal="center" vertical="center" wrapText="1"/>
    </xf>
    <xf numFmtId="0" fontId="32" fillId="35" borderId="19" xfId="2" applyFont="1" applyFill="1" applyBorder="1" applyAlignment="1">
      <alignment horizontal="center" vertical="center" wrapText="1"/>
    </xf>
    <xf numFmtId="0" fontId="32" fillId="35" borderId="23" xfId="2" applyFont="1" applyFill="1" applyBorder="1" applyAlignment="1">
      <alignment horizontal="center" vertical="center" wrapText="1"/>
    </xf>
    <xf numFmtId="0" fontId="28" fillId="31" borderId="17" xfId="2" applyFont="1" applyFill="1" applyBorder="1" applyAlignment="1">
      <alignment horizontal="center" vertical="center"/>
    </xf>
    <xf numFmtId="0" fontId="28" fillId="31" borderId="21" xfId="2" applyFont="1" applyFill="1" applyBorder="1" applyAlignment="1">
      <alignment horizontal="center" vertical="center"/>
    </xf>
    <xf numFmtId="0" fontId="28" fillId="32" borderId="17" xfId="2" applyFont="1" applyFill="1" applyBorder="1" applyAlignment="1">
      <alignment horizontal="center" vertical="center" wrapText="1"/>
    </xf>
    <xf numFmtId="0" fontId="28" fillId="32" borderId="21" xfId="2" applyFont="1" applyFill="1" applyBorder="1" applyAlignment="1">
      <alignment horizontal="center" vertical="center" wrapText="1"/>
    </xf>
    <xf numFmtId="0" fontId="28" fillId="30" borderId="17" xfId="2" applyFont="1" applyFill="1" applyBorder="1" applyAlignment="1">
      <alignment horizontal="center" vertical="center" wrapText="1"/>
    </xf>
    <xf numFmtId="0" fontId="28" fillId="30" borderId="21" xfId="2" applyFont="1" applyFill="1" applyBorder="1" applyAlignment="1">
      <alignment horizontal="center" vertical="center" wrapText="1"/>
    </xf>
    <xf numFmtId="0" fontId="28" fillId="31" borderId="17" xfId="2" applyFont="1" applyFill="1" applyBorder="1" applyAlignment="1">
      <alignment horizontal="center" vertical="center" wrapText="1"/>
    </xf>
    <xf numFmtId="0" fontId="28" fillId="31" borderId="21" xfId="2" applyFont="1" applyFill="1" applyBorder="1" applyAlignment="1">
      <alignment horizontal="center" vertical="center" wrapText="1"/>
    </xf>
    <xf numFmtId="0" fontId="32" fillId="33" borderId="15" xfId="2" applyFont="1" applyFill="1" applyBorder="1" applyAlignment="1">
      <alignment horizontal="center" vertical="center" wrapText="1"/>
    </xf>
    <xf numFmtId="0" fontId="32" fillId="33" borderId="19" xfId="2" applyFont="1" applyFill="1" applyBorder="1" applyAlignment="1">
      <alignment horizontal="center" vertical="center" wrapText="1"/>
    </xf>
    <xf numFmtId="0" fontId="32" fillId="33" borderId="23" xfId="2" applyFont="1" applyFill="1" applyBorder="1" applyAlignment="1">
      <alignment horizontal="center" vertical="center" wrapText="1"/>
    </xf>
    <xf numFmtId="0" fontId="28" fillId="0" borderId="39" xfId="2" applyFont="1" applyBorder="1" applyAlignment="1">
      <alignment horizontal="center" vertical="center"/>
    </xf>
    <xf numFmtId="0" fontId="29" fillId="0" borderId="40" xfId="2" applyFont="1" applyBorder="1" applyAlignment="1"/>
    <xf numFmtId="0" fontId="29" fillId="0" borderId="41" xfId="2" applyFont="1" applyBorder="1" applyAlignment="1"/>
    <xf numFmtId="0" fontId="27" fillId="0" borderId="0" xfId="2" applyFont="1" applyAlignment="1">
      <alignment horizontal="center" vertical="top"/>
    </xf>
    <xf numFmtId="0" fontId="27" fillId="0" borderId="0" xfId="2" applyFont="1" applyAlignment="1"/>
    <xf numFmtId="0" fontId="30" fillId="30" borderId="24" xfId="2" applyFont="1" applyFill="1" applyBorder="1" applyAlignment="1">
      <alignment horizontal="center" vertical="center" wrapText="1"/>
    </xf>
    <xf numFmtId="0" fontId="30" fillId="30" borderId="18" xfId="2" applyFont="1" applyFill="1" applyBorder="1" applyAlignment="1">
      <alignment horizontal="center" vertical="center" wrapText="1"/>
    </xf>
    <xf numFmtId="0" fontId="30" fillId="30" borderId="26" xfId="2" applyFont="1" applyFill="1" applyBorder="1" applyAlignment="1">
      <alignment horizontal="center" vertical="center" wrapText="1"/>
    </xf>
    <xf numFmtId="0" fontId="30" fillId="30" borderId="25" xfId="2" applyFont="1" applyFill="1" applyBorder="1" applyAlignment="1">
      <alignment horizontal="center" vertical="center" wrapText="1"/>
    </xf>
    <xf numFmtId="0" fontId="30" fillId="30" borderId="15" xfId="2" applyFont="1" applyFill="1" applyBorder="1" applyAlignment="1">
      <alignment horizontal="center" vertical="center" wrapText="1"/>
    </xf>
    <xf numFmtId="0" fontId="30" fillId="30" borderId="23" xfId="2" applyFont="1" applyFill="1" applyBorder="1" applyAlignment="1">
      <alignment horizontal="center" vertical="center" wrapText="1"/>
    </xf>
    <xf numFmtId="0" fontId="35" fillId="0" borderId="43" xfId="2" applyFont="1" applyBorder="1" applyAlignment="1">
      <alignment horizontal="center" vertical="center" wrapText="1"/>
    </xf>
    <xf numFmtId="0" fontId="37" fillId="0" borderId="48" xfId="2" applyFont="1" applyBorder="1" applyAlignment="1"/>
    <xf numFmtId="0" fontId="37" fillId="0" borderId="45" xfId="2" applyFont="1" applyBorder="1" applyAlignment="1"/>
    <xf numFmtId="0" fontId="35" fillId="0" borderId="48" xfId="2" applyFont="1" applyBorder="1" applyAlignment="1">
      <alignment horizontal="center" vertical="center" wrapText="1"/>
    </xf>
    <xf numFmtId="0" fontId="36" fillId="0" borderId="39" xfId="2" applyFont="1" applyBorder="1" applyAlignment="1">
      <alignment horizontal="center" vertical="center"/>
    </xf>
    <xf numFmtId="0" fontId="37" fillId="0" borderId="41" xfId="2" applyFont="1" applyBorder="1" applyAlignment="1"/>
    <xf numFmtId="0" fontId="36" fillId="0" borderId="49" xfId="2" applyFont="1" applyBorder="1" applyAlignment="1">
      <alignment horizontal="center" vertical="center"/>
    </xf>
    <xf numFmtId="0" fontId="37" fillId="0" borderId="44" xfId="2" applyFont="1" applyBorder="1" applyAlignment="1"/>
    <xf numFmtId="0" fontId="36" fillId="37" borderId="0" xfId="2" applyFont="1" applyFill="1" applyAlignment="1">
      <alignment horizontal="center"/>
    </xf>
    <xf numFmtId="0" fontId="37" fillId="0" borderId="0" xfId="2" applyFont="1" applyAlignment="1"/>
    <xf numFmtId="0" fontId="36" fillId="38" borderId="0" xfId="2" applyFont="1" applyFill="1" applyAlignment="1">
      <alignment horizontal="center"/>
    </xf>
    <xf numFmtId="0" fontId="38" fillId="39" borderId="43" xfId="2" applyFont="1" applyFill="1" applyBorder="1" applyAlignment="1">
      <alignment horizontal="center" vertical="center" wrapText="1"/>
    </xf>
    <xf numFmtId="0" fontId="35" fillId="39" borderId="43" xfId="2" applyFont="1" applyFill="1" applyBorder="1" applyAlignment="1">
      <alignment horizontal="center" vertical="center" wrapText="1"/>
    </xf>
    <xf numFmtId="0" fontId="39" fillId="39" borderId="43" xfId="2" applyFont="1" applyFill="1" applyBorder="1" applyAlignment="1">
      <alignment horizontal="left" vertical="center" wrapText="1"/>
    </xf>
    <xf numFmtId="0" fontId="35" fillId="39" borderId="39" xfId="2" applyFont="1" applyFill="1" applyBorder="1" applyAlignment="1">
      <alignment horizontal="center" vertical="center" wrapText="1"/>
    </xf>
    <xf numFmtId="0" fontId="36" fillId="28" borderId="39" xfId="2" applyFont="1" applyFill="1" applyBorder="1" applyAlignment="1">
      <alignment horizontal="center" vertical="center" wrapText="1"/>
    </xf>
    <xf numFmtId="0" fontId="37" fillId="0" borderId="40" xfId="2" applyFont="1" applyBorder="1" applyAlignment="1"/>
    <xf numFmtId="0" fontId="36" fillId="39" borderId="50" xfId="2" applyFont="1" applyFill="1" applyBorder="1" applyAlignment="1">
      <alignment horizontal="center" vertical="center" wrapText="1"/>
    </xf>
    <xf numFmtId="0" fontId="37" fillId="0" borderId="51" xfId="2" applyFont="1" applyBorder="1" applyAlignment="1"/>
    <xf numFmtId="0" fontId="37" fillId="0" borderId="46" xfId="2" applyFont="1" applyBorder="1" applyAlignment="1"/>
    <xf numFmtId="0" fontId="36" fillId="40" borderId="39" xfId="2" applyFont="1" applyFill="1" applyBorder="1" applyAlignment="1">
      <alignment horizontal="center"/>
    </xf>
    <xf numFmtId="0" fontId="40" fillId="41" borderId="0" xfId="2" applyFont="1" applyFill="1" applyAlignment="1">
      <alignment horizontal="center"/>
    </xf>
    <xf numFmtId="0" fontId="35" fillId="0" borderId="43" xfId="2" applyFont="1" applyBorder="1" applyAlignment="1">
      <alignment horizontal="center" vertical="center" textRotation="90"/>
    </xf>
    <xf numFmtId="0" fontId="35" fillId="0" borderId="39" xfId="2" applyFont="1" applyBorder="1" applyAlignment="1">
      <alignment horizontal="center"/>
    </xf>
  </cellXfs>
  <cellStyles count="4">
    <cellStyle name="Bueno" xfId="3" builtinId="26"/>
    <cellStyle name="Normal" xfId="0" builtinId="0"/>
    <cellStyle name="Normal 3 2" xfId="1" xr:uid="{5587E800-8639-4808-BED5-1C856AD8597D}"/>
    <cellStyle name="Normal 4" xfId="2" xr:uid="{34A09D14-05FA-4C96-BD3F-FBDB69A84F01}"/>
  </cellStyles>
  <dxfs count="402">
    <dxf>
      <font>
        <color rgb="FF9C0006"/>
      </font>
      <fill>
        <patternFill patternType="solid">
          <fgColor rgb="FFFFC7CE"/>
          <bgColor rgb="FFFFC7CE"/>
        </patternFill>
      </fill>
    </dxf>
    <dxf>
      <font>
        <color rgb="FFFFC000"/>
      </font>
      <fill>
        <patternFill patternType="solid">
          <fgColor rgb="FFFFE5A7"/>
          <bgColor rgb="FFFFE5A7"/>
        </patternFill>
      </fill>
    </dxf>
    <dxf>
      <font>
        <color rgb="FFBF9000"/>
      </font>
      <fill>
        <patternFill patternType="solid">
          <fgColor rgb="FFFFFFB6"/>
          <bgColor rgb="FFFFFFB6"/>
        </patternFill>
      </fill>
    </dxf>
    <dxf>
      <font>
        <color rgb="FF9C0006"/>
      </font>
      <fill>
        <patternFill patternType="solid">
          <fgColor rgb="FFFFC7CE"/>
          <bgColor rgb="FFFFC7CE"/>
        </patternFill>
      </fill>
    </dxf>
    <dxf>
      <font>
        <color rgb="FFED7D31"/>
      </font>
      <fill>
        <patternFill patternType="solid">
          <fgColor rgb="FFFBE4D5"/>
          <bgColor rgb="FFFBE4D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D7D31"/>
      </font>
      <fill>
        <patternFill patternType="solid">
          <fgColor rgb="FFFBE4D5"/>
          <bgColor rgb="FFFBE4D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patternType="solid">
          <fgColor rgb="FFFFC7CE"/>
          <bgColor rgb="FFFFC7CE"/>
        </patternFill>
      </fill>
    </dxf>
    <dxf>
      <font>
        <color theme="5"/>
      </font>
      <fill>
        <patternFill patternType="solid">
          <fgColor rgb="FFFBE4D5"/>
          <bgColor rgb="FFFBE4D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theme="5"/>
      </font>
      <fill>
        <patternFill patternType="solid">
          <fgColor rgb="FFFBE4D5"/>
          <bgColor rgb="FFFBE4D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D9E2F3"/>
          <bgColor rgb="FFD9E2F3"/>
        </patternFill>
      </fill>
    </dxf>
    <dxf>
      <fill>
        <patternFill patternType="solid">
          <fgColor rgb="FFFFFBEC"/>
          <bgColor rgb="FFFFFBEC"/>
        </patternFill>
      </fill>
    </dxf>
    <dxf>
      <fill>
        <patternFill patternType="solid">
          <fgColor rgb="FFD9E2F3"/>
          <bgColor rgb="FFD9E2F3"/>
        </patternFill>
      </fill>
    </dxf>
    <dxf>
      <fill>
        <patternFill patternType="solid">
          <fgColor rgb="FFFFFBEC"/>
          <bgColor rgb="FFFFFBEC"/>
        </patternFill>
      </fill>
    </dxf>
    <dxf>
      <font>
        <color rgb="FF9C0006"/>
      </font>
      <fill>
        <patternFill patternType="solid">
          <fgColor rgb="FFFFC7CE"/>
          <bgColor rgb="FFFFC7CE"/>
        </patternFill>
      </fill>
    </dxf>
    <dxf>
      <font>
        <color theme="5"/>
      </font>
      <fill>
        <patternFill patternType="solid">
          <fgColor rgb="FFFBE4D5"/>
          <bgColor rgb="FFFBE4D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D9E2F3"/>
          <bgColor rgb="FFD9E2F3"/>
        </patternFill>
      </fill>
    </dxf>
    <dxf>
      <fill>
        <patternFill patternType="solid">
          <fgColor rgb="FFFFFBEC"/>
          <bgColor rgb="FFFFFBEC"/>
        </patternFill>
      </fill>
    </dxf>
    <dxf>
      <fill>
        <patternFill patternType="solid">
          <fgColor rgb="FFD9E2F3"/>
          <bgColor rgb="FFD9E2F3"/>
        </patternFill>
      </fill>
    </dxf>
    <dxf>
      <fill>
        <patternFill patternType="solid">
          <fgColor rgb="FFFFFBEC"/>
          <bgColor rgb="FFFFFBEC"/>
        </patternFill>
      </fill>
    </dxf>
    <dxf>
      <font>
        <color rgb="FF9C0006"/>
      </font>
      <fill>
        <patternFill patternType="solid">
          <fgColor rgb="FFFFC7CE"/>
          <bgColor rgb="FFFFC7CE"/>
        </patternFill>
      </fill>
    </dxf>
    <dxf>
      <font>
        <color theme="5"/>
      </font>
      <fill>
        <patternFill patternType="solid">
          <fgColor rgb="FFFBE4D5"/>
          <bgColor rgb="FFFBE4D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57151</xdr:colOff>
      <xdr:row>0</xdr:row>
      <xdr:rowOff>1</xdr:rowOff>
    </xdr:from>
    <xdr:ext cx="2780619" cy="729418"/>
    <xdr:pic>
      <xdr:nvPicPr>
        <xdr:cNvPr id="2" name="Picture 2" descr="A picture containing object, clock&#10;&#10;Description automatically generated">
          <a:extLst>
            <a:ext uri="{FF2B5EF4-FFF2-40B4-BE49-F238E27FC236}">
              <a16:creationId xmlns:a16="http://schemas.microsoft.com/office/drawing/2014/main" id="{DA4AAA25-9B15-4C60-B916-E9CBD347F8B1}"/>
            </a:ext>
          </a:extLst>
        </xdr:cNvPr>
        <xdr:cNvPicPr/>
      </xdr:nvPicPr>
      <xdr:blipFill>
        <a:blip xmlns:r="http://schemas.openxmlformats.org/officeDocument/2006/relationships" r:embed="rId1"/>
        <a:stretch>
          <a:fillRect/>
        </a:stretch>
      </xdr:blipFill>
      <xdr:spPr>
        <a:xfrm>
          <a:off x="57151" y="1"/>
          <a:ext cx="2780619" cy="72941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38100</xdr:rowOff>
    </xdr:from>
    <xdr:ext cx="1971675" cy="352425"/>
    <xdr:pic>
      <xdr:nvPicPr>
        <xdr:cNvPr id="2" name="image1.png">
          <a:extLst>
            <a:ext uri="{FF2B5EF4-FFF2-40B4-BE49-F238E27FC236}">
              <a16:creationId xmlns:a16="http://schemas.microsoft.com/office/drawing/2014/main" id="{B02A52B9-4BB1-4294-87AD-9A01993ECBA0}"/>
            </a:ext>
          </a:extLst>
        </xdr:cNvPr>
        <xdr:cNvPicPr preferRelativeResize="0"/>
      </xdr:nvPicPr>
      <xdr:blipFill>
        <a:blip xmlns:r="http://schemas.openxmlformats.org/officeDocument/2006/relationships" r:embed="rId1" cstate="print"/>
        <a:stretch>
          <a:fillRect/>
        </a:stretch>
      </xdr:blipFill>
      <xdr:spPr>
        <a:xfrm>
          <a:off x="38100" y="38100"/>
          <a:ext cx="1971675" cy="3524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38100</xdr:rowOff>
    </xdr:from>
    <xdr:ext cx="1971675" cy="361950"/>
    <xdr:pic>
      <xdr:nvPicPr>
        <xdr:cNvPr id="2" name="image2.png">
          <a:extLst>
            <a:ext uri="{FF2B5EF4-FFF2-40B4-BE49-F238E27FC236}">
              <a16:creationId xmlns:a16="http://schemas.microsoft.com/office/drawing/2014/main" id="{BECF3241-5BD3-43DC-9C71-FCB2ADEDC225}"/>
            </a:ext>
          </a:extLst>
        </xdr:cNvPr>
        <xdr:cNvPicPr preferRelativeResize="0"/>
      </xdr:nvPicPr>
      <xdr:blipFill>
        <a:blip xmlns:r="http://schemas.openxmlformats.org/officeDocument/2006/relationships" r:embed="rId1" cstate="print"/>
        <a:stretch>
          <a:fillRect/>
        </a:stretch>
      </xdr:blipFill>
      <xdr:spPr>
        <a:xfrm>
          <a:off x="38100" y="38100"/>
          <a:ext cx="1971675" cy="3619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38100</xdr:rowOff>
    </xdr:from>
    <xdr:ext cx="1952625" cy="371475"/>
    <xdr:pic>
      <xdr:nvPicPr>
        <xdr:cNvPr id="2" name="image3.png">
          <a:extLst>
            <a:ext uri="{FF2B5EF4-FFF2-40B4-BE49-F238E27FC236}">
              <a16:creationId xmlns:a16="http://schemas.microsoft.com/office/drawing/2014/main" id="{6B9452A4-D518-4A88-A563-433308A127EF}"/>
            </a:ext>
          </a:extLst>
        </xdr:cNvPr>
        <xdr:cNvPicPr preferRelativeResize="0"/>
      </xdr:nvPicPr>
      <xdr:blipFill>
        <a:blip xmlns:r="http://schemas.openxmlformats.org/officeDocument/2006/relationships" r:embed="rId1" cstate="print"/>
        <a:stretch>
          <a:fillRect/>
        </a:stretch>
      </xdr:blipFill>
      <xdr:spPr>
        <a:xfrm>
          <a:off x="38100" y="38100"/>
          <a:ext cx="1952625" cy="3714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38100</xdr:rowOff>
    </xdr:from>
    <xdr:ext cx="1971675" cy="361950"/>
    <xdr:pic>
      <xdr:nvPicPr>
        <xdr:cNvPr id="2" name="image4.png">
          <a:extLst>
            <a:ext uri="{FF2B5EF4-FFF2-40B4-BE49-F238E27FC236}">
              <a16:creationId xmlns:a16="http://schemas.microsoft.com/office/drawing/2014/main" id="{6439EF6A-A3D0-41EB-8526-31D5CB3134FD}"/>
            </a:ext>
          </a:extLst>
        </xdr:cNvPr>
        <xdr:cNvPicPr preferRelativeResize="0"/>
      </xdr:nvPicPr>
      <xdr:blipFill>
        <a:blip xmlns:r="http://schemas.openxmlformats.org/officeDocument/2006/relationships" r:embed="rId1" cstate="print"/>
        <a:stretch>
          <a:fillRect/>
        </a:stretch>
      </xdr:blipFill>
      <xdr:spPr>
        <a:xfrm>
          <a:off x="38100" y="38100"/>
          <a:ext cx="1971675" cy="361950"/>
        </a:xfrm>
        <a:prstGeom prst="rect">
          <a:avLst/>
        </a:prstGeom>
        <a:noFill/>
      </xdr:spPr>
    </xdr:pic>
    <xdr:clientData fLocksWithSheet="0"/>
  </xdr:oneCellAnchor>
</xdr:wsDr>
</file>

<file path=xl/namedSheetViews/namedSheetView1.xml><?xml version="1.0" encoding="utf-8"?>
<namedSheetViews xmlns="http://schemas.microsoft.com/office/spreadsheetml/2019/namedsheetviews" xmlns:x="http://schemas.openxmlformats.org/spreadsheetml/2006/main">
  <namedSheetView name="View1" id="{EE333BB8-D7AC-4925-8101-11756C674DF6}"/>
</namedSheetViews>
</file>

<file path=xl/persons/person.xml><?xml version="1.0" encoding="utf-8"?>
<personList xmlns="http://schemas.microsoft.com/office/spreadsheetml/2018/threadedcomments" xmlns:x="http://schemas.openxmlformats.org/spreadsheetml/2006/main">
  <person displayName="Monica Marin" id="{7D4C6609-C6B8-4023-9253-13D033FC58C3}" userId="ca11f6806c9bb927" providerId="Windows Live"/>
</personList>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matriz%20riesgos%20institucional%20(control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gela Silva" refreshedDate="43964.458032523151" createdVersion="6" refreshedVersion="6" minRefreshableVersion="3" recordCount="152" xr:uid="{6488F9C6-D3A5-47E1-B016-8BE3AB9AFDEF}">
  <cacheSource type="worksheet">
    <worksheetSource ref="A4:AI160" sheet="Matriz de riesgos (2)" r:id="rId2"/>
  </cacheSource>
  <cacheFields count="44">
    <cacheField name="Nr." numFmtId="0">
      <sharedItems containsString="0" containsBlank="1" containsNumber="1" containsInteger="1" minValue="1" maxValue="59"/>
    </cacheField>
    <cacheField name="Proceso" numFmtId="0">
      <sharedItems containsBlank="1"/>
    </cacheField>
    <cacheField name="Objetivo del Proceso" numFmtId="0">
      <sharedItems containsBlank="1" longText="1"/>
    </cacheField>
    <cacheField name="Líder del Proceso" numFmtId="0">
      <sharedItems containsBlank="1"/>
    </cacheField>
    <cacheField name="Clasificación del riesgo" numFmtId="0">
      <sharedItems containsBlank="1"/>
    </cacheField>
    <cacheField name="Descripción del Riesgo" numFmtId="0">
      <sharedItems containsBlank="1"/>
    </cacheField>
    <cacheField name="Causas" numFmtId="0">
      <sharedItems containsBlank="1"/>
    </cacheField>
    <cacheField name="Consecuencias" numFmtId="0">
      <sharedItems containsBlank="1" longText="1"/>
    </cacheField>
    <cacheField name="Probabilidad" numFmtId="0">
      <sharedItems containsString="0" containsBlank="1" containsNumber="1" containsInteger="1" minValue="1" maxValue="5"/>
    </cacheField>
    <cacheField name="Impacto" numFmtId="0">
      <sharedItems containsString="0" containsBlank="1" containsNumber="1" containsInteger="1" minValue="1" maxValue="5"/>
    </cacheField>
    <cacheField name="Nivel de riesgo inherente" numFmtId="0">
      <sharedItems containsBlank="1"/>
    </cacheField>
    <cacheField name="Tratamiento del riesgo" numFmtId="0">
      <sharedItems containsBlank="1"/>
    </cacheField>
    <cacheField name="Tipo de control" numFmtId="0">
      <sharedItems containsBlank="1"/>
    </cacheField>
    <cacheField name="Control existente" numFmtId="0">
      <sharedItems containsBlank="1"/>
    </cacheField>
    <cacheField name="Calificación Controles de prevención y mitigación" numFmtId="0">
      <sharedItems containsString="0" containsBlank="1" containsNumber="1" containsInteger="1" minValue="0" maxValue="100"/>
    </cacheField>
    <cacheField name="Promedio solidez Controles de prevención y mitigación" numFmtId="0">
      <sharedItems containsString="0" containsBlank="1" containsNumber="1" minValue="0" maxValue="100"/>
    </cacheField>
    <cacheField name="Nivel a disminuir_x000a_Probabilidad_x000a_Impacto" numFmtId="0">
      <sharedItems containsBlank="1"/>
    </cacheField>
    <cacheField name="Probabilidad2" numFmtId="0">
      <sharedItems containsString="0" containsBlank="1" containsNumber="1" containsInteger="1" minValue="1" maxValue="5"/>
    </cacheField>
    <cacheField name="Impacto2" numFmtId="0">
      <sharedItems containsString="0" containsBlank="1" containsNumber="1" containsInteger="1" minValue="1" maxValue="5"/>
    </cacheField>
    <cacheField name="Nivel de riesgo residual" numFmtId="0">
      <sharedItems containsBlank="1"/>
    </cacheField>
    <cacheField name="Tratamiento del riesgo2" numFmtId="0">
      <sharedItems containsBlank="1"/>
    </cacheField>
    <cacheField name="Plan de Acción_x000a_(Acciones de mejoramiento de controles o nuevas actividades de control) " numFmtId="0">
      <sharedItems containsBlank="1"/>
    </cacheField>
    <cacheField name="Fecha de inicio (dd/mm/aaaa)" numFmtId="0">
      <sharedItems containsNonDate="0" containsDate="1" containsString="0" containsBlank="1" minDate="2020-01-02T00:00:00" maxDate="2020-03-03T00:00:00"/>
    </cacheField>
    <cacheField name="Fecha de terminación (dd/mm/aaaa)" numFmtId="0">
      <sharedItems containsNonDate="0" containsDate="1" containsString="0" containsBlank="1" minDate="2020-06-30T00:00:00" maxDate="2021-01-01T00:00:00"/>
    </cacheField>
    <cacheField name="Entregable" numFmtId="0">
      <sharedItems containsBlank="1"/>
    </cacheField>
    <cacheField name="Periodo Seguimiento" numFmtId="0">
      <sharedItems containsBlank="1"/>
    </cacheField>
    <cacheField name="Responsable" numFmtId="0">
      <sharedItems containsBlank="1"/>
    </cacheField>
    <cacheField name="Proceso Participantes" numFmtId="0">
      <sharedItems containsBlank="1"/>
    </cacheField>
    <cacheField name="Quien establece la acción" numFmtId="0">
      <sharedItems containsBlank="1"/>
    </cacheField>
    <cacheField name="Quien aprueba la acción" numFmtId="0">
      <sharedItems containsBlank="1"/>
    </cacheField>
    <cacheField name="Quien implementa la acción" numFmtId="0">
      <sharedItems containsBlank="1"/>
    </cacheField>
    <cacheField name="Clasificación del riesgo (Gestión)" numFmtId="0">
      <sharedItems containsBlank="1"/>
    </cacheField>
    <cacheField name="PROCESO2" numFmtId="0">
      <sharedItems count="17">
        <s v="Gestión de asuntos disciplinarios"/>
        <s v="Administración de bienes y servicios"/>
        <s v="Evaluación y control"/>
        <s v="Gestión financiera"/>
        <s v="Direccionamiento estratégico y planeación"/>
        <s v="Gestión de talento humano"/>
        <s v="Gestión de calidad"/>
        <s v="Gestión de comunicaciones"/>
        <s v="Gestión de cooperación internacional"/>
        <s v="Gestión de atención al ciudadano"/>
        <s v="Gestión del conocimiento e innovación"/>
        <s v="Gestión jurídica"/>
        <s v="Participación efectiva, representación y defensa técnica"/>
        <s v="Gobierno y gestión de las tecnologías"/>
        <s v="Gestión contractual"/>
        <s v="Gestión documental"/>
        <s v="Asuntos disciplinarios" u="1"/>
      </sharedItems>
    </cacheField>
    <cacheField name="No. RIESGO" numFmtId="0">
      <sharedItems containsSemiMixedTypes="0" containsString="0" containsNumber="1" containsInteger="1" minValue="1" maxValue="59"/>
    </cacheField>
    <cacheField name="Gestión / Corrupción" numFmtId="0">
      <sharedItems/>
    </cacheField>
    <cacheField name="RIESGO RESIDUAL" numFmtId="0">
      <sharedItems count="4">
        <s v="Bajo"/>
        <s v="Extremo"/>
        <s v="Moderado"/>
        <s v="Alto"/>
      </sharedItems>
    </cacheField>
    <cacheField name="CATEGORIAS DE PLANES DE ACCIÓN" numFmtId="0">
      <sharedItems containsBlank="1"/>
    </cacheField>
    <cacheField name="Monitoreo mes de enero 2020" numFmtId="0">
      <sharedItems containsBlank="1" longText="1"/>
    </cacheField>
    <cacheField name="Monitoreo mes de febrero 2020" numFmtId="0">
      <sharedItems containsBlank="1" longText="1"/>
    </cacheField>
    <cacheField name="Monitoreo mes de marzo 2020" numFmtId="0">
      <sharedItems containsBlank="1" longText="1"/>
    </cacheField>
    <cacheField name="Monitoreo mes de abril 2020" numFmtId="0">
      <sharedItems containsBlank="1" longText="1"/>
    </cacheField>
    <cacheField name="Resultado del seguimiento del primer cuatrimestre de 2020 - Subdirección de Fortalecimiento Institucional" numFmtId="0">
      <sharedItems containsBlank="1" count="7" longText="1">
        <s v="Conforme al monitoreo realizado por el proceso y las evidencias enviadas se observa que se han realizado las actividades relacionadas al cumplimiento de la acción propuesta."/>
        <s v="Conforme al monitoreo realizado por el proceso y las evidencias enviadas se observa que se han realizado actividades preparativas relacionadas al cumplimiento de la acción propuesta, la cual se encuentra dentro de los términos  de cumplimiento y se espera para el siguiente cuatrimestre evidenciar las actividades propias de la acción propuesta"/>
        <s v="Conforme al monitoreo realizado por el proceso y las evidencias enviadas se observa que se han realizado las actividades relacionadas al acción propuesta, sin embargo no se evidencia el cumplimiento de esta"/>
        <m/>
        <s v="Conforme al monitoreo realizado por el proceso y las evidencias enviadas, se observa que aun no se han iniciado las actividades relacionadas al cumplimiento de la acción propuesta , sin embargo , se encuentra dentro de los términos para iniciarlas en los próximos seguimientos"/>
        <s v="Conforme al monitoreo realizado por el proceso y las evidencias enviadas, se observa que no se han ejecutado actividades relacionadas al cumplimiento de la acción, por lo tanto se alerta al líder del proceso para su ejecución inmediata"/>
        <s v="Conforme al monitoreo realizado por el proceso y las evidencias enviadas se observa que aunque se han realizado actividades preparativas relacionadas a la acción propuesta, no se han ejecutado actividades relacionadas a su cumplimiento, por lo tanto se alerta al líder del proceso para su ejecución inmediata" u="1"/>
      </sharedItems>
    </cacheField>
    <cacheField name="Estado de la acción" numFmtId="0">
      <sharedItems containsBlank="1" count="8">
        <s v="Abierta-con avance"/>
        <m/>
        <s v="Abierta-por desarrollar"/>
        <s v="Cumplida-posible cierre"/>
        <s v="Sin reporte- no es posible realizar seguimiento -términos no vencidos" u="1"/>
        <s v="No cumplida-terminos del seguimiento vencidos" u="1"/>
        <s v="No cumplida-términos del seguimiento vencidos" u="1"/>
        <s v="Sin reporte- no es posible realizar seguimiento-términos no vencidos" u="1"/>
      </sharedItems>
    </cacheField>
    <cacheField name="Recomendaciones al proceso"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2">
  <r>
    <n v="1"/>
    <s v="Gestión de asuntos disciplinarios"/>
    <s v="Determinar la responsabilidad de los servidores públicos o ex servidor, en la realización de conductas disciplinariamente relevantes."/>
    <s v="Subdirector (a) de Asuntos Disciplinarios"/>
    <s v="Gestión"/>
    <s v="Omisión e Incumplimiento en los tiempos establecidos para los trámites de denuncias interpuestas a Control Interno Disciplinario."/>
    <s v="Falta de un sistema automatizado de seguimiento de tiempos y términos de cumplimiento de los requerimientos y etapas procesales"/>
    <s v="1. Desgaste y costo administrativo_x000a_2. Investigación y sanción disciplinaria_x000a_3. Nulidad del proceso"/>
    <n v="5"/>
    <n v="1"/>
    <s v="Alto"/>
    <s v="Reducir"/>
    <s v="Prevención"/>
    <s v="Los términos de vencimiento para cada etapa del proceso, se están realizando de manera manual por los servidores de la Subdirección de Asuntos Disciplinarios."/>
    <n v="85"/>
    <n v="85"/>
    <s v="2"/>
    <n v="3"/>
    <n v="1"/>
    <s v="Bajo"/>
    <s v="Compartir o transferir"/>
    <s v="Implementar una herramienta tecnológica que genere alertas a la Subdirección de Asuntos Disciplinarios sobre los términos"/>
    <d v="2020-01-02T00:00:00"/>
    <d v="2020-12-31T00:00:00"/>
    <s v="Solución implementada"/>
    <s v="Semestral"/>
    <s v="Subdirector (a) de Asuntos Disciplinarios"/>
    <s v="*Gestión de asuntos disciplinarios_x000a_*Gobierno y gestión de las tecnologías"/>
    <s v="Subdirección de asuntos disciplinarios"/>
    <s v="Subdirección de asuntos disciplinarios"/>
    <s v="Subdirección de asuntos disciplinarios"/>
    <s v="Gestión - Operativo"/>
    <x v="0"/>
    <n v="1"/>
    <s v="Gestión"/>
    <x v="0"/>
    <s v="Herramientas tecnológicas"/>
    <s v="Teniendo en cuenta el correo y el listado de asistencia cargado en la ruta: enero, actividad 1-evidencia 1 y evidencia 2 en donde el proceso de Gobierno y Gestión de las tecnologías informa a la S.A.D que el Sistema de Gestión documental que entrará a reemplazar a Orfeo será la solución tecnologíca que contribuya a minimizar este riesgo._x000a__x000a_El día 27 de enero de 2020, y posterior a mesas de trabajo desarrolladas en el ultimo trimestre del año 2019 con los ingenieros de la empresa contratada para el desarrollo del nuevo sistema de gestión documental, el jefe del Departamento de Gestión Documental, remitió a la S.A.D los flujos documentales de este proceso para revisión; tal como se evidencia en el documento cargado en la ruta: enero, actividad 1-evidencia 3"/>
    <s v="En los primeros días del mes de febrero de los cursantes, se aprobaron los flujos documentales para el correcto funcinamiento de la herramienta tecnologíca, como se evidencia en el correo adjunto como evidencia en la ruta: febrero, actividad 1-evidencia 1."/>
    <s v="Mediante el acta No. 009 de 2020 la S.A.D. deja constancia que no se le ha notificado o dado instrucciones sobre la implementación del sistema que servirá de apoyo para el tramite de sus procesos; dicha acta se encuentra en la ruta: marzo, actividad 1-evidencia 1."/>
    <s v="La subdirección de Asuntos Disciplinarios asistió  a la capacitación de CONTI (nueva herramienta) los días 16 y 23 de abril de 2020, ya que se espera entre en funcionamiento el 04 de mayo de 2020. Como evidencia de dicha asistencia se deja contancia en las actas de comité primario No. 11 y 12 ubicadas en la ruta: abril, actividad 1, evidencia 1 y evidencia 2."/>
    <x v="0"/>
    <x v="0"/>
    <s v="El proceso ha realizado las actividades necesarias y se espera cumplimiento de la acción en los plazos determinados"/>
  </r>
  <r>
    <m/>
    <m/>
    <m/>
    <m/>
    <m/>
    <m/>
    <m/>
    <m/>
    <m/>
    <m/>
    <m/>
    <m/>
    <s v="Mitigación"/>
    <s v="No existe control actual"/>
    <n v="0"/>
    <n v="0"/>
    <s v="0"/>
    <m/>
    <m/>
    <m/>
    <m/>
    <s v="Proyectar y gestionar aprobación de una guía disciplinaria como herramienta para seguimiento y trazabilidad de los documentos presentados por los ciudadanos."/>
    <d v="2020-01-02T00:00:00"/>
    <d v="2020-12-31T00:00:00"/>
    <s v="Guía disciplinaria aprobada"/>
    <s v="Semestral"/>
    <s v="Subdirector (a) de Asuntos Disciplinarios"/>
    <s v="*Administración de bienes y servicios_x000a_*Gestión de asuntos disciplinarios"/>
    <s v="Subdirección de asuntos disciplinarios"/>
    <s v="Subdirección de Infraestructura"/>
    <s v="Subdirección de Infraestructura"/>
    <m/>
    <x v="0"/>
    <n v="1"/>
    <s v="Gestión"/>
    <x v="0"/>
    <s v="Elaboración, modificación o aprobación de documentación (procesos, procedimientos, guías o manuales)"/>
    <s v="Atendiendo las sugerencias del Subdirector de Comunicaciones, se realizaron algunos ajustes a la Guia Disciplinaria remitida en el mes de Diciembre de 2020 a Comunicaciones para su diseño.Como evidencia de lo mencionado anteriormente se adjunta el correo electronico remitido, en la ruta: enero, actividad 2-evidencia 1. "/>
    <s v="Se solicitó en una reunión interna a los integrantes de la S.A.D  realizar la lectura de la Guia para posterirmente exponer sus dudas o sugerencias respecto a esta. Como se evidencia en el acta No. 06 cargada en la ruta: febrero, actividad 2- evidencia 1."/>
    <s v="Se socializaron las dudas de los servidores de la Subdirección con relación a la Guia y bajo la orientación del Subdirector se aclararon las mismas. Como se evidencia en el acta No. 08 cargada en la ruta: marzo, actividad 2-evidencia 1."/>
    <s v="El día 13 de abril de los cursantes se solicitó de nuevo a la Subdirección de Comunicaciones, la revisión y diagramación de la Guia Disciplinaria y  como consta en el acta de comité No. 12 no se ha pronunciado sobre la misma. Para efectos de seguimiento se anexa como evidencia el correo enviado el 13/04/2020 y el acta No. 12 de 2020, en la ruta: abril, actividad 2-evidencia 1 y evidencia 2"/>
    <x v="1"/>
    <x v="0"/>
    <s v="El proceso ha realizado las actividades preparativas necesarias y se espera cumplimiento de la acción en los plazos determinados "/>
  </r>
  <r>
    <n v="5"/>
    <s v="Administración de bienes y servicios"/>
    <s v="Administrar, proveer y mantener los recursos necesarios para la prestación de los servicios de infraestructura física, inventarios, gestión logística, servicios generales y seguridad física e integridad del personal de la Jurisdicción Especial para la Paz (JEP), en procura de la eficiencia y eficacia en la utilización de los mismos."/>
    <s v="Subdirector (a) de Recursos Físicos e Infraestructura"/>
    <s v="Gestión"/>
    <s v="Eventual vulnerabilidad de las medidas de seguridad física en las instalaciones de la JEP"/>
    <s v="Falta de implementación de la estrategia de seguridad de la JEP"/>
    <s v="1. Afectación emocional  y  física de las personas y posible pérdida de bienes."/>
    <n v="3"/>
    <n v="4"/>
    <s v="Extremo"/>
    <s v="Reducir"/>
    <s v="Prevención"/>
    <s v="Realizar diagnósticos de seguridad periódicamente con apoyo  de la Policía Nacional "/>
    <n v="85"/>
    <n v="42.5"/>
    <s v="0"/>
    <n v="3"/>
    <n v="4"/>
    <s v="Extremo"/>
    <s v="Reducir"/>
    <s v="Implementar y hacer seguimiento a la estrategia de seguridad"/>
    <d v="2020-01-02T00:00:00"/>
    <d v="2020-12-31T00:00:00"/>
    <s v="Estrategia de seguridad aprobada "/>
    <s v="Trimestral"/>
    <s v="Asesor III. Jefe OASP"/>
    <s v="Administración de bienes y servicios"/>
    <s v="Oficina de Seguridad"/>
    <s v="Dirección Administrativa y Financiera"/>
    <s v="Oficina de Seguridad"/>
    <s v="Gestión - Operativo"/>
    <x v="1"/>
    <n v="5"/>
    <s v="Gestión"/>
    <x v="1"/>
    <s v="Gestión del proceso (seguimientos, evaluaciones y reuniones de articulación)"/>
    <s v="_x000a_La Estrategia de Seguridad  para la Protección de las Personas y las Instalaciones de la OASP  fue  aprobada en la quinta sesión del Comité de gestión para la administración de Justicia de la Jurisdicción Especial para la Paz- JEP,  en Sesión extraordinaria llevada a cabo el 11 de Diciembre de 2019. _x000a_Soportes:  Se adjunta acta y lista de asistencia del Comité._x000a_Durante el mes de enero dando cumplimiento a los definido  en las lineas de acción de los 4  ejes de la Estrategia de Seguridad   para la Protección de las Personas y las Instalaciones de la JEP aprobada, se desarrollaron a las siguientes actividades._x000a__x000a_A. Seguridad Protectiva _x000a_- Continuidad  y seguiemiento  al  Convenio interadministrativo No. 182  de 2019  con la UNP. _x000a_- Se realizaron las diferentes coordinaciones de seguridad y logísticas para brindar la protección en los desplazamientos de los funcionarios, que en razón al cargo, las funciones que desempeñan, y su nivel de riesgo extraordinario y/o extremo lo requieren, de acuerdo con la normatividad legal vigente._x000a_Soportes: Base de protección a corte de enero de 2020. ( Los oficios y comunicaciones para e las coordinaciones de seguridad y logistica, emitidos a las diferentes entidades , se encuentran en los repositorios internos del la OASP)_x000a__x000a_B. Seguridad Física  _x000a_- Continuidad y seguiemiento al Contrato de Seguridad y Vigilancia No. 396  2019- 2020 con la empresa COOVIAM._x000a_-Se realiza un diagnostico de seguridad  a la sede principal de la JEP. El resultado del  diagnóstico de seguridad realizado, fue  enviado vía correo electrónico a la Subdirección de Recursos Físicos e Infraestructura y se encuentran en los repositorios internos de información de la Oficina Asesora de de Seguridad y Prtección. _x000a_Soportes: No se adjunta el soporte del diagnostico realizado , por ser información reservada del área de seguridad _x000a__x000a_D. Gesdtiones de Coordinación _x000a_- Se realizaron los  Estudios de viabilidad  para  los desplazamientos  solcitados durante el mes. _x000a_- Se realizaron  los respectivos acompañamientos de seguridad a los diferentes eventos o diligencias judiciales solicitados en coordinación con homólogos en el marco del Sistema –SIVJRNR._x000a_Soportes: Base de reporte de informes de instrucciones y coordinaciones de seguridad para eventos o diligencias judiciales de la OASP en Share Point. (información reservada del área de Seguridad)._x000a_Enlace: https://jepcolombia.sharepoint.com/SE/DAF/SDRFI/OASP/Lists/Instrucc/AllItems.aspx. _x000a_Base de protección a corte de enero de 2020.(Los conceptos de viabilidad  emitidas por la OASP  durante el  mes se encuentran  en los repositorios internos del la OASP)_x000a__x000a_E. Cultura de Autoprotección_x000a_- Se realizó la priemera  y segunda campaña de autoprotección por parte de la OASP tituladas:_x000a_   Informe de prevención y seguridad Taxis (Pieza impresa/ Volante)_x000a_   La seguridad con el carné de identificación (Pieza impresa/ Volante)_x000a__x000a_Soporte: CAMPAÑA INFORME DE SEGURIDAD TAXIS, PROPUESTA CAMPAÑA - LA SEGURIDAD CON EL CARNET DE IDENTIFICACIÓN"/>
    <s v="_x000a_Durante el mes de febrero, dando cumpliimiento a los definido  en las lineas de acción de los 4  ejes de la Estrategia de Seguridad   para la Protección de las Personas y las Instalaciones de la JEP aprobada , se desarrollaron a las siguientes actividades._x000a__x000a_A. Seguridad Protectiva _x000a_- Continuidad  y seguiemiento  al  Convenio interadministrativo No. 182  de 2019  con la UNP. _x000a_- Se realizaron las diferentes coordinaciones de seguridad y logísticas para brindar la protección en los desplazamientos de los funcionarios, que en razón al cargo, las funciones que desempeñan, y su nivel de riesgo extraordinario y/o extremo lo requieren, de acuerdo con la normatividad legal vigente._x000a_Soportes: Base de protección a corte de febrero de 2020. ( Los oficios y comunicaciones para e las coordinaciones de seguridad y logistica, emitidos a las diferentes entidades , se encuentran en los repositorios internos del la OASP)._x000a__x000a_B. Seguridad Física  _x000a_- Continuidad y seguiemiento al Contrato de Seguridad y Vigilancia No. 396  2019- 2020 con la empresa COOVIAM._x000a_-Se realizan dos  diagnosticos  de seguridad  para las possibles sedes alternas de la JEP. (Edificio UGI-Cll 40con Cra 13),(Edificio HDI - Cll 72 con Cra 7) . El resultado del  diagnósticos de seguridad realizados, fueron  enviados  vía correo electrónico a la Subdirección de Recursos Físicos e Infraestructura y se encuentran en los repositorios internos de información de la Oficina Asesora de de Seguridad y Prtección. _x000a_Soportes: No se adjunta el soporte de los  diagnosticos  realizados , por ser información reservada del área de seguridad_x000a__x000a_D. Gesdtiones de Coordinación _x000a_- Se realizaron los  Estudios de viabilidad  para  los desplazamientos  solcitados durante el mes. _x000a_- Se realizaron  los respectivos acompañamientos de seguridad a los diferentes eventos o diligencias judiciales solicitados en coordinación con homólogos en el marco del Sistema –SIVJRNR._x000a_Soportes: Base de reporte de informes de instrucciones y coordinaciones de seguridad para eventos o diligencias judiciales de la OASP en Share Point. ( Información reservada de la OASP)_x000a_Enlace: https://jepcolombia.sharepoint.com/SE/DAF/SDRFI/OASP/Lists/Instrucc/AllItems.aspx._x000a_Base de protección a corte de febrero de 2020.(Los conceptos de viabilidad  emitidas por la OASP  durante el  mes se encuentran  en los repositorios internos del la OASP)_x000a__x000a_E. Cultura de Autoprotección_x000a_- Se realizó la  tercera campaña de autoprotección por parte de la OASP titulada:_x000a_  Recomendaciones de seguridad (Comunicación oficial- Correo)_x000a_Soporte:RECOMENDACIONES DE SEGURIDAD"/>
    <s v="_x000a_Durante el mes de marzo, dando cumpliimiento a los definido  en las lineas de acción de los 4  ejes de la Estrategia de Seguridad   para la Protección de las Personas y las Instalaciones de la JEP aprobada , se desarrollaron a las siguientes actividades._x000a__x000a_A. Seguridad Protectiva _x000a_- Se subcribio y se realizó seguiemiento  al nuevo  Convenio interadministrativo No. 278  de  2020 con la UNP. _x000a_- Se realizaron las diferentes coordinaciones de seguridad y logísticas para brindar la protección en los desplazamientos de los funcionarios, que en razón al cargo, las funciones que desempeñan, y su nivel de riesgo extraordinario y/o extremo lo requieren, de acuerdo con la normatividad legal vigente._x000a_Soportes:Copia del Convenio interadministrativo con la UNP 278  y  Base de protección a corte de marzo de 2020._x000a__x000a_B. Seguridad Física  _x000a_- Continuidad y seguiemiento al Contrato de Seguridad y Vigilancia No. 396  2019- 2020 con la empresa COOVIAM._x000a_- Se realizó seguiemiento  al trámite  del  nuevo convenio con la PONAL para poder   brindar custodia para el desarrollo de las audiencias de la JEP, el cual se encuentra en revisión de la minuta por parte de la PONAL ._x000a_Soportes: Minuta de la Ponal _x000a__x000a_D. Gesdtiones de Coordinación _x000a_- Se realizaron los  Estudios de viabilidad  para  los desplazamientos  solcitados durante el mes. _x000a_- Se realizaron  los respectivos acompañamientos de seguridad a los diferentes eventos o diligencias judiciales solicitados en coordinación con homólogos en el marco del Sistema –SIVJRNR._x000a_Soportes: Base de reporte de informes de instrucciones y coordinaciones de seguridad para eventos o diligencias judiciales de la OASP en Share Point. Enlace: https://jepcolombia.sharepoint.com/SE/DAF/SDRFI/OASP/Lists/Instrucc/AllItems.aspx._x000a_Base de protección a corte de marzo de 2020._x000a__x000a_E. Cultura de Autoprotección_x000a_- Se realizaron  la cuarta, quinta y sexta   campañas de autoprotección por parte de la OASP tituladas:_x000a_La seguridad del ciclista es asunto de todos (Pieza impresa/ Volante)_x000a_Seguridad con equipos (Pieza impresa/ Volante)_x000a_Campaña preventiva seguridad con equipos (Pieza impresa/ Volante)_x000a_Soportes:CAMPAÑA - SEGURIDAD CON EQUIPOS, CAMPAÑA PREVENTIVA - SEGURIDAD CON EQUIPOS,RE_ PROPUESTA CAMPAÑA - LA SEGURIDAD DEL CICLISTA ES ASUNTO DE TODOS."/>
    <s v="_x000a_Durante el mes de abril, dando cumpliimiento a los definido  en las lineas de acción de los 4  ejes de la Estrategia de Seguridad   para la Protección de las Personas y las Instalaciones de la JEP aprobada , se desarrollaron a las siguientes actividades._x000a__x000a_A. Seguridad Protectiva _x000a_- Continuidad y seguiemiento  al nuevo  Convenio interadministrativo No. 278  de  2020 con la UNP. _x000a__x000a_B. Seguridad Física  _x000a_- Continuidad y seguiemiento al Contrato de Seguridad y Vigilancia No. 396  2019- 2020 con la empresa COOVIAM._x000a__x000a__x000a_D. Gesdtiones de Coordinación _x000a_- Se elaboró el protocolo interno de seguridad a seguir por la OASP para atender un evento o diligencia de la JEP_x000a_Soportes: Protocolo a seguir por la OASP para atender un evento o diligencia de la JEP ._x000a__x000a_E. Cultura de Autoprotección._x000a_ -Se realizaron  los siguientes prototipos de videos de seguridad, de autoprotección, y de socialización de la estrategia para ser gestionados y mejorados con el área de comunicaciones:_x000a_- Video socialización estrategia de seguridad_x000a_- 10 consejos para laborar en seguridad en plena crisis (prognosis COVID -19)_x000a_- Video la seguridad y sus funciones_x000a_- Se realizaró un    documento interno sobre seguridad  titulado:_x000a_La seguridad  en la RED_x000a_Soportes:Video prototipo de Socialización de la Estrategia de Seguridad y Documento la Seguridad en la RED._x000a_Soportes: Video prototipo de socialización estrategia de seguridad:_x000a_- Enlace de video prototipo de la seguridad y sus funciones : https://prezi.com/bxq-hw0hkggj/la-seguridad-y-sus-funciones/_x000a_- Enlace de video prototipo de los 10 consejos para laborar en seguridad en plena crisis: https://prezi.com/vfm8x9sh97pj/?utm_campaign=share&amp;utm_medium=copy"/>
    <x v="0"/>
    <x v="0"/>
    <s v="Una vez realizado seguimiento al cumplimiento de las acciones establecidas se encuentra lo siguiente:_x000a_* El soporte de &quot;PROPUESTA CAMPAÑA - LA SEGURIDAD CON EL CARNET DE IDENTIFICACIÓN&quot; del mes de enero no evidencia el cumplimiento de esta actividad_x000a_* El soporte de &quot;1.6. RE_ PROPUESTA CAMPAÑA - LA SEGURIDAD DEL CICLISTA ES ASUNTO DE TODOS&quot; del mes de marzo no evidencia el cumplimiento de esta actividad_x000a_* En el mes de marzo no se anexó la &quot;Base de protección a corte de abril de 2020.&quot;, como si se hizo con los primeros meses_x000a_* Para el componente de seguridad física en abril, no se adjunta soporte_x000a_* El &quot;Protocolo a seguir por la OASP para atender un evento o diligencia de la JEP .&quot; es un documento en borrador, falta su aprobación y divulgación"/>
  </r>
  <r>
    <m/>
    <m/>
    <m/>
    <m/>
    <m/>
    <m/>
    <s v="Debilidades en el diagnóstico de seguridad de las instalaciones"/>
    <m/>
    <m/>
    <m/>
    <m/>
    <m/>
    <s v="Prevención"/>
    <s v="Equipos de CCTV para el control y vigilancia electrónica "/>
    <n v="85"/>
    <m/>
    <m/>
    <m/>
    <m/>
    <m/>
    <m/>
    <s v="Realizar el seguimiento cuatrimestral al buen uso y funcionamiento de los sistemas de seguridad electrónica."/>
    <d v="2020-01-02T00:00:00"/>
    <d v="2020-12-31T00:00:00"/>
    <s v="Informe de mantenimiento preventivo y correctivo de los equipos de CCTV"/>
    <s v="Cuatrimestral"/>
    <s v="Asesor III. Jefe OASP"/>
    <s v="Administración de bienes y servicios"/>
    <s v="Oficina de Seguridad"/>
    <s v="Subdirección de Infraestructura"/>
    <s v="Oficina de Seguridad"/>
    <m/>
    <x v="1"/>
    <n v="5"/>
    <s v="Gestión"/>
    <x v="1"/>
    <s v="Gestión del proceso (seguimientos, evaluaciones y reuniones de articulación)"/>
    <s v="Se realizó el informe de las actividades de mantenimiento correctivo y preventivo de los equipos de CCTV realizados durante el mes de enero._x000a_Soporte: Informe Mantenimiento e Instalación de Equipos de Seguridad Electrónica - Enero 2020"/>
    <s v="Se realizó el informe de las actividades de mantenimiento correctivo y preventivo de los equipos de CCTV realizados durante el mes de febrero._x000a_Soporte: Informe Mantenimiento e Instalación de Equipos de Seguridad Electrónica -Febrero  2020"/>
    <s v="Se realizó el informe de las actividades de mantenimiento correctivo y preventivo de los equipos de CCTV realizados durante el mes de marzo._x000a_Soporte: Informe Mantenimiento e Instalación de Equipos de Seguridad Electrónica -Marzo  2020"/>
    <s v="Se realizó el informe de las actividades de mantenimiento correctivo y preventivo de los equipos de CCTV realizados durante el mes de abril._x000a_Soporte: Informe Mantenimiento e Instalación de Equipos de Seguridad Electrónica -Abril  2020"/>
    <x v="2"/>
    <x v="0"/>
    <s v="El soporte adjunto en los cuatro meses no es un documento que presente quien lo elaboró, una fecha de la misma o que sea presentado con un fin específico. No soporta la actividad."/>
  </r>
  <r>
    <m/>
    <m/>
    <m/>
    <m/>
    <m/>
    <m/>
    <s v="Fallas en los medios electrónicos de vigilancia y seguridad_x000a__x000a_"/>
    <m/>
    <m/>
    <m/>
    <m/>
    <m/>
    <s v="Prevención"/>
    <s v="No existe control actual"/>
    <n v="0"/>
    <m/>
    <m/>
    <m/>
    <m/>
    <m/>
    <m/>
    <s v="Realizar seguimiento trimestral de los diferentes trámites gestionados  por la OASP"/>
    <d v="2020-01-02T00:00:00"/>
    <d v="2020-12-31T00:00:00"/>
    <s v="Informe de gestión de las solicitudes atendidas "/>
    <s v="Trimestral"/>
    <s v="Asesor III. Jefe OASP"/>
    <s v="Administración de bienes y servicios"/>
    <s v="Oficina de Seguridad"/>
    <s v="Subdirección de Infraestructura"/>
    <s v="Oficina de Seguridad"/>
    <m/>
    <x v="1"/>
    <n v="5"/>
    <s v="Gestión"/>
    <x v="1"/>
    <s v="Gestión del proceso (seguimientos, evaluaciones y reuniones de articulación)"/>
    <s v="Se atendieron y gestionaron las diferentes solcitudes dirigidas a  la OASP por los funcionarios de la JEP  durante el mes de enero._x000a_Soporte:Informe Gestión de Solcitudes  de la OASP Enero 2020"/>
    <s v="Se atendieron y gestionaron las diferentes solcitudes dirigidas a  la OASP por los funcionarios de la JEP  durante el mes de febrero._x000a_Soporte:Informe Gestión de Solcitudes  de la OASP Febrero 2020"/>
    <s v="Se atendieron y gestionaron las diferentes solcitudes dirigidas a  la OASP por los funcionarios de la JEP  durante el mes de marzo._x000a_Soporte:Informe Gestión de Solcitudes  de la OASP Marzo 2020"/>
    <s v="Se atendieron y gestionaron las diferentes solcitudes dirigidas a  la OASP por los funcionarios de la JEP  durante el mes de abril._x000a_Soporte:Informe Gestión de Solcitudes  de la OASP Abril 2020"/>
    <x v="2"/>
    <x v="0"/>
    <s v="El soporte adjunto en los cuatro meses no es un documento que presente una elaboración, fecha de la misma o que sea presentado con un fin específico. No soporta la actividad."/>
  </r>
  <r>
    <m/>
    <m/>
    <m/>
    <m/>
    <m/>
    <m/>
    <s v="Falta de registros de información de las gestiones de seguridad"/>
    <m/>
    <m/>
    <m/>
    <m/>
    <m/>
    <s v="Prevención"/>
    <s v="No existe control actual"/>
    <n v="0"/>
    <m/>
    <m/>
    <m/>
    <m/>
    <m/>
    <m/>
    <m/>
    <m/>
    <m/>
    <m/>
    <m/>
    <m/>
    <m/>
    <m/>
    <m/>
    <m/>
    <m/>
    <x v="1"/>
    <n v="5"/>
    <s v="Gestión"/>
    <x v="1"/>
    <m/>
    <m/>
    <m/>
    <m/>
    <m/>
    <x v="3"/>
    <x v="1"/>
    <m/>
  </r>
  <r>
    <m/>
    <m/>
    <m/>
    <m/>
    <m/>
    <m/>
    <m/>
    <m/>
    <m/>
    <m/>
    <m/>
    <m/>
    <s v="Mitigación"/>
    <s v="No existe control actual"/>
    <n v="0"/>
    <n v="0"/>
    <s v="0"/>
    <m/>
    <m/>
    <m/>
    <m/>
    <m/>
    <m/>
    <m/>
    <m/>
    <m/>
    <m/>
    <m/>
    <m/>
    <m/>
    <m/>
    <m/>
    <x v="1"/>
    <n v="5"/>
    <s v="Gestión"/>
    <x v="1"/>
    <m/>
    <m/>
    <m/>
    <m/>
    <m/>
    <x v="3"/>
    <x v="1"/>
    <m/>
  </r>
  <r>
    <n v="6"/>
    <s v="Evaluación y control"/>
    <s v="Verificar, asesorar y evaluar de manera independiente y objetiva la efectividad en el logro de los objetivos institucionales, con el fin de contribuir al mejoramiento continuo y cumplimiento de metas."/>
    <s v="Subdirector (a) de Control Interno"/>
    <s v="Gestión"/>
    <s v="Incumplimiento en la generación de los reportes al Comité de Coordinación del Sistema de Control Interno y organismos de control en el marco del Plan Anual de Auditoría"/>
    <s v="Desconocimiento de la normatividad legal aplicable"/>
    <s v="1. Pérdida de credibilidad de la SCI._x000a_2. Investigaciones disciplinarias y/o sanciones por parte de los entes de control. _x000a_3. Establecimiento de hallazgos por parte de la CGR._x000a_4. Incumplimiento de los indicadores de gestión de la SCI"/>
    <n v="3"/>
    <n v="3"/>
    <s v="Alto"/>
    <s v="Reducir"/>
    <s v="Prevención"/>
    <s v="Garantizar que los programas individuales de auditoria cuenta con los criterios a auditar"/>
    <n v="85"/>
    <n v="70"/>
    <s v="1"/>
    <n v="2"/>
    <n v="3"/>
    <s v="Moderado"/>
    <s v="Reducir"/>
    <s v="Garantizar que los programas individuales de auditoría cuenten con los criterios a auditar"/>
    <d v="2020-01-02T00:00:00"/>
    <d v="2020-12-31T00:00:00"/>
    <s v="Programa individual de auditoría aprobada "/>
    <s v="Cuando se requiera "/>
    <s v="Subdirector (a) de Control Interno"/>
    <s v="Evaluación y control"/>
    <s v="Subdirección de Evaluación y Control"/>
    <s v="Subdirección de Evaluación y Control"/>
    <s v="Subdirección de Evaluación y Control"/>
    <s v="Gestión - Estratégico"/>
    <x v="2"/>
    <n v="6"/>
    <s v="Gestión"/>
    <x v="2"/>
    <s v="Gestión del proceso (seguimientos, evaluaciones y reuniones de articulación)"/>
    <s v="De acuerdo con lo contemplado en el Plan Anual de Auditoría vigencia 2020,  aprobado por el Comité de Coordinación del Sistema de Control Interno el pasado 2 de diciembre de 2019, durante el mes de enero de 2020 no se programaron auditorías internas de gestión, por tal motivo no se reportan actividades de elaboración y aprobación del Programa Individual de Auditoría."/>
    <s v="De acuerdo con lo contemplado en el Plan Anual de Auditoría vigencia 2020,  aprobado por el Comité de Coordinación del Sistema de Control Interno el pasado 2 de diciembre de 2019, durante el mes de febrero de 2020 no se programaron auditorías internas de gestión, por tal motivo no se reportan actividades de elaboración y aprobación del Programa Individual de Auditoría."/>
    <s v="De acuerdo con lo contemplado en el Plan Anual de Auditoría vigencia 2020,  aprobado por el Comité de Coordinación del Sistema de Control Interno el pasado 2 de diciembre de 2019, durante el mes de marzo de 2020 no se programaron auditorías internas de gestión, por tal motivo no se reportan actividades de elaboración y aprobación del Programa Individual de Auditoría."/>
    <s v="De acuerdo con lo contemplado en el Plan Anual de Auditoría vigencia 2020, aprobado por el Comité de Coordinación del Sistema de Control Interno el pasado 2 de diciembre de 2019, en el mes de abril de 2020 se encontraba programada la auditoría interna al proceso &quot;Gestión Documental&quot;, no obstante, con ocasión de la emergencia sanitaria decretada por el Gobierno Nacional a raíz de la pandemia del COVID-19, la Subdirección de  Control Interno se acogió a las medidas temporales de prevención y contención del COVID-19 como es el trabajo en casa, el cual generó cambios en la dinámica de trabajo, limitando el desarrollo de algunas verificaciones contempladas dentro de la auditoría interna mencionada, motivo por el cual, a la fecha de corte del presente monitoreo, se cuenta con la autorización de la SE en Comite Directivo para presentar la modificación del plan al Comite de Coordinación del Sistema de Control Interno."/>
    <x v="4"/>
    <x v="2"/>
    <s v="Se recomienda al proceso que conforme a la situación de distanciamiento social (COVID-19), para un próximo seguimiento se planteen estrategias para el cumplimiento de la acción propuesta"/>
  </r>
  <r>
    <m/>
    <m/>
    <m/>
    <m/>
    <m/>
    <m/>
    <s v="Inoportunidad en la ejecución del Plan Anual de Auditoria."/>
    <m/>
    <m/>
    <m/>
    <m/>
    <m/>
    <s v="Prevención"/>
    <s v="Validar la presentación oportuna de las actividades planificadas en el plan anual de auditoría"/>
    <n v="85"/>
    <m/>
    <m/>
    <m/>
    <m/>
    <m/>
    <m/>
    <s v="Validar la presentación oportuna de las actividades planificadas en el Plan Anual de Auditoría."/>
    <d v="2020-01-02T00:00:00"/>
    <d v="2020-12-31T00:00:00"/>
    <s v="Informe de seguimiento de Plan Anual de Auditoría"/>
    <s v="Mensual"/>
    <s v="Subdirector (a) de Control Interno"/>
    <s v="Evaluación y control"/>
    <s v="Subdirección de Evaluación y Control"/>
    <s v="Subdirección de Evaluación y Control"/>
    <s v="Subdirección de Evaluación y Control"/>
    <m/>
    <x v="2"/>
    <n v="6"/>
    <s v="Gestión"/>
    <x v="2"/>
    <s v="Gestión del proceso (seguimientos, evaluaciones y reuniones de articulación)"/>
    <s v="Durante el mes de enero de 2020, se inicio la ejecución de las actividades por parte de los profesionales de la SCI, sin embargo, los informes de seguimiento al Plan Anual de Auditoria son elaborados los 10 primeros dias del mes siguiente."/>
    <s v="Durante el mes de febrero de 2020, se elaboró el informe de seguimiento al Plan Anual de Auditorías vigencia 2020 correspondiente a las actividades ejecutadas durante el mes de enero, dicho informe se encuentra publicado en el enlace _x000a_Sistema de Control Interno / Subcarpeta: Plan Anual de Auditoría / 2020_x000a_https://www.jep.gov.co/Control/2020/seguimiento-plan-anual-auditoria-2020.pdf"/>
    <s v="Durante el mes de marzo de 2020, se elaboró el informe de seguimiento al Plan Anual de Auditorías vigencia 2020 correspondiente a las actividades ejecutadas durante el mes de febrero, dicho informe se encuentra publicado en el enlace _x000a_Sistema de Control Interno / Subcarpeta: Plan Anual de Auditoría / 2020_x000a_https://www.jep.gov.co/Control/2020/seguimiento-plan-anual-auditoria-febrero.pdf"/>
    <s v="Durante el mes de abril de 2020, se elaboró el informe de seguimiento al Plan Anual de Auditorías vigencia 2020 correspondiente a las actividades ejecutadas durante el mes de marzo, dicho informe se encuentra publicado en el enlace _x000a_Sistema de Control Interno / Subcarpeta: Plan Anual de Auditoría / 2020_x000a_https://www.jep.gov.co/Control/2020/seguimiento-plan-anual-auditoria-marzo.pdf"/>
    <x v="0"/>
    <x v="0"/>
    <s v="El proceso ha realizado las actividades relacionadas al cumplimiento de la acción propuesta"/>
  </r>
  <r>
    <m/>
    <m/>
    <m/>
    <m/>
    <m/>
    <m/>
    <s v="Falta de oportunidad en la socialización de los informes al comité de  Coordinación del Sistema de Control Interno para la toma de decisiones."/>
    <m/>
    <m/>
    <m/>
    <m/>
    <m/>
    <s v="Prevención"/>
    <s v="Garantizar que los informes generados por la subdirección de control interno sean presentados en las sesiones del comité de control interno"/>
    <n v="70"/>
    <m/>
    <m/>
    <m/>
    <m/>
    <m/>
    <m/>
    <s v="Garantizar que los informes generados por la SCI sean presentados en las sesiones del comité de Coordinación de Control Interno.  "/>
    <d v="2020-01-02T00:00:00"/>
    <d v="2020-12-31T00:00:00"/>
    <s v="Actas de comité de coordinación del sistema de control interno "/>
    <s v="Semestral"/>
    <s v="Subdirector (a) de Control Interno"/>
    <s v="Evaluación y control"/>
    <s v="Subdirección de Evaluación y Control"/>
    <s v="Subdirección de Evaluación y Control"/>
    <s v="Subdirección de Evaluación y Control"/>
    <m/>
    <x v="2"/>
    <n v="6"/>
    <s v="Gestión"/>
    <x v="2"/>
    <s v="Gestión del proceso (seguimientos, evaluaciones y reuniones de articulación)"/>
    <s v="N/A, periodicidad es semestral"/>
    <s v="N/A, periodicidad es semestral"/>
    <s v="N/A, periodicidad es semestral"/>
    <s v="N/A, periodicidad es semestral"/>
    <x v="4"/>
    <x v="2"/>
    <s v="Se espera en próximo seguimiento evidencias para el cumplimiento de la acción"/>
  </r>
  <r>
    <m/>
    <m/>
    <m/>
    <m/>
    <m/>
    <m/>
    <s v="Insuficiencia de personal para atender la ejecución del Plan Anual de Auditoría."/>
    <m/>
    <m/>
    <m/>
    <m/>
    <m/>
    <s v="Prevención"/>
    <s v="Verificar que la asignación de los recursos sea acorde con el personal requerido para la ejecución del plan anual de auditoría"/>
    <n v="40"/>
    <m/>
    <m/>
    <m/>
    <m/>
    <m/>
    <m/>
    <s v="Verificar que la asignación de recursos sean acordes con el personal requerido para la ejecución del Plan Anual de Auditorías."/>
    <d v="2020-01-02T00:00:00"/>
    <d v="2020-12-31T00:00:00"/>
    <s v="Contratos celebrados "/>
    <s v="Cuando se requiera "/>
    <s v="Subdirector (a) de Control Interno"/>
    <s v="Evaluación y control"/>
    <s v="Subdirección de Evaluación y Control"/>
    <s v="Subdirección de Evaluación y Control"/>
    <s v="Subdirección de Evaluación y Control"/>
    <m/>
    <x v="2"/>
    <n v="6"/>
    <s v="Gestión"/>
    <x v="2"/>
    <s v="Gestión del proceso (seguimientos, evaluaciones y reuniones de articulación)"/>
    <s v="Durante el mes de enero de 2020 la Subdirección de Control Interno llevó a cabo las siguientes contrataciones:_x000a__x000a_No. Contrato: JEP-077-2020_x000a_Valor: $ 14.035.215_x000a_Objeto: &quot;Prestar servicios profesionales para apoyar y acompañar la subdirección de control interno de la JEP, en la evaluación del Sistema del Control Interno Contable, de acuerdo con la normatividad legal vigente&quot;._x000a_Fecha de inicio: 28-ene-2020_x000a_Fecha de terminación: 26-mar-2020_x000a__x000a_No. Contrato: JEP-078-2020_x000a_Valor: $ 17.684.366_x000a_Objeto: &quot;Prestar servicios profesionales para apoyar y acompañar a la Subdirección de Control Interno de la JEP, en la elaboración y presentación de informes de ley en el marco del Sistema de Control Interno de conformidad con el Plan Anual de Auditorías&quot;._x000a_Fecha de inicio: 28-ene-2020_x000a_Fecha de terminación: 26-mar-2020"/>
    <s v="Durante el mes de febrero de 2020 la Subdirección de Control Interno llevó a cabo las siguientes contrataciones:_x000a__x000a_No. Contrato: JEP-103-2020_x000a_Valor: $ 66.498.888_x000a_Objeto: &quot;Prestar servicios profesionales para apoyar y acompañar a la Subdirección de Control Interno de la JEP en la ejecución del Plan Anual   de   Auditoría, para   asegurar   la   mejora   continua   del modelo de gestión de la JEP y de gestión documental aplicable a los procesos de la entidad&quot;._x000a_Fecha de inicio: 13-feb-2020_x000a_Fecha de terminación: 21-dic-2020_x000a__x000a_No. Contrato: JEP-127-2020_x000a_Valor: $ 41.923.200_x000a_Objeto: &quot;Prestar  servicios  profesionales  para  apoyar  y  acompañar  a  la Subdirección  de  Control  Interno  de  la  JEP  en  la  ejecución  de  las diferentes  actividades  en  el  marco  de  la  implementación  del componente información y comunicación del Sistema de Control Interno,  atendiendo  los  lineamientos  del  Archivo  General  de  la Nación&quot;._x000a_Fecha de inicio: 13-feb-2020_x000a_Fecha de terminación: 21-dic-2020_x000a__x000a_No. Contrato: JEP-128-2020_x000a_Valor: $ 41.923.200_x000a_Objeto: &quot;Prestar  servicios  profesionales  para  apoyar  y  acompañar  a  la Subdirección  de  Control  Interno  de  la  JEP  en  el  seguimiento  y evaluación  del  modelo  de  gestión  documental  de  la  JEP  y  la efectividad de los controles de los mapas de riesgos institucionales&quot;._x000a_Fecha de inicio: 13-feb-2020_x000a_Fecha de terminación: 21-dic-2020_x000a__x000a_No. Contrato: JEP-231-2020_x000a_Valor: $70.643.975_x000a_Objeto: &quot;Prestar servicios profesionales para apoyar y acompañar a la Subdirección De Control Interno de la JEP en la ejecución del Plan Anual De Auditoría en el marco del rol de enfoque hacia la prevención, administración de riesgos y evaluación y seguimiento de la gestión institucional y de los archivos de gestión de las dependencias de la JEP&quot;._x000a_Fecha de inicio: 27-feb-2020_x000a_Fecha de terminación: 21-dic-2020"/>
    <s v="Durante el mes de marzo de 2020 la Subdirección de Control Interno llevó a cabo las siguientes contrataciones:_x000a__x000a_No. Contrato: JEP-276-2020_x000a_Valor: $ 70.643.975_x000a_Objeto: &quot;Prestar servicios profesionales para apoyar y acompañar a la Subdirección de Control Interno de la JEP en la implementación del MECI en articulación con el modelo de gestión de la JEP y los lineamientos del plan institucional de archivo de la JEP&quot;._x000a_Fecha de inicio: 5-mar-2020_x000a_Fecha de terminación: 21-dic-2020_x000a__x000a_No. Contrato: JEP-330-2020_x000a_Valor: $ 81.053.459_x000a_Objeto: &quot;prestar servicios profesionales para apoyar y acompañar a la Subdirección de Control Interno en la implementación, seguimiento y evaluación del Sistema de Control Interno, para el fortalecimiento de la gestión en materia de tecnologías de la información en la JEP, de acuerdo con la normatividad legal vigente&quot;._x000a_Fecha de inicio: 27-mar-2020_x000a_Fecha de terminación: 31-dic-2020_x000a__x000a_No. Contrato: JEP-331-2020_x000a_Valor: $ 64.328.135_x000a_Objeto: &quot;Prestar servicios profesionales para apoyar y acompañar a la Subdirección de Control Interno de la JEP, en la evaluación y seguimiento de la gestión financiera en el marco del Sistema de Control Interno Contable, de acuerdo con la normatividad legal vigente&quot;._x000a_Fecha de inicio: 27-mar-2020_x000a_Fecha de terminación: 31-dic-2020"/>
    <s v="En el mes de abril de 2020 no se realizaron contrataciones por parte de la Subdirección de Control Interno."/>
    <x v="0"/>
    <x v="0"/>
    <s v="El proceso ha realizado las actividades relacionadas al cumplimiento de la acción propuesta"/>
  </r>
  <r>
    <m/>
    <m/>
    <m/>
    <m/>
    <m/>
    <m/>
    <m/>
    <m/>
    <m/>
    <m/>
    <m/>
    <m/>
    <s v="Mitigación"/>
    <s v="No existe control actual"/>
    <n v="0"/>
    <n v="0"/>
    <s v="0"/>
    <m/>
    <m/>
    <m/>
    <m/>
    <m/>
    <m/>
    <m/>
    <m/>
    <m/>
    <m/>
    <m/>
    <m/>
    <m/>
    <m/>
    <m/>
    <x v="2"/>
    <n v="6"/>
    <s v="Gestión"/>
    <x v="2"/>
    <m/>
    <m/>
    <m/>
    <m/>
    <m/>
    <x v="3"/>
    <x v="1"/>
    <m/>
  </r>
  <r>
    <n v="8"/>
    <s v="Gestión financiera"/>
    <s v="Gestionar los recursos financieros de la JEP a partir de la programación, ejecución, seguimiento y control de los mismos atendiendo la normatividad vigente."/>
    <s v="Subdirector (a) Financiero"/>
    <s v="Gestión"/>
    <s v="Falta de oportunidad en la realización de las operaciones presupuestales, contables y tesorales."/>
    <s v="Debilidad en los conocimientos del personal a cargo del proceso"/>
    <s v="1. Hechos cumplidos_x000a_2. Reprocesos                                                                                               _x000a_3. No ejecución del PAC"/>
    <n v="5"/>
    <n v="3"/>
    <s v="Extremo"/>
    <s v="Reducir"/>
    <s v="Prevención"/>
    <s v="Capacitación continua del personal y cumplimiento del perfil del cargo"/>
    <n v="85"/>
    <n v="85"/>
    <s v="2"/>
    <n v="3"/>
    <n v="3"/>
    <s v="Alto"/>
    <s v="Reducir"/>
    <m/>
    <m/>
    <m/>
    <m/>
    <m/>
    <m/>
    <m/>
    <m/>
    <m/>
    <m/>
    <s v="Gestión - Operativo"/>
    <x v="3"/>
    <n v="8"/>
    <s v="Gestión"/>
    <x v="3"/>
    <m/>
    <m/>
    <m/>
    <m/>
    <m/>
    <x v="3"/>
    <x v="1"/>
    <m/>
  </r>
  <r>
    <m/>
    <m/>
    <m/>
    <m/>
    <m/>
    <m/>
    <s v="Presentación extemporánea de las solicitudes por parte de los usuarios del proceso"/>
    <m/>
    <m/>
    <m/>
    <m/>
    <m/>
    <s v="Prevención"/>
    <s v="Lineamientos, circulares, correos, cronogramas"/>
    <n v="85"/>
    <m/>
    <m/>
    <m/>
    <m/>
    <m/>
    <m/>
    <s v=" _x000a_Generar recordatorios en las fechas relacionada con las legalizaciones con el fin de hacer cumplir lo establecido en la normatividad de la entidad."/>
    <d v="2020-01-02T00:00:00"/>
    <d v="2020-12-31T00:00:00"/>
    <s v="Notificación de alerta a los responsables"/>
    <s v="Mensual"/>
    <s v="Subdirector (a) Financiero"/>
    <s v="* Gestión Financiera_x000a_* Todos los procesos"/>
    <s v="Subdirección Financiera"/>
    <s v="Dirección Administrativa y Financiera"/>
    <s v="Subdirección Financiera"/>
    <m/>
    <x v="3"/>
    <n v="8"/>
    <s v="Gestión"/>
    <x v="3"/>
    <s v="Gestión del proceso (seguimientos, evaluaciones y reuniones de articulación)"/>
    <s v="Se expidió Circular Interna No.01, en la cual se  indicaron los lineamientos sobre la programación y ejecución del PAC correspondiente a la vigencia 2020, dirigida a los directores, subdirectores, jefes de oficina, coordinadores y supervisores de contratos; así mismo se adelantó solicitud de PAC para atender el pago de nómina de servidores, servicios públicos, contratos de vigencias futuras, entre otros. "/>
    <s v="Se programaron los recursos PAC dentro de las fechas establecidas por el Ministerio de Hacienda  y se realizó seguimiento a la ejecución del PAC de manera semanal,  a través de correo electrónico se remitieron alertas  a los supervisores con el fin de informar sobre las cuentas programadas y no radicadas en la subdirección para su pago. "/>
    <s v="Se programaron los recursos PAC dentro de las fechas establecidas por el Ministerio de Hacienda  y se realizó seguimiento a la ejecución del PAC de manera semanal, a través de correo electrónico se remitieron alertas a los supervisores con el fin de informar sobre las cuentas programadas y no radicadas en la subdirección para su pago"/>
    <s v="Se programaron los recursos PAC dentro de las fechas establecidas por el Ministerio de Hacienda  y se realizó seguimiento a la ejecución del PAC de manera semanal, a través de correo electrónico se remitieron alertas a los supervisores con el fin de informar sobre las cuentas programadas y no radicadas en la subdirección para su pago"/>
    <x v="0"/>
    <x v="0"/>
    <s v="El proceso ha realizado las actividades necesarias para el cumplimiento de la acción propuesta. Adicionalmente se recomienda al proceso: _x000a_1.En la redacción de los monitoreos, relacionar de forma específica la evidencia que reposa en el one drive. Un ejemplo de ello es: &quot;se expidió Circular Interna No.01, en la cual se indicaron los lineamientos sobre la programación y ejecución del PAC correspondiente a la vigencia 2020, dirigida a los directores, subdirectores, jefes de oficina, coordinadores y supervisores de contratos; así mismo se adelantó solicitud de PAC para atender el pago de nómina de servidores, servicios públicos, contratos de vigencias futuras, entre otros&quot;. _x000a_*El cumplimiento de esta actividad se evidencia en el archivo/los archivos “xxxxx”, los cuales fueron cargados en el one drive. _x000a_2.Enumerar las evidencias en el one drive con el fin de facilitar el seguimiento y relacionarlas de esta forma en los monitoreos._x000a_3. No repetir en las carpetas de evidencias del one drive la matriz de riesgos, la misma se debe cargar consolidada sólo una vez. "/>
  </r>
  <r>
    <m/>
    <m/>
    <m/>
    <m/>
    <m/>
    <m/>
    <s v="Entrega de información incorrecta o de baja calidad de las solicitudes por parte de los usuarios del proceso."/>
    <m/>
    <m/>
    <m/>
    <m/>
    <m/>
    <s v="Prevención"/>
    <s v="Lineamientos, circulares, correos"/>
    <n v="85"/>
    <m/>
    <m/>
    <m/>
    <m/>
    <m/>
    <m/>
    <s v="Controlar la programación y ejecución mensual del PAC, entre la Subdirección Financiera y los líderes responsables."/>
    <d v="2020-01-02T00:00:00"/>
    <d v="2020-12-31T00:00:00"/>
    <s v="informes mensuales"/>
    <s v="Mensual"/>
    <s v="Subdirector (a) Financiero"/>
    <s v="* Gestión Financiera_x000a_* Todos los procesos"/>
    <s v="Subdirección Financiera"/>
    <s v="Dirección Administrativa y Financiera"/>
    <s v="Subdirección Financiera"/>
    <m/>
    <x v="3"/>
    <n v="8"/>
    <s v="Gestión"/>
    <x v="3"/>
    <s v="Gestión del proceso (seguimientos, evaluaciones y reuniones de articulación)"/>
    <s v="Se logró el cumplimiento de los indicadores de ejecución de PAC en un nivel satisfactorio. Se reporta a Fortalecimiento toda vez que cruza con el indicador de gestión"/>
    <s v="Al cierre del mes de febrero se logro el cumplimiento de los indicadores de ejecución de PAC en un nivel satisfactorio. Se reporta a Fortalecimiento toda vez que cruza con el indicador de gestión"/>
    <s v="Se logró el cumplimiento de los indicadores de ejecución de PAC en un nivel satisfactorio, a pesar de la coyuntura presentada por la cuarentena establecida por el Gobierno Nacional del COVID-19. Se reporta a Fortalecimiento toda vez que cruza con el indicador de gestión"/>
    <s v="Se logró un cumplimiento satisfactorio del PAC, a pesar de la coyuntura presentada por la cuarentena establecida por el Gobierno Nacional del COVID-19. Se reporta a Fortalecimiento toda vez que cruza con el indicador de gestión"/>
    <x v="0"/>
    <x v="0"/>
    <s v="Se recomienda al proceso:_x000a_1.En la redacción de los monitoreos, relacionar de forma específica la evidencia que reposa en el one drive._x000a_2.Enumerar las evidencias en el one drive con el fin de facilitar el seguimiento y relacionarlas de esta forma en los monitoreos._x000a_3. No repetir en las carpetas de evidencias del one drive la matriz de riesgos, la misma se debe cargar consolidada sólo una vez"/>
  </r>
  <r>
    <m/>
    <m/>
    <m/>
    <m/>
    <m/>
    <m/>
    <s v="Problemas tecnológicos del SIIF del Ministerio de Hacienda"/>
    <m/>
    <m/>
    <m/>
    <m/>
    <m/>
    <s v="Prevención"/>
    <s v="Socialización de las novedades del Sistema SIIF"/>
    <n v="85"/>
    <m/>
    <m/>
    <m/>
    <m/>
    <m/>
    <m/>
    <m/>
    <m/>
    <m/>
    <m/>
    <m/>
    <m/>
    <m/>
    <m/>
    <m/>
    <m/>
    <m/>
    <x v="3"/>
    <n v="8"/>
    <s v="Gestión"/>
    <x v="3"/>
    <m/>
    <m/>
    <m/>
    <m/>
    <m/>
    <x v="3"/>
    <x v="1"/>
    <m/>
  </r>
  <r>
    <m/>
    <m/>
    <m/>
    <m/>
    <m/>
    <m/>
    <m/>
    <m/>
    <m/>
    <m/>
    <m/>
    <m/>
    <s v="Mitigación"/>
    <s v="No existe control actual"/>
    <n v="0"/>
    <n v="0"/>
    <s v="0"/>
    <m/>
    <m/>
    <m/>
    <m/>
    <m/>
    <m/>
    <m/>
    <m/>
    <m/>
    <m/>
    <m/>
    <m/>
    <m/>
    <m/>
    <m/>
    <x v="3"/>
    <n v="8"/>
    <s v="Gestión"/>
    <x v="3"/>
    <m/>
    <m/>
    <m/>
    <m/>
    <m/>
    <x v="3"/>
    <x v="1"/>
    <m/>
  </r>
  <r>
    <n v="9"/>
    <s v="Gestión financiera"/>
    <s v="Gestionar los recursos financieros de la JEP a partir de la programación, ejecución, seguimiento y control de los mismos atendiendo la normatividad vigente."/>
    <s v="Subdirector (a) Financiero"/>
    <s v="Gestión"/>
    <s v="Deficiencias en el control de las operaciones presupuestales, contables y tesorales"/>
    <s v="Debilidad en los conocimientos del personal a cargo del proceso"/>
    <s v="1. Imputación o clasificación presupuestal y contable errada                                                                                                                               _x000a_2. Publicación de información presupuestal y financiera de baja calidad                                                                                       _x000a_3. Impacto reputacional_x000a_4. Sanciones fiscales, penales, disciplinarias"/>
    <n v="5"/>
    <n v="3"/>
    <s v="Extremo"/>
    <s v="Reducir"/>
    <s v="Prevención"/>
    <s v="Capacitación continua del personal; cumplimiento del perfil del cargo"/>
    <n v="85"/>
    <n v="85"/>
    <s v="2"/>
    <n v="3"/>
    <n v="3"/>
    <s v="Alto"/>
    <s v="Reducir"/>
    <s v="Solicitar y ofrecer capacitaciones al personal de la JEP sobre los requerimientos del SIIF Nación"/>
    <d v="2020-01-02T00:00:00"/>
    <d v="2020-12-31T00:00:00"/>
    <s v="Certificaciones de asistencia"/>
    <s v="Anual"/>
    <s v="Subdirector (a) Financiero"/>
    <s v="*Gestión Financiera_x000a_*Gestión de conocimiento e innovación"/>
    <s v="Subdirección Financiera"/>
    <s v="Dirección Administrativa y Financiera"/>
    <s v="*Subdirección Financiera_x000a_*Subdirección de Fortalecimiento Institucional"/>
    <s v="Gestión - Operativo"/>
    <x v="3"/>
    <n v="9"/>
    <s v="Gestión"/>
    <x v="3"/>
    <s v="Capacitaciones, sensibilizaciones, talleres, socializaciones o divulgación de información"/>
    <s v="Se realizó 1 capacitación sobre apertura y manejo de la Caja Menor a la que asisitó 1 servidor de la Subdirección de Infraestructura y Recursos Físicos"/>
    <s v="Se realizaron 2 capacitaciones de &quot;Gestión Viáticos&quot; los días 5 y 13 a las cuales asistieron tres (4) servidores de la Subdirección Financiera y tres (3) del área de viáticos. "/>
    <s v="Se realizó una (1) capacitación en gestión de la cadena básica presupuestal, el día 09 de marzo de 2020 a la cual asistió un contratista de  la Subdirección Financiera"/>
    <s v="No se realizaron capacitacitaciones por parte del SIIF Nación"/>
    <x v="0"/>
    <x v="0"/>
    <s v="Se recomienda al proceso:_x000a_1.En la redacción de los monitoreos, relacionar de forma específica la evidencia que reposa en el one drive._x000a_2.Enumerar las evidencias en el one drive con el fin de facilitar el seguimiento y relacionarlas de esta forma en los monitoreos._x000a_3. No repetir en las carpetas de evidencias del one drive la matriz de riesgos, la misma se debe cargar consolidada sólo una vez._x000a_4. Tener en cuenta el correo de solicitud remitido por el Subdirector Financiero el día 08 de mayo de 2020, para la modificación de los monitores de los meses de febrero y marzo de 2020, el cual se relaciona a continuación &quot;De: Juan David Olarte Torres &lt;juan.olarte@jep.gov.co&gt;_x000a_Fecha: viernes, 8 de mayo de 2020, 5:18 p. m._x000a_Para: Julián David Hernández Valencia &lt;julian.hernandez@jep.gov.co&gt;_x000a_CC: Luz Amanda Granados Urrea &lt;luz.granados@jep.gov.co&gt;, Martha Lucia Hurtado Bedoya &lt;martha.hurtado@jep.gov.co&gt;_x000a_Asunto: Solicitud de ajuste en la matriz de riesgos de gestión_x000a_Apreciado Julián,_x000a_De manera atenta, solicito una ajuste en el monitoreo que se realiza a las acciones de la matriz de riesgos de gestión así.  _x000a_En el riesgo  “Deficiencias en el control de las operaciones presupuestales, contables y tesorales”, cuyo plan de acción es “Solicitar y ofrecer capacitaciones al personal de la JEP sobre los requerimientos del SIIF Nación” modificar lo siguiente:_x000a_En el monitoreo correspondiente al mes de febrero ingresar el siguiente texto. “Se realizaron 2 capacitaciones de &quot;Gestión Viáticos&quot; los días 5 y 13 a las cuales asistieron cuatro (4) servidores de la Subdirección Financiera y tres (3) del área de viáticos”. La evidencia en el Drive corresponde a 7 certificados de capacitación_x000a_En el monitoreo correspondiente al mes de marzo ingresar el siguiente texto. “Se realizó una (1) capacitación en gestión de la cadena básica presupuestal, el día 09 de marzo de 2020 a la cual asistió un contratista de la Subdirección Financiera”. La evidencia en el drive corresponde a 1 certificación de Carolina Perez contratista de esta subdirección&quot;."/>
  </r>
  <r>
    <m/>
    <m/>
    <m/>
    <m/>
    <m/>
    <m/>
    <s v="Desconocimiento de los hitos del proceso de control"/>
    <m/>
    <m/>
    <m/>
    <m/>
    <m/>
    <s v="Prevención"/>
    <s v="Capacitación continua del personal"/>
    <n v="85"/>
    <m/>
    <m/>
    <m/>
    <m/>
    <m/>
    <m/>
    <m/>
    <m/>
    <m/>
    <m/>
    <m/>
    <m/>
    <m/>
    <m/>
    <m/>
    <m/>
    <m/>
    <x v="3"/>
    <n v="9"/>
    <s v="Gestión"/>
    <x v="3"/>
    <m/>
    <m/>
    <m/>
    <m/>
    <m/>
    <x v="3"/>
    <x v="1"/>
    <m/>
  </r>
  <r>
    <m/>
    <m/>
    <m/>
    <m/>
    <m/>
    <m/>
    <s v="Debilidad en la descripción de las necesidades a adquirir o  contratar de las áreas técnicas"/>
    <m/>
    <m/>
    <m/>
    <m/>
    <m/>
    <s v="Prevención"/>
    <s v="Aplicación de formatos establecidos"/>
    <n v="85"/>
    <m/>
    <m/>
    <m/>
    <m/>
    <m/>
    <m/>
    <m/>
    <m/>
    <m/>
    <m/>
    <m/>
    <m/>
    <m/>
    <m/>
    <m/>
    <m/>
    <m/>
    <x v="3"/>
    <n v="9"/>
    <s v="Gestión"/>
    <x v="3"/>
    <m/>
    <m/>
    <m/>
    <m/>
    <m/>
    <x v="3"/>
    <x v="1"/>
    <m/>
  </r>
  <r>
    <m/>
    <m/>
    <m/>
    <m/>
    <m/>
    <m/>
    <s v="Baja calidad de la información _x000a_"/>
    <m/>
    <m/>
    <m/>
    <m/>
    <m/>
    <s v="Prevención"/>
    <s v="Cruce de información entre las áreas presupuestales, contables y tesorales"/>
    <n v="85"/>
    <m/>
    <m/>
    <m/>
    <m/>
    <m/>
    <m/>
    <m/>
    <m/>
    <m/>
    <m/>
    <m/>
    <m/>
    <m/>
    <m/>
    <m/>
    <m/>
    <m/>
    <x v="3"/>
    <n v="9"/>
    <s v="Gestión"/>
    <x v="3"/>
    <m/>
    <m/>
    <m/>
    <m/>
    <m/>
    <x v="3"/>
    <x v="1"/>
    <m/>
  </r>
  <r>
    <m/>
    <m/>
    <m/>
    <m/>
    <m/>
    <m/>
    <m/>
    <m/>
    <m/>
    <m/>
    <m/>
    <m/>
    <s v="Mitigación"/>
    <s v="No existe control actual"/>
    <n v="0"/>
    <n v="0"/>
    <s v="0"/>
    <m/>
    <m/>
    <m/>
    <m/>
    <m/>
    <m/>
    <m/>
    <m/>
    <m/>
    <m/>
    <m/>
    <m/>
    <m/>
    <m/>
    <m/>
    <x v="3"/>
    <n v="9"/>
    <s v="Gestión"/>
    <x v="3"/>
    <m/>
    <m/>
    <m/>
    <m/>
    <m/>
    <x v="3"/>
    <x v="1"/>
    <m/>
  </r>
  <r>
    <n v="12"/>
    <s v="Direccionamiento estratégico y planeación"/>
    <s v="Definir y formular los lineamientos estratégicos institucionales; así como evaluar y hacer seguimiento a los planes, programas y proyectos orientados al logro de los objetivos de la Jurisdicción Especial para la Paz (JEP)."/>
    <s v="Subdirector (a) de Planeación"/>
    <s v="Gestión"/>
    <s v="Posible divergencia de visión institucional entre las unidades de la JEP "/>
    <s v="Cultura organizacional en proceso de consolidación"/>
    <s v="1. Planeación incompleta que no refleja un desarrollo homogéneo de la entidad._x000a_2. Baja apropiación y reconocimiento del plan estratégico e instrumentos de planeación_x000a_3. Mayor tiempo en la construcción e implementación de los instrumentos. _x000a_4. Desarticulación en la construcción e implementación del direccionamiento estratégico en la entidad.  _x000a_5. Planeación de la entidad enfocada principalmente en actividades operativas / funcionales._x000a_6. Incumplimiento en los términos legales para la planeación institucional."/>
    <n v="4"/>
    <n v="4"/>
    <s v="Extremo"/>
    <s v="Reducir"/>
    <s v="Prevención"/>
    <s v="Desarrollo de actividades que fortalecen la cultura organizacional"/>
    <n v="60"/>
    <n v="60"/>
    <s v="1"/>
    <n v="3"/>
    <n v="3"/>
    <s v="Alto"/>
    <s v="Reducir"/>
    <s v="Realizar capacitaciones para estandarizar conceptos y reducir brechas entre las unidades de la JEP, en materia de formulación de políticas, planes y proyectos."/>
    <d v="2020-01-02T00:00:00"/>
    <d v="2020-12-31T00:00:00"/>
    <s v="Listados de asistencia de capacitación "/>
    <s v="Anual"/>
    <s v="Subdirector (a) de Planeación"/>
    <s v="* Direccionamiento estratégico y planeación_x000a_* Gestión del Conocimiento e Innovación"/>
    <s v="Subdirección de Planeación"/>
    <s v="* Subdirección de Planeación_x000a_* Subdirección de fortalecimiento Institucional"/>
    <s v="* Subdirección de Planeación_x000a_*Subdirección de fortalecimiento Institucional"/>
    <s v="Gestión - Estratégico"/>
    <x v="4"/>
    <n v="12"/>
    <s v="Gestión"/>
    <x v="3"/>
    <s v="Capacitaciones, sensibilizaciones, talleres, socializaciones o divulgación de información"/>
    <s v="&quot;En implementación y actualización del Plan Estadístico Institucional, en enero de  2020, se realizaron dos  (2) reuniones de revisión de conceptos estadísticos de manera presencial (adjunto en carpetas compartidas la lista de asistencia) orientadas a la estandarización de rutinas y conceptos estadísticos._x000a_Avance del seguimiento anual acumulado, reportado en abril ( columna AO ).  &quot;"/>
    <s v="&quot;En implementación y actualización del Plan Estadístico Institucional, en febrero de  2020, se realizó una (1) reuniones de revisión de conceptos estadísticos de manera presencial (adjunto en carpetas compartidas la lista de asistencia) orientadas a la estandarización de rutinas y conceptos estadísticos._x000a_Avance del seguimiento anual acumulado, reportado en abril ( columna AO ).  &quot;"/>
    <s v="&quot;En implementación y actualización del Plan Estadístico Institucional, en marzo  de  2020, se realizó una (1) reuniones de revisión de conceptos estadísticos de manera presencial (adjunto en carpetas compartidas la lista de asistencia) orientadas a la estandarización de rutinas y conceptos estadísticos._x000a_Avance del seguimiento anual acumulado, reportado en abril ( columna AO ).  &quot;"/>
    <s v="&quot;Se realizó la propuesta de las pautas para el monitoreo y seguimiento trimestral del POA 2020 y se socializó a nivel Sub. de Planeación (reunión virtual 2 de abril de 2020), logrando desarrollar lineamientos estándar  para consolidar los reportes cualitativos en los cortes de seguimiento (evidencia carpetas compartidas word); fueron  parte de la solicitud a los jefes de las dependencias mediante  correo electrónico._x000a__x000a_Se programó y adelantó el 28 de abril reunión de acompañamiento con la SDSJ, para el reporte POA I TRIM (evidencia carpetas compartidas), lo anterior como parte de proceso de acompañamiento por demanda en la preparación del seguimiento a los POA de la Magistratura._x000a__x000a_En revisión de las actividades adelantadas relacionadas con la implementación y actualización del Plan Estadístico Institucional, relacionadas con temas de capacitación o estandarización se concentraron a finales de 2019. En 2020, se han realizado 4 reuniones de revisión de conceptos estadísticos de manera presencial (adjunto listas de asistencia) orientadas a la estandarización de rutinas y conceptos estadísticos y 7 de manera virtual._x000a_Links de las reuniones virtuales que disponen de grabación en las otras la evidencia están en el calendario._x000a_https://web.microsoftstream.com/video/2918cc11-465b-44a7-a65a-1470ff49e050_x000a_https://web.microsoftstream.com/video/98ed31db-c291-4828-9b03-05b65b13f5ef_x000a_https://web.microsoftstream.com/video/5ce99045-d2d0-4e05-b66d-d0a49ca150f7_x000a_https://web.microsoftstream.com/video/bda08b1f-eb75-4b55-864b-e97f34cc7a7a_x000a_https://web.microsoftstream.com/video/9bf51e98-4368-4479-978e-f888cced1a5e&quot;"/>
    <x v="0"/>
    <x v="0"/>
    <s v="1. Se recomienda en el monitoreo, relacionar de forma específica las personas o las dependencias que participan en las reuniones o capacitaciones._x000a_2. Se recomienda tomar pantallazo de los participantes a las reuniones virtuales, no solo el pantallazo de la invitación"/>
  </r>
  <r>
    <m/>
    <m/>
    <m/>
    <m/>
    <m/>
    <m/>
    <s v="Toma de decisiones en múltiples niveles y actores de la Entidad"/>
    <m/>
    <m/>
    <m/>
    <m/>
    <m/>
    <s v="Prevención"/>
    <s v="Normatividad interna que define instancias y competencias (Órgano de Gobierno, Comités de planeación) "/>
    <n v="60"/>
    <m/>
    <m/>
    <m/>
    <m/>
    <m/>
    <m/>
    <m/>
    <m/>
    <m/>
    <m/>
    <m/>
    <m/>
    <m/>
    <m/>
    <m/>
    <m/>
    <m/>
    <x v="4"/>
    <n v="12"/>
    <s v="Gestión"/>
    <x v="3"/>
    <m/>
    <m/>
    <m/>
    <m/>
    <m/>
    <x v="3"/>
    <x v="1"/>
    <m/>
  </r>
  <r>
    <m/>
    <m/>
    <m/>
    <m/>
    <m/>
    <m/>
    <s v="Problemas de articulación entre las unidades de la JEP"/>
    <m/>
    <m/>
    <m/>
    <m/>
    <m/>
    <s v="Prevención"/>
    <s v="Existen instancias colegiadas de coordinación para la toma de decisiones"/>
    <n v="60"/>
    <m/>
    <m/>
    <m/>
    <m/>
    <m/>
    <m/>
    <m/>
    <m/>
    <m/>
    <m/>
    <m/>
    <m/>
    <m/>
    <m/>
    <m/>
    <m/>
    <m/>
    <x v="4"/>
    <n v="12"/>
    <s v="Gestión"/>
    <x v="3"/>
    <m/>
    <m/>
    <m/>
    <m/>
    <m/>
    <x v="3"/>
    <x v="1"/>
    <m/>
  </r>
  <r>
    <m/>
    <m/>
    <m/>
    <m/>
    <m/>
    <m/>
    <m/>
    <m/>
    <m/>
    <m/>
    <m/>
    <m/>
    <s v="Mitigación"/>
    <s v="Asistencia y facilitación de terceros calificados para la formulación o construcción de lineamientos para el direccionamiento estratégico institucional."/>
    <n v="60"/>
    <n v="60"/>
    <s v="1"/>
    <m/>
    <m/>
    <m/>
    <m/>
    <m/>
    <m/>
    <m/>
    <m/>
    <m/>
    <m/>
    <m/>
    <m/>
    <m/>
    <m/>
    <m/>
    <x v="4"/>
    <n v="12"/>
    <s v="Gestión"/>
    <x v="3"/>
    <m/>
    <m/>
    <m/>
    <m/>
    <m/>
    <x v="3"/>
    <x v="1"/>
    <m/>
  </r>
  <r>
    <n v="13"/>
    <s v="Direccionamiento estratégico y planeación"/>
    <s v="Definir y formular los lineamientos estratégicos institucionales; así como evaluar y hacer seguimiento a los planes, programas y proyectos orientados al logro de los objetivos de la Jurisdicción Especial para la Paz (JEP)."/>
    <s v="Subdirector (a) de Planeación"/>
    <s v="Gestión"/>
    <s v="Demora e incumplimiento en la formulación y seguimiento a los proyectos de inversión"/>
    <s v="Limitado conocimiento de los lineamientos técnicos y metodológicos del SUIFP-SPI._x000a__x000a_"/>
    <s v="1. Reprocesos en la formulación y seguimiento_x000a_2. Inadecuada formulación de proyectos (MGA)_x000a_3. Pérdida de credibilidad ante las autoridades técnicas._x000a_4. Limitado acceso a recursos públicos de inversión._x000a_5. Retardo en el cumplimiento de las metas establecidas._x000a_6. Hallazgos por parte de los organismos de control."/>
    <n v="3"/>
    <n v="5"/>
    <s v="Extremo"/>
    <s v="Reducir"/>
    <s v="Prevención"/>
    <s v="Seguimiento a SPI "/>
    <n v="80"/>
    <n v="80"/>
    <s v="2"/>
    <n v="1"/>
    <n v="5"/>
    <s v="Extremo"/>
    <s v="Reducir"/>
    <s v="Fortalecer a través de capacitaciones las competencias y conocimientos de los servidores en formulación y seguimiento a los proyectos de inversión pública. "/>
    <d v="2020-01-02T00:00:00"/>
    <d v="2020-12-31T00:00:00"/>
    <s v="Listados de asistencia de capacitaciones"/>
    <s v="Anual"/>
    <s v="Subdirector (a) de Planeación"/>
    <s v="* Direccionamiento estratégico y planeación_x000a_* Gestión del Conocimiento e Innovación"/>
    <s v="* Subdirección de Planeación_x000a_*Subdirección de Fortalecimiento Institucional"/>
    <s v="Subdirección de Fortalecimiento Institucional"/>
    <s v="* Subdirección de Planeación_x000a_*Subdirección de fortalecimiento Institucional"/>
    <s v="Gestión - Operativo"/>
    <x v="4"/>
    <n v="13"/>
    <s v="Gestión"/>
    <x v="1"/>
    <s v="Capacitaciones, sensibilizaciones, talleres, socializaciones o divulgación de información"/>
    <s v="N/A reporte del avance anual "/>
    <s v="N/A reporte del avance anual "/>
    <s v="N/A reporte del avance anual "/>
    <s v="&quot;Se ha logrado preparar y realizar capacitaciones en materia de formulación y seguimiento de proyectos, realizada por Teams en dos sesiones el 2 y 3 de abril (PDF)._x000a_Asimismo, se adjunta evidencias de la capacitación realizada a través de tutorial para seguimiento, enviado el 30 de abril. El tutorial fue elaborado por un miembro del equipo de la Subdirección y lo pueden descargar en el siguiente link:n: video tutorial para cargue de SPI realizado por esta Subdirección: https://jepcolombia-my.sharepoint.com/:v:/g/personal/laura_hernandez_jep_gov_co/EU9kXzYUdA1Enp9k1VWApb8BFg6thy4WvndoxQhQMn-Fgg?e=YuGJNk. Como soporte se adjunta en carpetas compartidas, como avance del seguimiento anual.  &quot;"/>
    <x v="0"/>
    <x v="0"/>
    <s v="El proceso ha realizado actividades relacionadas al cumplimiento de la acción"/>
  </r>
  <r>
    <m/>
    <m/>
    <m/>
    <m/>
    <m/>
    <m/>
    <m/>
    <m/>
    <m/>
    <m/>
    <m/>
    <m/>
    <s v="Mitigación"/>
    <s v="No existe control actual"/>
    <n v="0"/>
    <n v="0"/>
    <s v="0"/>
    <m/>
    <m/>
    <m/>
    <m/>
    <m/>
    <m/>
    <m/>
    <m/>
    <m/>
    <m/>
    <m/>
    <m/>
    <m/>
    <m/>
    <m/>
    <x v="4"/>
    <n v="13"/>
    <s v="Gestión"/>
    <x v="1"/>
    <m/>
    <m/>
    <m/>
    <m/>
    <m/>
    <x v="3"/>
    <x v="1"/>
    <m/>
  </r>
  <r>
    <n v="14"/>
    <s v="Direccionamiento estratégico y planeación"/>
    <s v="Definir y formular los lineamientos estratégicos institucionales; así como evaluar y hacer seguimiento a los planes, programas y proyectos orientados al logro de los objetivos de la Jurisdicción Especial para la Paz (JEP)."/>
    <s v="Subdirector (a) de Planeación"/>
    <s v="Gestión"/>
    <s v="Dificultades en la ejecución presupuestal de los recursos apropiados para la vigencia por parte de las diferentes áreas de la JEP  "/>
    <s v="Inadecuada planeación financiera y contractual en las dependencias (origen de la necesidad)"/>
    <s v="1. Impacto reputacional y financiero_x000a_2. Disminución, recorte o aplazamientos en la apropiación o  asignación presupuestal por parte del Gobierno Nacional_x000a_3. Disminución de los recursos de cooperación internacional_x000a_4. Incumplimiento de los objetivos institucionales y compromisos con los titulares de derechos."/>
    <n v="3"/>
    <n v="5"/>
    <s v="Extremo"/>
    <s v="Reducir"/>
    <s v="Prevención"/>
    <s v="Mejoramiento periódico en la formulación y control al Plan Anual de Adquisiciones"/>
    <n v="80"/>
    <n v="80"/>
    <s v="2"/>
    <n v="1"/>
    <n v="5"/>
    <s v="Extremo"/>
    <s v="Reducir"/>
    <s v="Desarrollar reportes mensuales del SIIF identificando alertas para las dependencias con baja ejecución presupuestal. "/>
    <d v="2020-01-02T00:00:00"/>
    <d v="2020-12-31T00:00:00"/>
    <s v="Informes del estado de ejecución presupuestal en los Comités Directivos"/>
    <s v="Mensual"/>
    <s v="Subdirector (a) de Planeación"/>
    <s v="* Direccionamiento estratégico y planeación_x000a_* Gestión financiera"/>
    <s v="Subdirección de Planeación"/>
    <s v="Subdirección de Planeación"/>
    <s v="Subdirección de Planeación"/>
    <s v="Gestión - Financiero"/>
    <x v="4"/>
    <n v="14"/>
    <s v="Gestión"/>
    <x v="1"/>
    <s v="Gestión del proceso (seguimientos, evaluaciones y reuniones de articulación)"/>
    <s v="&quot;Se generan reportes semanales en los tableros de seguimiento  a la ejecución presupuestal,  soporte adjunto en carpetas compartidas en  PDF el reporte de la útima semana del mes de enero._x000a_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quot;&quot;Informe de Ejecución 31 de Enero del 2020&quot;&quot;   &quot;"/>
    <s v="&quot;Se generan reportes semanales en los tableros de seguimiento  a la ejecución presupuestal,  soporte adjunto en carpetas compartidas en  PDF el reporte de la útima semana del mes de febrero._x000a_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quot;&quot;Informe de Ejecución de Febrero del 2020&quot;&quot;   &quot;"/>
    <s v="&quot;Se generan reportes semanales en los tableros de seguimiento  a la ejecución presupuestal,  soporte adjunto en carpetas compartidas en  PDF el reporte de la útima semana del mes de marzo._x000a_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quot;&quot;Informe de Ejecución 27  de Marzo del 2020&quot;&quot;   &quot;"/>
    <s v="&quot;Se generan reportes semanales en los tableros de seguimiento  a la ejecución presupuestal,  soporte adjunto en carpetas compartidas en  PDF el reporte de la útima semana del mes de abril._x000a_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quot;&quot;Informe de Ejecución 30 de Abril  del 2020&quot;&quot;   &quot;"/>
    <x v="0"/>
    <x v="0"/>
    <s v="El proceso ha realizado actividades relacionadas al cumplimiento de la acción"/>
  </r>
  <r>
    <m/>
    <m/>
    <m/>
    <m/>
    <m/>
    <m/>
    <s v="Debilidades en el seguimiento a la ejecución de los proyectos de inversión"/>
    <m/>
    <m/>
    <m/>
    <m/>
    <m/>
    <s v="Prevención"/>
    <s v="No existe control actual"/>
    <m/>
    <m/>
    <m/>
    <m/>
    <m/>
    <m/>
    <m/>
    <s v="Realizar reuniones de seguimiento con las áreas, en especial con aquellas que no están acordes con la ejecución debida."/>
    <d v="2020-01-02T00:00:00"/>
    <d v="2020-12-31T00:00:00"/>
    <s v="Actas de reunión"/>
    <s v="Trimestral"/>
    <s v="Subdirector (a) de Planeación"/>
    <s v="* Direccionamiento estratégico y planeación_x000a_* Gestión financiera"/>
    <s v="* Subdirección de Planeación"/>
    <s v="* Subdirección de Planeación"/>
    <s v="* Subdirección de Planeación_x000a_*Subdirección Financiera"/>
    <m/>
    <x v="4"/>
    <n v="14"/>
    <s v="Gestión"/>
    <x v="1"/>
    <s v="Gestión del proceso (seguimientos, evaluaciones y reuniones de articulación)"/>
    <s v="N/A reporte del avance trimestral "/>
    <s v="N/A reporte del avance trimestral "/>
    <s v="Se adelantó reunión virtual  de coordinación con la Subsecretaría Ejecutiva, incluyendo temas de avance en los proyectos,  como soporte  se registrará en carpetas compartidas la evidencia (convocatoria 26 de marzo).  "/>
    <s v="Se adelantó reunión virtual de coordinación con la Subsecretaría Ejecutiva, en la que se vió la destinación de recursos por cuanto no se hizo traslado,  como soporte  se registrará en carpetas compartidas la evidencia (convocatoria).  "/>
    <x v="0"/>
    <x v="0"/>
    <s v="El proceso ha realizado actividades relacionadas al cumplimiento de la acción. Se recomienda tomar pantallazo de los participantes a las reuniones virtuales, no solo el pantallazo de la convocatoria"/>
  </r>
  <r>
    <m/>
    <m/>
    <m/>
    <m/>
    <m/>
    <m/>
    <m/>
    <m/>
    <m/>
    <m/>
    <m/>
    <m/>
    <s v="Mitigación"/>
    <s v="No existe control actual"/>
    <n v="0"/>
    <n v="0"/>
    <s v="0"/>
    <m/>
    <m/>
    <m/>
    <m/>
    <m/>
    <m/>
    <m/>
    <m/>
    <m/>
    <m/>
    <m/>
    <m/>
    <m/>
    <m/>
    <m/>
    <x v="4"/>
    <n v="14"/>
    <s v="Gestión"/>
    <x v="1"/>
    <m/>
    <m/>
    <m/>
    <m/>
    <m/>
    <x v="3"/>
    <x v="1"/>
    <m/>
  </r>
  <r>
    <n v="16"/>
    <s v="Gestión de talento humano"/>
    <s v="Seleccionar y vincular el talento humano idóneo para cumplir con la misión de la JEP, propiciando el bienestar y desarrollo de sus servidores y cumpliendo con los trámites administrativos y de compensación correspondientes."/>
    <s v="Subdirector (a) de Talento Humano"/>
    <s v="Gestión"/>
    <s v="Inexactitud en la liquidación de salarios, prestaciones sociales,  vacaciones y demás beneficios legales"/>
    <s v="Inoportunidad en el reporte de novedades"/>
    <s v="1. Pagos erróneos_x000a_2. Multas o sanción_x000a_3. Reprocesos_x000a_4. Incumplimiento del calendario de nómina"/>
    <n v="4"/>
    <n v="4"/>
    <s v="Extremo"/>
    <s v="Reducir"/>
    <s v="Prevención"/>
    <s v="Cumplimiento del calendario de cierre de  novedades en nómina en el cual se establece la fecha máxima por cada mes para que no afectan la liquidación de la misma."/>
    <n v="100"/>
    <n v="100"/>
    <s v="2"/>
    <n v="2"/>
    <n v="4"/>
    <s v="Alto"/>
    <s v="Reducir"/>
    <s v="Sensibilizar a los servidores y servidoras de la JEP con respecto a la importancia de reportar novedades a nómina de manera oportuna"/>
    <d v="2020-01-02T00:00:00"/>
    <d v="2020-12-31T00:00:00"/>
    <s v="Calendario de novedades socializado entre las áreas de la JEP"/>
    <s v="Semestral"/>
    <s v="Subdirector (a) de Talento Humano"/>
    <s v="* Gestión del Talento Humano"/>
    <s v="* Subdirección del Talento Humano"/>
    <s v="* Subdirección del Talento Humano"/>
    <s v="* Subdirección del Talento Humano"/>
    <s v="Gestión - Financiero"/>
    <x v="5"/>
    <n v="16"/>
    <s v="Gestión"/>
    <x v="3"/>
    <s v="Capacitaciones, sensibilizaciones, talleres, socializaciones o divulgación de información"/>
    <s v="Se remite pieza de comunicación a todos los servidores y servidoras informando la fecha límite de las novedades para el mes. (Anexo No. 1 Correo electrónico diciembre 2019)"/>
    <s v="Se remite pieza de comunicación a todos los servidores y servidoras informando la fecha límite de las novedades para el mes. (Anexo No. 1 Correo electrónico diciembre 2019)"/>
    <s v="Se remite pieza de comunicación a todos los servidores y servidoras informando la fecha límite de las novedades para el mes. (Anexo No. 06 Correo electrónico marzo 2020)"/>
    <s v="Se remite pieza de comunicación a todos los servidores y servidoras informando la fecha límite de las novedades para el mes. (Anexo No. 10 Correo electrónico abril 2020)"/>
    <x v="0"/>
    <x v="0"/>
    <s v="El proceso ha realizado las actividades necesarias para el cumplimiento de la acción propuesta."/>
  </r>
  <r>
    <m/>
    <m/>
    <m/>
    <m/>
    <m/>
    <m/>
    <s v="Inobservancia de la norma"/>
    <m/>
    <m/>
    <m/>
    <m/>
    <m/>
    <s v="Prevención"/>
    <s v="Sensibilización y capacitación frente a los cambios normativos"/>
    <n v="100"/>
    <m/>
    <m/>
    <m/>
    <m/>
    <m/>
    <m/>
    <s v="Realizar capacitaciones permanentes relacionadas con la actualización en normatividad de liquidación de prestaciones sociales"/>
    <d v="2020-01-02T00:00:00"/>
    <d v="2020-12-31T00:00:00"/>
    <s v="Listas de asistencia"/>
    <s v="Semestral"/>
    <s v="Subdirector (a) de Talento Humano"/>
    <s v="Gestión del Talento Humano"/>
    <s v="Subdirección del Talento Humano"/>
    <s v="Subdirección del Talento Humano"/>
    <s v="Subdirección del Talento Humano"/>
    <m/>
    <x v="5"/>
    <n v="16"/>
    <s v="Gestión"/>
    <x v="3"/>
    <s v="Capacitaciones, sensibilizaciones, talleres, socializaciones o divulgación de información"/>
    <s v="Se realizó capacitación interna frente al cambio de la Retención en la fuente para el 2020, Ley 2010 del 27 de diciembre de 2019, artículo 32, inciso 7,  consideró exentos el Cincuenta  por ciento (50%) al emolumento denominado “gastos de representación” como beneficio en la depuración de la renta aplicable mensualmente. (Anexo No. 02. Listado de asistencia. se encuentran en las instalaciones de la JEP)"/>
    <s v="Remitir a los servidores y servidoras del certificado de las cesantías consolidadas año 2019. (Anexo No. 04 Correo Electrónico febrero 2020 y Anexo No. 05. Correo Electrónico febrero 2020- Ejemplo)"/>
    <s v="*Publicación memorando a todos los servidores y servidoras de los beneficios tributarios para que remitan los soportes de los deducibles a aplicar. (Anexo No. 07 y Anexo No. 08 Correos electrónicos marzo 2020)_x000a__x000a_*Capacitacion de los procesos internos a las contratistas apoyo para el proceso de nómina (Anexo No. 09 Listado de asistencia. se encuentran en las instalaciones de la JEP)"/>
    <s v="Ingreso en el sistema de nómina las novedades para el mes correspondiente. (Anexo No. 03. Reporte novedades)"/>
    <x v="0"/>
    <x v="0"/>
    <s v="El proceso ha realizado las actividades necesarias para el cumplimiento de la acción propuesta."/>
  </r>
  <r>
    <m/>
    <m/>
    <m/>
    <m/>
    <m/>
    <m/>
    <s v="Falla del sistema operativo de liquidación de nómina"/>
    <m/>
    <m/>
    <m/>
    <m/>
    <m/>
    <s v="Prevención"/>
    <s v="Comparativo de liquidaciones manuales con respecto a las liquidaciones del software"/>
    <n v="100"/>
    <m/>
    <m/>
    <m/>
    <m/>
    <m/>
    <m/>
    <s v="Registrar oportunamente las novedades en el software correspondiente a cada proceso con menor margen de error"/>
    <d v="2020-01-02T00:00:00"/>
    <d v="2020-12-31T00:00:00"/>
    <s v="Novedades incluidas en el software oportunamente"/>
    <s v="Semestral"/>
    <s v="Subdirector (a) de Talento Humano"/>
    <s v="Gestión del Talento Humano"/>
    <s v="Subdirección del Talento Humano"/>
    <s v="Subdirección del Talento Humano"/>
    <s v="Subdirección del Talento Humano"/>
    <m/>
    <x v="5"/>
    <n v="16"/>
    <s v="Gestión"/>
    <x v="3"/>
    <s v="Gestión del proceso (seguimientos, evaluaciones y reuniones de articulación)"/>
    <s v="Ingreso en el sistema de nómina las novedades para el mes correspondiente. (Anexo No. 03. Reporte novedades)"/>
    <s v="Ingreso en el sistema de nómina las novedades para el mes correspondiente. (Anexo No. 03. Reporte novedades)"/>
    <s v="Ingreso en el sistema de nómina las novedades para el mes correspondiente. (Anexo No. 03. Reporte novedades)"/>
    <s v="Ingreso en el sistema de nómina las novedades para el mes correspondiente. (Anexo No. 03. Reporte novedades)"/>
    <x v="0"/>
    <x v="0"/>
    <s v="El proceso ha realizado las actividades necesarias para el cumplimiento de la acción propuesta."/>
  </r>
  <r>
    <m/>
    <m/>
    <m/>
    <m/>
    <m/>
    <m/>
    <m/>
    <m/>
    <m/>
    <m/>
    <m/>
    <m/>
    <s v="Mitigación"/>
    <s v="No existe control actual"/>
    <n v="0"/>
    <n v="0"/>
    <s v="0"/>
    <m/>
    <m/>
    <m/>
    <m/>
    <m/>
    <m/>
    <m/>
    <m/>
    <m/>
    <m/>
    <m/>
    <m/>
    <m/>
    <m/>
    <m/>
    <x v="5"/>
    <n v="16"/>
    <s v="Gestión"/>
    <x v="3"/>
    <m/>
    <m/>
    <m/>
    <m/>
    <m/>
    <x v="3"/>
    <x v="1"/>
    <m/>
  </r>
  <r>
    <n v="19"/>
    <s v="Gestión de calidad"/>
    <s v="Liderar la administración del sistema de gestión de la calidad, la administración de riesgos y la gestión de indicadores que propicie en la Jurisdicción Especial para la Paz (JEP) la mejora continua; en aras del cumplimiento de la misión institucional."/>
    <s v="Subdirector (a) de Fortalecimiento Institucional"/>
    <s v="Gestión"/>
    <s v="Falta de apropiación del sistema de gestión de calidad en cuanto a su alcance, sus componentes y beneficios por parte de los servidores de la JEP "/>
    <s v="Desconocimiento de los servidores públicos de los beneficios de la implementación de un SGC"/>
    <s v="1. Utilización de documentos y formatos desactualizados o no oficializados._x000a_2. Hallazgos administrativos por parte de la Oficina de control interno y Órganos de control "/>
    <n v="3"/>
    <n v="3"/>
    <s v="Alto"/>
    <s v="Reducir"/>
    <s v="Prevención"/>
    <s v="Sensibilización al personal de la JEP sobre la importancia y beneficios del  SGC (inducción)"/>
    <n v="70"/>
    <n v="23.333333333333332"/>
    <s v="0"/>
    <n v="3"/>
    <n v="2"/>
    <s v="Moderado"/>
    <s v="Reducir"/>
    <s v="Difundir entre el personal de la JEP, por lo menos una vez en el semestre, los avances y resultados concretos resultantes del sistema (mesas de trabajo, boletines, entre otros)."/>
    <d v="2020-01-02T00:00:00"/>
    <d v="2020-12-31T00:00:00"/>
    <s v="Evidencia de difusión y apropiación"/>
    <s v="Semestral"/>
    <s v="Subdirector (a) de Fortalecimiento Institucional"/>
    <s v="* Gestión de calidad_x000a_*Gestión de comunicaciones"/>
    <s v="Subdirección de Fortalecimiento Institucional"/>
    <s v="Subdirección de Fortalecimiento Institucional"/>
    <s v="* Subdirección de Fortalecimiento Institucional_x000a_*Subdirección de comunicaciones"/>
    <s v="Gestión - Operativo"/>
    <x v="6"/>
    <n v="19"/>
    <s v="Gestión"/>
    <x v="2"/>
    <s v="Capacitaciones, sensibilizaciones, talleres, socializaciones o divulgación de información"/>
    <s v="Se logró la aprobación por parte del Organo de Gobierno de la Política de Administración del riesgo Acuerdo No.1 del 14 de enero de 2020 (Anexo Acuerdo No.1) - anexo #5 "/>
    <s v="Se realiza reunión por parte del personal de la Subdirección de Fortalecimiento Institucional donde se indica que se deben realizar estrategias de sencibilización y difusión para el tema de calidad y se tendrá como apoyo un contratista (anexo No..2)"/>
    <s v="No se realizaron actividades relacionadas durante este mes"/>
    <s v="Se anexan piezas de sencibilización sobre el sistema de gestión de calidad con relación a &quot;apropiación del sistema&quot;  (anexo N.3) y &quot;Guía de diligenciamiento del formato de Informe de actividades desarrollada por el contratista&quot; (Anexo No.4)"/>
    <x v="1"/>
    <x v="0"/>
    <s v="Conforme al seguimiento de la acción, aun no se realiza la primera difusión al personal de la JEP sobre el estado concreto del SGC, pero se encuentran avances de la acción."/>
  </r>
  <r>
    <m/>
    <m/>
    <m/>
    <m/>
    <m/>
    <m/>
    <s v="Inexistencia de estrategias de difusión, socialización y apropiación "/>
    <m/>
    <m/>
    <m/>
    <m/>
    <m/>
    <s v="Prevención"/>
    <s v="No existe control actual"/>
    <n v="0"/>
    <m/>
    <m/>
    <m/>
    <m/>
    <m/>
    <m/>
    <s v="Definir estrategias de difusión, socialización y apropiación "/>
    <d v="2020-01-02T00:00:00"/>
    <d v="2020-12-31T00:00:00"/>
    <s v="Actas de reunión "/>
    <s v="Semestral"/>
    <s v="Subdirector (a) de Fortalecimiento Institucional"/>
    <s v="Gestión de calidad"/>
    <s v="Subdirección de Fortalecimiento Institucional"/>
    <s v="Subdirección de Fortalecimiento Institucional"/>
    <s v="Subdirección de Fortalecimiento Institucional"/>
    <m/>
    <x v="6"/>
    <n v="19"/>
    <s v="Gestión"/>
    <x v="2"/>
    <s v="Elaboración y aprobación de estrategias o lineamientos"/>
    <m/>
    <s v="Se realiza reunión por parte del personal de la Subdirección de Fortalecimiento Institucional donde se indica que se deben realizar estrategias de sencibilización y difusión para el tema de calidad y se tendrá como apoyo un contratista (Anexo No.2)"/>
    <s v="Se realizaron reuniones virtuales entre el personal de la Subdirección de Fortalecimiento Institucional para definir la estrategia de divulgación y socialización de documentos de calidad (Anexo No 5 reunion virtual 24 de marzo) "/>
    <s v="Se anexan piezas de sencibilización sobre el sistema de gestión de calidad con relación a &quot;apropiación del sistema&quot;  (anexo N.3) y &quot;Guía de diligenciamiento del formato de Informe de actividades desarrollada por el contratista&quot; (Anexo No.4)"/>
    <x v="0"/>
    <x v="0"/>
    <s v="El proceso ha realizado las actividades necesarias para el cumplimiento de la acción propuesta."/>
  </r>
  <r>
    <m/>
    <m/>
    <m/>
    <m/>
    <m/>
    <m/>
    <s v="Resistencia al cambio para la adopción de un enfoque por procesos asociado por parte del personal de la JEP"/>
    <m/>
    <m/>
    <m/>
    <m/>
    <m/>
    <s v="Prevención"/>
    <s v="No existe control actual"/>
    <n v="0"/>
    <m/>
    <m/>
    <m/>
    <m/>
    <m/>
    <m/>
    <m/>
    <m/>
    <m/>
    <m/>
    <m/>
    <m/>
    <m/>
    <m/>
    <m/>
    <m/>
    <m/>
    <x v="6"/>
    <n v="19"/>
    <s v="Gestión"/>
    <x v="2"/>
    <m/>
    <m/>
    <m/>
    <m/>
    <m/>
    <x v="3"/>
    <x v="1"/>
    <m/>
  </r>
  <r>
    <m/>
    <m/>
    <m/>
    <m/>
    <m/>
    <m/>
    <m/>
    <m/>
    <m/>
    <m/>
    <m/>
    <m/>
    <s v="Mitigación"/>
    <s v="Sensibilización al personal de la JEP sobre la importancia y beneficios del  SGC (inducción)"/>
    <n v="70"/>
    <n v="70"/>
    <s v="1"/>
    <m/>
    <m/>
    <m/>
    <m/>
    <m/>
    <m/>
    <m/>
    <m/>
    <m/>
    <m/>
    <m/>
    <m/>
    <m/>
    <m/>
    <m/>
    <x v="6"/>
    <n v="19"/>
    <s v="Gestión"/>
    <x v="2"/>
    <m/>
    <m/>
    <m/>
    <m/>
    <m/>
    <x v="3"/>
    <x v="1"/>
    <m/>
  </r>
  <r>
    <n v="20"/>
    <s v="Gestión de calidad"/>
    <s v="Liderar la administración del sistema de gestión de la calidad, la administración de riesgos y la gestión de indicadores que propicie en la Jurisdicción Especial para la Paz (JEP) la mejora continua; en aras del cumplimiento de la misión institucional."/>
    <s v="Subdirector (a) de Fortalecimiento Institucional"/>
    <s v="Gestión"/>
    <s v="Deficiencias en la gestión del riesgo en cuanto a la identificación, valoración, seguimiento y ejecución de los planes de acción."/>
    <s v="Falta de apropiación  de la metodología de gestión del riesgo por parte de los servidores"/>
    <s v="1. Inadecuada gestión de los riesgos (identificación, valoración, seguimiento y control)_x000a_2. Impacto en la  reputación de la JEP"/>
    <n v="3"/>
    <n v="3"/>
    <s v="Alto"/>
    <s v="Reducir"/>
    <s v="Prevención"/>
    <s v="Se cuenta con personal idóneo con  conocimientos en la  gestión del riesgo"/>
    <n v="85"/>
    <n v="85"/>
    <s v="2"/>
    <n v="1"/>
    <n v="3"/>
    <s v="Moderado"/>
    <s v="Reducir"/>
    <s v="Realizar seguimiento al plan de acción y sensibilización a los servidores sobre la importancia de la gestión del riesgo para la entidad"/>
    <d v="2020-01-02T00:00:00"/>
    <d v="2020-12-30T00:00:00"/>
    <s v="Cronograma de trabajo con los procesos y evidencias de sensibilización"/>
    <s v="Semestral"/>
    <s v="Subdirector (a) de Fortalecimiento Institucional"/>
    <s v="Gestión de calidad"/>
    <s v="Subdirección de Fortalecimiento Institucional"/>
    <s v="Subdirección de Fortalecimiento Institucional"/>
    <s v="Subdirección de Fortalecimiento Institucional"/>
    <s v="Gestión - Operativo"/>
    <x v="6"/>
    <n v="20"/>
    <s v="Gestión"/>
    <x v="2"/>
    <s v="Gestión del proceso (seguimientos, evaluaciones y reuniones de articulación)"/>
    <s v="Publicación de la matriz de riesgos de Corrupción pagina WEB de la entidad/ boton de transparencia/6.Planeación y gestión/6.4metas, objetivos e indicadores/Matriz riesgos de corrupción (anexo No.1)"/>
    <s v="Revisiones por parte de la Subdirección de Fortalecimiento Institucional con los líderes de los procesos para la identificación, valoración y planes de accion de los riesgos de gestión y así conformación de la matriz de riesgos de gestión"/>
    <s v="Revisiones por parte de la Subdirección de Fortalecimiento Institucional con los líderes de los procesos para la identificación, valoración y planes de accion de los riesgos de gestión y así conformación de la matriz de riesgos de gestión"/>
    <s v="* Solicitud de reporte de evidencias de autoevaluación de los riesgos de corrupción (Anexo No.2 - correo del 3/04/2020)_x000a_* Acompañamiento a la identificación de riesgos - reunión virtual Gestión contractual (anexo No.3)_x000a_* Estructuración final de la Matriz de riesgos de gestión (Anexo N.o. 4 Matriz riesgos de gestión) _x000a_* Aprobación de los riesgos de gestión con calificación &quot;alto&quot; y &quot;extremo&quot; por parte de la Secretaría Ejecutiva (Anexo correo de solicitud firma acta - reunión 29/04/2020 / pendiente acta firmada por parte de la SE)"/>
    <x v="0"/>
    <x v="0"/>
    <s v="Conforme a la revisión de las acciones se recomienda anexar el cronograma de seguimientos."/>
  </r>
  <r>
    <m/>
    <m/>
    <m/>
    <m/>
    <m/>
    <m/>
    <m/>
    <m/>
    <m/>
    <m/>
    <m/>
    <m/>
    <s v="Mitigación"/>
    <s v="No existe control actual"/>
    <n v="0"/>
    <n v="0"/>
    <s v="0"/>
    <m/>
    <m/>
    <m/>
    <m/>
    <m/>
    <m/>
    <m/>
    <m/>
    <m/>
    <m/>
    <m/>
    <m/>
    <m/>
    <m/>
    <m/>
    <x v="6"/>
    <n v="20"/>
    <s v="Gestión"/>
    <x v="2"/>
    <m/>
    <m/>
    <m/>
    <m/>
    <m/>
    <x v="3"/>
    <x v="1"/>
    <m/>
  </r>
  <r>
    <n v="21"/>
    <s v="Gestión de calidad"/>
    <s v="Liderar la administración del sistema de gestión de la calidad, la administración de riesgos y la gestión de indicadores que propicie en la Jurisdicción Especial para la Paz (JEP) la mejora continua; en aras del cumplimiento de la misión institucional."/>
    <s v="Subdirector (a) de Fortalecimiento Institucional"/>
    <s v="Gestión"/>
    <s v="Deficiencias en la identificación, la formulación y el seguimiento de indicadores de gestión "/>
    <s v="Falta de apropiación de la metodología para la gestión de indicadores"/>
    <s v="1. Inadecuada identificación y formulación de indicadores_x000a_2. Mala toma de decisiones_x000a_3. Incumplimiento de metas_x000a_4. Impacto en la reputación de la Subdirección"/>
    <n v="3"/>
    <n v="3"/>
    <s v="Alto"/>
    <s v="Reducir"/>
    <s v="Prevención"/>
    <s v="Contar con personal con conocimientos evidenciados (certificados) y renovados en gestión de la calidad"/>
    <n v="85"/>
    <n v="70"/>
    <s v="1"/>
    <n v="2"/>
    <n v="3"/>
    <s v="Moderado"/>
    <s v="Reducir"/>
    <s v="Realizar seguimiento y acompañamiento a todos los procesos en indicadores para su adecuada medición y reporte"/>
    <d v="2020-01-02T00:00:00"/>
    <d v="2020-12-31T00:00:00"/>
    <s v="Informe de seguimiento"/>
    <s v="Semestral"/>
    <s v="Subdirector (a) de Fortalecimiento Institucional"/>
    <s v="Gestión de calidad"/>
    <s v="Subdirección de Fortalecimiento Institucional"/>
    <s v="Subdirección de Fortalecimiento Institucional"/>
    <s v="Subdirección de Fortalecimiento Institucional"/>
    <s v="Gestión - Operativo"/>
    <x v="6"/>
    <n v="21"/>
    <s v="Gestión"/>
    <x v="2"/>
    <s v="Gestión del proceso (seguimientos, evaluaciones y reuniones de articulación)"/>
    <m/>
    <s v="* Se realizó ajuste a las hojas de vida de los indicadores de los siguientes  procesos:  _x000a_- Soporte a la Administración de justicia  (Anexo No.1)_x000a_- Gestión documental (Anexo No.2)_x000a_* Se realizó asesoria y acompañamiento en la primera medición, en  referencia a como realizar el reporte y las evidencia según lo consignado en la hoja de vida de los indicadores (instrumento de medición)_x000a_* Se solicitó la primera medición de los indicadores de proceso por periodicidad mensual ( matriz de indicadores de proceso)"/>
    <s v="* Se realizó ajuste a las hojas de vida de los indicadores de los siguientes  procesos:  _x000a_- Soporte a la Administración de justicia  (Anexo No.3)_x000a_- Gestión del talento humano (Anexo No.4)_x000a_* Se solicitó la segunda  medición de los indicadores de proceso por periodicidad mensual y bimestral  (matriz de indicadores de proceso)_x000a_* Se realizó presentación de los indicadores de proceso a la Subdirectora de Fortalecimiento Institucional y equipo de calidad."/>
    <s v="* Se solicitó la tercera medición de los indicadores de proceso por periodicidad (mensual, bimestral y trimestral)  ( matriz de indicadores de proceso)._x000a_* Se realizó los  ajuste a la presentación de los indicadores de proceso solictados  por la Subdirectora de Fortalecimiento, en comite del dia 17 de marzo del 2020. (Anexo No.8)_x000a_* Se remitió al Subsecretario, Directora Administrativa y  Directora de Asuntos Juridicos presentación de los indicadores y hojas de vida de los procesos que tiene a cargo. (Anexo No.5, 6 y 7)_x000a_* Se solicitó por correo electrónico a las dependencias  que pertenecen al proceso de &quot;Soporte para Administración de Justicia&quot;, el personal asigndo para continuar con la formulación de indicadores de éste. "/>
    <x v="1"/>
    <x v="0"/>
    <s v="Se recomienda al proceso establecer actividades y estrategias necesarias para el cumplimiento de la acción propuesta"/>
  </r>
  <r>
    <m/>
    <m/>
    <m/>
    <m/>
    <m/>
    <m/>
    <s v="Metodología para la formulación de indicadores confusa o inadecuada"/>
    <m/>
    <m/>
    <m/>
    <m/>
    <m/>
    <s v="Prevención"/>
    <s v="Desarrollar mesas de trabajo con los diferentes procesos para la formulación de indicadores,  bajo la metodología establecida para los indicadores de gestión "/>
    <n v="55"/>
    <m/>
    <m/>
    <m/>
    <m/>
    <m/>
    <m/>
    <m/>
    <m/>
    <m/>
    <m/>
    <m/>
    <m/>
    <m/>
    <m/>
    <m/>
    <m/>
    <m/>
    <x v="6"/>
    <n v="21"/>
    <s v="Gestión"/>
    <x v="2"/>
    <m/>
    <m/>
    <m/>
    <m/>
    <m/>
    <x v="3"/>
    <x v="1"/>
    <m/>
  </r>
  <r>
    <m/>
    <m/>
    <m/>
    <m/>
    <m/>
    <m/>
    <m/>
    <m/>
    <m/>
    <m/>
    <m/>
    <m/>
    <s v="Mitigación"/>
    <s v="No existe control actual"/>
    <n v="0"/>
    <n v="0"/>
    <s v="0"/>
    <m/>
    <m/>
    <m/>
    <m/>
    <m/>
    <m/>
    <m/>
    <m/>
    <m/>
    <m/>
    <m/>
    <m/>
    <m/>
    <m/>
    <m/>
    <x v="6"/>
    <n v="21"/>
    <s v="Gestión"/>
    <x v="2"/>
    <m/>
    <m/>
    <m/>
    <m/>
    <m/>
    <x v="3"/>
    <x v="1"/>
    <m/>
  </r>
  <r>
    <n v="22"/>
    <s v="Gestión de comunicaciones"/>
    <s v="Liderar el diseño, gestión, ejecución y control de la implementación de la política y el plan de comunicación de la entidad, en la perspectiva de contribuir al conocimiento y la comprensión de la misión y el quehacer de la Jurisdicción Especial para la Paz (JEP) entre sus grupos de interés y la opinión pública, como una institución confiable, independiente, transparente, que hace parte del Sistema Integral de verdad, justicia, reparación y garantías de no repetición."/>
    <s v="Subdirector (a) de Comunicaciones"/>
    <s v="Gestión"/>
    <s v="Debilidades en la implementación de la política de comunicaciones "/>
    <s v="Desconocimiento de la política de comunicaciones"/>
    <s v="1. Mensajes, acciones y productos comunicativos inadecuados_x000a_2. Divulgación de información no oficial o imprecisa "/>
    <n v="4"/>
    <n v="3"/>
    <s v="Alto"/>
    <s v="Reducir"/>
    <s v="Prevención"/>
    <s v="Reuniones quincenales en las que se examina el contexto interno y externo llegando a conclusiones asertivas "/>
    <n v="85"/>
    <n v="85"/>
    <s v="2"/>
    <n v="2"/>
    <n v="1"/>
    <s v="Bajo"/>
    <s v="Reducir"/>
    <s v="Socializar la política de comunicación en las diferentes áreas de la JEP (órgano de gobierno , SE, UIA)"/>
    <d v="2020-01-02T00:00:00"/>
    <d v="2020-12-31T00:00:00"/>
    <s v="Evaluaciones para evidenciar la comprensión de la Política de Comunicaciones de la JEP"/>
    <s v="Semestral"/>
    <s v="Subdirector (a) de comunicaciones"/>
    <s v="Gestión de comunicaciones"/>
    <s v="Subdirección de comunicaciones"/>
    <s v="Subdirección de comunicaciones"/>
    <s v="Subdirección de comunicaciones"/>
    <s v="Gestión - Estratégico"/>
    <x v="7"/>
    <n v="22"/>
    <s v="Gestión"/>
    <x v="0"/>
    <s v="Capacitaciones, sensibilizaciones, talleres, socializaciones o divulgación de información"/>
    <s v="La politica de Comunicaciones se encuentra publicada en la pagina WEB"/>
    <s v="Estamos diseñando una campañana interna para dar a conocer y solicialar la politica de comunicaciones"/>
    <s v="Estamos en  la conceptualización, diseño, revisión y producción de piezas para distribuir en el público interno de la jep"/>
    <s v="Se hace necesaario la elaboración de piezas producto de la conceptualización de la estrategia. La estrategia y las piezas deberan circualar en mayo. "/>
    <x v="1"/>
    <x v="0"/>
    <s v="Se recomienda al proceso realizar las actividades y estrategias necesarias para el cumplimiento de la acción propuesta en los tiempos establecidos"/>
  </r>
  <r>
    <m/>
    <m/>
    <m/>
    <m/>
    <m/>
    <m/>
    <m/>
    <m/>
    <m/>
    <m/>
    <m/>
    <m/>
    <s v="Mitigación"/>
    <s v="Comités primarios en los que se analizan informes del monitoreo "/>
    <n v="85"/>
    <n v="85"/>
    <s v="2"/>
    <m/>
    <m/>
    <m/>
    <m/>
    <m/>
    <m/>
    <m/>
    <m/>
    <m/>
    <m/>
    <m/>
    <m/>
    <m/>
    <m/>
    <m/>
    <x v="7"/>
    <n v="22"/>
    <s v="Gestión"/>
    <x v="0"/>
    <m/>
    <m/>
    <m/>
    <m/>
    <m/>
    <x v="3"/>
    <x v="1"/>
    <m/>
  </r>
  <r>
    <n v="23"/>
    <s v="Gestión de comunicaciones"/>
    <s v="Liderar el diseño, gestión, ejecución y control de la implementación de la política y el plan de comunicación de la entidad, en la perspectiva de contribuir al conocimiento y la comprensión de la misión y el quehacer de la Jurisdicción Especial para la Paz (JEP) entre sus grupos de interés y la opinión pública, como una institución confiable, independiente, transparente, que hace parte del Sistema Integral de verdad, justicia, reparación y garantías de no repetición."/>
    <s v="Subdirector (a) de Comunicaciones"/>
    <s v="Gestión"/>
    <s v="Debilidades en el manejo de crisis reputacional dado el contexto de la JEP"/>
    <s v="No aplicación de los protocolos y contenidos del plan de comunicaciones"/>
    <s v="1. Pérdida de credibilidad y confianza_x000a_2. Impacto reputacional_x000a_3. Pérdida de apoyos políticos, técnicos, financieros"/>
    <n v="3"/>
    <n v="2"/>
    <s v="Moderado"/>
    <s v="Reducir"/>
    <s v="Prevención"/>
    <s v="Aplicación de protocolos contenidos en el plan de comunicaciones."/>
    <n v="85"/>
    <n v="56.666666666666664"/>
    <s v="1"/>
    <n v="2"/>
    <n v="2"/>
    <s v="Bajo"/>
    <s v="Reducir"/>
    <s v="Aprobar y oficializar el Manual de crisis"/>
    <d v="2020-01-02T00:00:00"/>
    <d v="2020-12-31T00:00:00"/>
    <s v="Versión oficial del manual de crisis"/>
    <s v="Semestral"/>
    <s v="Subdirector (a) de comunicaciones"/>
    <s v="Gestión de comunicaciones"/>
    <s v="Subdirección de comunicaciones"/>
    <s v="Subdirección de comunicaciones"/>
    <s v="Subdirección de comunicaciones"/>
    <s v="Gestión - Reputacional"/>
    <x v="7"/>
    <n v="23"/>
    <s v="Gestión"/>
    <x v="0"/>
    <s v="Elaboración, modificación o aprobación de documentación (procesos, procedimientos, guías o manuales)"/>
    <s v="EL Manual de crisis se encuentra actualziado "/>
    <s v="El domuento esta siendo revisado por el Subdirector de Comunicaciones"/>
    <s v="Se realziaron las revisiones finales y fue aprobado por el Subdirector de Comunicaciones"/>
    <s v="El manual se sometera a aprobación del Comité de Gestión para su consideración en mayo o junio"/>
    <x v="0"/>
    <x v="0"/>
    <s v="Se recomienda al proceso realizar las actividades y estrategias necesarias para el cumplimiento de la acción propuesta en los tiempos establecidos. Adicionalmente se aclara que el comité de gestión no tiene en sus funciones la aprobación de manuales de la JEP, se puede someter a revisión para posterior aprobación del líder del proceso"/>
  </r>
  <r>
    <m/>
    <m/>
    <m/>
    <m/>
    <m/>
    <m/>
    <s v="Lentitud en la toma de decisiones"/>
    <m/>
    <m/>
    <m/>
    <m/>
    <m/>
    <s v="Prevención"/>
    <s v="Asignación pertinente y seguimiento al cumplimiento de tareas del personal encargado"/>
    <n v="85"/>
    <m/>
    <m/>
    <m/>
    <m/>
    <m/>
    <m/>
    <s v="Socializar del Manual de Crisis"/>
    <d v="2020-01-02T00:00:00"/>
    <d v="2020-12-31T00:00:00"/>
    <s v="actas de reunión de socialización "/>
    <s v="Semestral"/>
    <s v="Subdirector (a) de comunicaciones"/>
    <s v="Gestión de comunicaciones"/>
    <s v="Subdirección de comunicaciones"/>
    <s v="Subdirección de comunicaciones"/>
    <s v="Subdirección de comunicaciones"/>
    <m/>
    <x v="7"/>
    <n v="23"/>
    <s v="Gestión"/>
    <x v="0"/>
    <s v="Capacitaciones, sensibilizaciones, talleres, socializaciones o divulgación de información"/>
    <s v="Se organizará la solicialziacion con directivos de la JEP posterior a la aprobación por parte del Comité de Gestión"/>
    <s v="Se organizará la solicialziacion con directivos de la JEP posterior a la aprobación por parte del Comité de Gestión"/>
    <s v="Se organizará la solicialziacion con directivos de la JEP posterior a la aprobación por parte del Comité de Gestión"/>
    <s v="Se organizará la solicialziacion con directivos de la JEP posterior a la aprobación por parte del Comité de Gestión"/>
    <x v="4"/>
    <x v="2"/>
    <s v="Se recomienda al proceso realizar las actividades y estrategias necesarias para el cumplimiento de la acción propuesta en los tiempos establecidos, la cual se encuentra supeditada a la aprobación del manual de crisis por parte del Subdirector de Comunicaciones"/>
  </r>
  <r>
    <m/>
    <m/>
    <m/>
    <m/>
    <m/>
    <m/>
    <s v="No oficialización del Manual de crisis"/>
    <m/>
    <m/>
    <m/>
    <m/>
    <m/>
    <s v="Prevención"/>
    <s v="No existe control actual"/>
    <n v="0"/>
    <m/>
    <m/>
    <m/>
    <m/>
    <m/>
    <m/>
    <s v="Realizar talleres de vocería"/>
    <d v="2020-01-02T00:00:00"/>
    <d v="2020-12-31T00:00:00"/>
    <s v="actas de reunión y asistencia "/>
    <s v="Semestral"/>
    <s v="Subdirector (a) de comunicaciones"/>
    <s v="Gestión de comunicaciones"/>
    <s v="Subdirección de comunicaciones"/>
    <s v="Subdirección de comunicaciones"/>
    <s v="Subdirección de comunicaciones"/>
    <m/>
    <x v="7"/>
    <n v="23"/>
    <s v="Gestión"/>
    <x v="0"/>
    <s v="Capacitaciones, sensibilizaciones, talleres, socializaciones o divulgación de información"/>
    <s v="La Subdireccion de fortalecimiento junto con la subdireccion de comunicaciones avanzarán en un proceso para implementar el taller de vocería durante este primer semestre de 2020._x000a_"/>
    <s v="La Subdirireccion de Fortalecimiento avanzó en la contratacion de Willian Salazar quien apoyará a la JEP en en la realización de los talleres de voceria y de relato."/>
    <s v="Producto de la coyuntura provocada  por el Coronavirus, los talleres de vocería se realizaran una vez termine el aislamiento preventivo"/>
    <s v="Teniendo en cuenta que continua el asilamiento preventivo,  se hace necearaio que en los primeros dias de mayo, con la Subdireccion de Fortalecimiento, revisar la posibilidad de realizar los talles de manera virtual y así definir el calendario."/>
    <x v="4"/>
    <x v="2"/>
    <s v="Se recomienda al proceso realizar las actividades y estrategias necesarias para el cumplimiento de la acción propuesta en los tiempos establecidos."/>
  </r>
  <r>
    <m/>
    <m/>
    <m/>
    <m/>
    <m/>
    <m/>
    <m/>
    <m/>
    <m/>
    <m/>
    <m/>
    <m/>
    <s v="Mitigación"/>
    <s v="No existe control actual"/>
    <n v="0"/>
    <n v="0"/>
    <s v="0"/>
    <m/>
    <m/>
    <m/>
    <m/>
    <m/>
    <m/>
    <m/>
    <m/>
    <m/>
    <m/>
    <m/>
    <m/>
    <m/>
    <m/>
    <m/>
    <x v="7"/>
    <n v="23"/>
    <s v="Gestión"/>
    <x v="0"/>
    <m/>
    <m/>
    <m/>
    <m/>
    <m/>
    <x v="3"/>
    <x v="1"/>
    <m/>
  </r>
  <r>
    <n v="24"/>
    <s v="Gestión de comunicaciones"/>
    <s v="Liderar el diseño, gestión, ejecución y control de la implementación de la política y el plan de comunicación de la entidad, en la perspectiva de contribuir al conocimiento y la comprensión de la misión y el quehacer de la Jurisdicción Especial para la Paz (JEP) entre sus grupos de interés y la opinión pública, como una institución confiable, independiente, transparente, que hace parte del Sistema Integral de verdad, justicia, reparación y garantías de no repetición."/>
    <s v="Subdirector (a) de Comunicaciones"/>
    <s v="Gestión"/>
    <s v="Comunicación no asertiva  con los grupos de interés"/>
    <s v="Enfoque inadecuado de contenidos"/>
    <s v="1. Pérdida de credibilidad y confianza_x000a_2. Impacto reputacional"/>
    <n v="3"/>
    <n v="3"/>
    <s v="Alto"/>
    <s v="Reducir"/>
    <s v="Prevención"/>
    <s v="Comité primario y reunión de contenidos para dar lineamientos  y seguimiento al cumplimiento de tareas "/>
    <n v="85"/>
    <n v="85"/>
    <s v="2"/>
    <n v="1"/>
    <n v="3"/>
    <s v="Moderado"/>
    <s v="Reducir"/>
    <s v="Realizar talleres con periodistas (grupo de interés) sobre los avances de la JEP"/>
    <d v="2020-01-02T00:00:00"/>
    <d v="2020-12-31T00:00:00"/>
    <s v="Informes de los talleres y actas de asistencia"/>
    <s v="Semestral"/>
    <s v="Subdirector (a) de comunicaciones"/>
    <s v="Gestión de comunicaciones_x000a_*Gestión de conocimiento e innovación_x000a_*Participación efectiva y representación y defensa técnica"/>
    <s v="Subdirección de comunicaciones"/>
    <s v="Subdirección de comunicaciones"/>
    <s v="Subdirección de comunicaciones_x000a_*Subdirección de Fortalecimiento Institucional_x000a_*Subsecretaría"/>
    <s v="Gestión - Información"/>
    <x v="7"/>
    <n v="24"/>
    <s v="Gestión"/>
    <x v="2"/>
    <s v="Capacitaciones, sensibilizaciones, talleres, socializaciones o divulgación de información"/>
    <s v="Se programó  la realizacion de 2 talleres con periodistas: una en la ciudad de Pasto y otro en Barranquilla para los meses de febrero y marzo "/>
    <s v="Se realizó un taller para periodistas en la ciudad de Pasto el día 22 de febrero de 2020. TEMA: &quot;Conversemos sobre la JEP&quot; se atedieron periodistas de Nariño y Putumayo."/>
    <s v="Se realizó un segundo taller para periodistas en la ciudad de Bucaramanga el día 7 de marzo de 2020. TEMA: &quot;Dialoguemos con periodistas&quot; el objetivo: Realizar pedagogía con Periodista. en el cual se contó con la participación de 23 periodistas"/>
    <s v="Ante la countura por el coronaviu se hace necsario replantear el calanedario de los tallers  con el equipo del ICTJ ."/>
    <x v="0"/>
    <x v="0"/>
    <s v="El proceso anexa como evidencia los listados de asistencia a los talleres realizados. Se recomienda la elaboración del informe propuesto como entregable en el semestre."/>
  </r>
  <r>
    <m/>
    <m/>
    <m/>
    <m/>
    <m/>
    <m/>
    <s v="Incorrecta priorización de los grupos de interés"/>
    <m/>
    <m/>
    <m/>
    <m/>
    <m/>
    <s v="Prevención"/>
    <s v="Reunión de contenidos para definición de necesidades comunicacionales "/>
    <n v="85"/>
    <m/>
    <m/>
    <m/>
    <m/>
    <m/>
    <m/>
    <s v="Realizar talleres de construcción de relato"/>
    <d v="2020-01-02T00:00:00"/>
    <d v="2020-12-31T00:00:00"/>
    <s v="actas comités y reuniones "/>
    <s v="Semestral"/>
    <s v="Subdirector (a) de comunicaciones"/>
    <s v="Gestión de comunicaciones_x000a_*Gestión de conocimiento e innovación"/>
    <s v="Subdirección de comunicaciones"/>
    <s v="Subdirección de comunicaciones"/>
    <s v="Subdirección de comunicaciones_x000a_*Subdirección de Fortalecimiento Institucional"/>
    <m/>
    <x v="7"/>
    <n v="24"/>
    <s v="Gestión"/>
    <x v="2"/>
    <s v="Capacitaciones, sensibilizaciones, talleres, socializaciones o divulgación de información"/>
    <s v="Se ha avanzado en la conceptualización de los talleres de relato en conjunto con Fortalecimiento."/>
    <s v="La Subdirireccion de Fortalecimiento avanzó en la contratacion de Willian Salazar quien apoyará a la JEP en en la realización de los talleres de voceria y de relato."/>
    <s v="Se  han enviado insumos  informativos y conceptuales en materia de relatos al Contratista de Fortaleciemnto para los tallers del relato. _x000a_En marzo se envió correo al señor Willian, compartiéndole  acceso a la plataforma de monitoreo de noticias sobre la JEP, que se llama ATARRAYA._x000a_Sinembargo, por la coyuntura del coronavirus este proceso se retemorá una vez termine el aislamiento preventivo definido por el Gobierno nacional. "/>
    <s v="El contratista Willain Salazar ha avanzado en la conceptualzuaduion de los talleres de relato. Dado que la coyuntura del coroanvirus continua, el proceso se retomará en los primeros dias de mayo para evaluar si los talleres se realizan de manera virutal y asi definir un calendario. "/>
    <x v="1"/>
    <x v="0"/>
    <s v="Se recomienda al proceso realizar las actividades y estrategias necesarias para el cumplimiento de la acción propuesta en los tiempos establecidos."/>
  </r>
  <r>
    <m/>
    <m/>
    <m/>
    <m/>
    <m/>
    <m/>
    <m/>
    <m/>
    <m/>
    <m/>
    <m/>
    <m/>
    <s v="Mitigación"/>
    <s v="No existe control actual"/>
    <n v="0"/>
    <n v="0"/>
    <s v="0"/>
    <m/>
    <m/>
    <m/>
    <m/>
    <m/>
    <m/>
    <m/>
    <m/>
    <m/>
    <m/>
    <m/>
    <m/>
    <m/>
    <m/>
    <m/>
    <x v="7"/>
    <n v="24"/>
    <s v="Gestión"/>
    <x v="2"/>
    <m/>
    <m/>
    <m/>
    <m/>
    <m/>
    <x v="3"/>
    <x v="1"/>
    <m/>
  </r>
  <r>
    <n v="25"/>
    <s v="Gestión de comunicaciones"/>
    <s v="Liderar el diseño, gestión, ejecución y control de la implementación de la política y el plan de comunicación de la entidad, en la perspectiva de contribuir al conocimiento y la comprensión de la misión y el quehacer de la Jurisdicción Especial para la Paz (JEP) entre sus grupos de interés y la opinión pública, como una institución confiable, independiente, transparente, que hace parte del Sistema Integral de verdad, justicia, reparación y garantías de no repetición."/>
    <s v="Subdirector (a) de Comunicaciones"/>
    <s v="Gestión"/>
    <s v="Uso inapropiado de la imagen institucional"/>
    <s v="Insuficiente divulgación y seguimiento a la aplicación correcta del uso de imagen institucional "/>
    <s v="1. Desconocimiento del uso adecuado de la imagen institucional_x000a_2. Pérdida de credibilidad y confianza_x000a_3. Impacto reputacional"/>
    <n v="3"/>
    <n v="2"/>
    <s v="Moderado"/>
    <s v="Reducir"/>
    <s v="Prevención"/>
    <s v="Análisis de monitoreo  "/>
    <n v="85"/>
    <n v="85"/>
    <s v="2"/>
    <n v="1"/>
    <n v="2"/>
    <s v="Bajo"/>
    <s v="Reducir"/>
    <s v="Socializar sobre el uso adecuado de la imagen institucional"/>
    <d v="2020-01-02T00:00:00"/>
    <d v="2020-12-31T00:00:00"/>
    <s v="actas asistencia "/>
    <s v="Semestral"/>
    <s v="Subdirector (a) de comunicaciones"/>
    <s v="Gestión de comunicaciones"/>
    <s v="Subdirección de comunicaciones"/>
    <s v="Subdirección de comunicaciones"/>
    <s v="Subdirección de comunicaciones"/>
    <s v="Gestión - Reputacional"/>
    <x v="7"/>
    <n v="25"/>
    <s v="Gestión"/>
    <x v="0"/>
    <s v="Capacitaciones, sensibilizaciones, talleres, socializaciones o divulgación de información"/>
    <s v="Se realizó acompañamiento a canal trece para la transmisión el segundo balance de la JEP en fragmentos, allí se dieron las pautas del uso de la imagen en las transmisiones. _x000a__x000a_Se dispuso un repositorio en la intranet Nuestra JEP con documentación relacionada a la imagen institucional de la JEP_x000a__x000a_Se realizó socialización del manual de imagen y el uso de los logos con los contratistas responsables de la adecuación de los pisos 2 y 3, dicho acompañamiento se hizo desde el mes de diciembre hasta febrero 2020._x000a__x000a_Ajuste al formato del Órgano de Gobierno solicitado por la servidora Carol talero entregado el 16 de enero de 2020."/>
    <s v="Se hizo entrega de artes para oficinas territoriales de la JEP para evitar cambios en la marca en nuestra presencia territorial, las artes se entregaron en Bucaramanga el día 3 de febrero del presente año y el 05 de marzo para la oficina en Neiva todo en cabeza del servidor Gabriel Amado._x000a__x000a_Se Envío explicación del manual de imagen a Maria José Poveda para el uso del logo en las regiones martes 04 de febrero de 2020."/>
    <s v="Se realizó acompañamiento al equipo de FILBo en cabeza de Adriana Ángel de corferias ,para el uso del logo en la pata de identificadores de la feria en 2020. Se tuvo comunicación por correo electrónico para revisar las piezas, dicha aprobación se dio el 10 de marzo de 2020._x000a__x000a_Se dispuso un repositorio en la intranet Nuestra JEP con documentación relacionada a la información institucional de la JEP._x000a__x000a_Se ajusta al formato de la Secretaría Judicial enviado el 22 de marzo de 2020."/>
    <s v="Se realizó Capacitación al equipo de Viviana Ferro para el desarrollo de una caja de herramientas que se desarrollará el viernes 08 de mayo._x000a__x000a_Asesoría y diseño de imagen para los fondos y mosca para realización de audiencias y/o diligencias virtuales. Dichas piezas fueron entregadas el 20 de abril de 2020 al contratista Jorge Gualteros responsable de dichas transmisiones._x000a__x000a_Se dispuso un repositorio en la intranet Nuestra JEP con documentación relacionada a la imagen institucional de la JEP._x000a__x000a_Se dispuso un repositorio en la intranet Nuestra JEP con documentación relacionada a la información institucional de la JEP."/>
    <x v="1"/>
    <x v="0"/>
    <s v="Se recomienda al proceso realizar las actividades y estrategias necesarias para el cumplimiento de la acción propuesta en los tiempos establecidos."/>
  </r>
  <r>
    <m/>
    <m/>
    <m/>
    <m/>
    <m/>
    <m/>
    <m/>
    <m/>
    <m/>
    <m/>
    <m/>
    <m/>
    <s v="Mitigación"/>
    <s v="No existe control actual"/>
    <n v="0"/>
    <n v="0"/>
    <s v="0"/>
    <m/>
    <m/>
    <m/>
    <m/>
    <m/>
    <m/>
    <m/>
    <m/>
    <m/>
    <m/>
    <m/>
    <m/>
    <m/>
    <m/>
    <m/>
    <x v="7"/>
    <n v="25"/>
    <s v="Gestión"/>
    <x v="0"/>
    <m/>
    <m/>
    <m/>
    <m/>
    <m/>
    <x v="3"/>
    <x v="1"/>
    <m/>
  </r>
  <r>
    <n v="26"/>
    <s v="Gestión de cooperación internacional"/>
    <s v="Promover el reconocimiento y apoyo de la comunidad internacional en el desarrollo y consolidación de la Jurisdicción Especial para la Paz (JEP), gestionando relaciones estratégicas y acompañando la implementación de proyectos de cooperación internacional."/>
    <s v="Subdirector (a) de Cooperación Internacional"/>
    <s v="Gestión"/>
    <s v="Formulación de proyectos que no respondan a las necesidades de la entidad_x000a_"/>
    <s v="Debilidades en la planeación para la formulación de proyectos pertinentes de la entidad"/>
    <s v="1. Desaprovechamiento de los recursos_x000a_2. Impacto reputacional_x000a_3. Necesidades desatendidas"/>
    <n v="3"/>
    <n v="3"/>
    <s v="Alto"/>
    <s v="Reducir"/>
    <s v="Prevención"/>
    <s v="Matriz de demandas (necesidades) de cooperación internacional."/>
    <n v="85"/>
    <n v="56.666666666666664"/>
    <s v="1"/>
    <n v="2"/>
    <n v="3"/>
    <s v="Moderado"/>
    <s v="Reducir"/>
    <s v="Difundir orientaciones sobre la gestión de apoyos de Cooperación Internacional y la articulación entre dependencias"/>
    <d v="2020-01-02T00:00:00"/>
    <d v="2020-12-31T00:00:00"/>
    <s v="Circular _x000a_Evidencias de socialización"/>
    <s v="Semestral"/>
    <s v="Subdirector (a) de Cooperación Internacional"/>
    <s v="Gestión de cooperación internacional_x000a_*Gestión de comunicaciones"/>
    <s v="Subdirección de Cooperación Internacional"/>
    <s v="Subdirección de Cooperación Internacional"/>
    <s v="Subdirección de Cooperación Internacional_x000a_*Subdirección de comunicaciones"/>
    <s v="Gestión - Operativo"/>
    <x v="8"/>
    <n v="26"/>
    <s v="Gestión"/>
    <x v="2"/>
    <s v="Capacitaciones, sensibilizaciones, talleres, socializaciones o divulgación de información"/>
    <s v="La Subdirección de Cooperación Internacional programó para junio de 2020 la elaboración de una circular con orientaciones sobre la gestión de apoyos de Cooperación Internacional y la articulación entre dependencias."/>
    <s v="La Subdirección de Cooperación Internacional programó para junio de 2020 la elaboración de una circular con orientaciones sobre la gestión de apoyos de Cooperación Internacional y la articulación entre dependencias."/>
    <s v="La Subdirección de Cooperación Internacional programó para junio de 2020 la elaboración de una circular con orientaciones sobre la gestión de apoyos de Cooperación Internacional y la articulación entre dependencias."/>
    <s v="La Subdirección de Cooperación Internacional programó para junio de 2020 la elaboración de una circular con orientaciones sobre la gestión de apoyos de Cooperación Internacional y la articulación entre dependencias."/>
    <x v="4"/>
    <x v="2"/>
    <s v="Se recomienda al proceso realizar las actividades y estrategias necesarias para el cumplimiento de la acción propuesta en los tiempos establecidos, teniendo en cuenta que se debe evidenciar acciones de socialización"/>
  </r>
  <r>
    <m/>
    <m/>
    <m/>
    <m/>
    <m/>
    <m/>
    <s v="Falta de coordinación entre las áreas para la formulación y ejecución de proyectos"/>
    <m/>
    <m/>
    <m/>
    <m/>
    <m/>
    <s v="Prevención"/>
    <s v="No existe control actual"/>
    <n v="0"/>
    <m/>
    <m/>
    <m/>
    <m/>
    <m/>
    <m/>
    <m/>
    <m/>
    <m/>
    <m/>
    <m/>
    <m/>
    <m/>
    <m/>
    <m/>
    <m/>
    <m/>
    <x v="8"/>
    <n v="26"/>
    <s v="Gestión"/>
    <x v="2"/>
    <m/>
    <m/>
    <m/>
    <m/>
    <m/>
    <x v="3"/>
    <x v="1"/>
    <m/>
  </r>
  <r>
    <m/>
    <m/>
    <m/>
    <m/>
    <m/>
    <m/>
    <s v="Incumplimiento del procedimiento de Cooperación Internacional"/>
    <m/>
    <m/>
    <m/>
    <m/>
    <m/>
    <s v="Prevención"/>
    <s v="Implementación del procedimiento de gestión de Cooperación Internacional"/>
    <n v="85"/>
    <m/>
    <m/>
    <m/>
    <m/>
    <m/>
    <m/>
    <m/>
    <m/>
    <m/>
    <m/>
    <m/>
    <m/>
    <m/>
    <m/>
    <m/>
    <m/>
    <m/>
    <x v="8"/>
    <n v="26"/>
    <s v="Gestión"/>
    <x v="2"/>
    <m/>
    <m/>
    <m/>
    <m/>
    <m/>
    <x v="3"/>
    <x v="1"/>
    <m/>
  </r>
  <r>
    <m/>
    <m/>
    <m/>
    <m/>
    <m/>
    <m/>
    <m/>
    <m/>
    <m/>
    <m/>
    <m/>
    <m/>
    <s v="Mitigación"/>
    <s v="No existe control actual"/>
    <n v="0"/>
    <n v="0"/>
    <s v="0"/>
    <m/>
    <m/>
    <m/>
    <m/>
    <m/>
    <m/>
    <m/>
    <m/>
    <m/>
    <m/>
    <m/>
    <m/>
    <m/>
    <m/>
    <m/>
    <x v="8"/>
    <n v="26"/>
    <s v="Gestión"/>
    <x v="2"/>
    <m/>
    <m/>
    <m/>
    <m/>
    <m/>
    <x v="3"/>
    <x v="1"/>
    <m/>
  </r>
  <r>
    <n v="27"/>
    <s v="Gestión de cooperación internacional"/>
    <s v="Promover el reconocimiento y apoyo de la comunidad internacional en el desarrollo y consolidación de la Jurisdicción Especial para la Paz (JEP), gestionando relaciones estratégicas y acompañando la implementación de proyectos de cooperación internacional."/>
    <s v="Subdirector (a) de Cooperación Internacional"/>
    <s v="Gestión"/>
    <s v="Disminución del apoyo por parte de los aliados estratégicos internacionales a la JEP"/>
    <s v="Deficiente ejecución o bajo desempeño de los proyectos"/>
    <s v="1. Necesidades desatendidas_x000a_2. Impacto reputacional"/>
    <n v="2"/>
    <n v="3"/>
    <s v="Moderado"/>
    <s v="Reducir"/>
    <s v="Prevención"/>
    <s v="Existe procedimiento e instructivo de seguimiento de proyectos de cooperación"/>
    <n v="85"/>
    <n v="42.5"/>
    <s v="0"/>
    <n v="2"/>
    <n v="3"/>
    <s v="Moderado"/>
    <s v="Reducir"/>
    <s v="Gestionar la contratación de personal de apoyo"/>
    <d v="2020-01-02T00:00:00"/>
    <d v="2020-12-31T00:00:00"/>
    <s v="Personal contratado"/>
    <s v="Semestral"/>
    <s v="Subdirector (a) de Cooperación Internacional"/>
    <s v="Gestión de cooperación internacional_x000a_*Gestión contractual"/>
    <s v="Subdirección de Cooperación Internacional"/>
    <s v="Subdirección de Cooperación Internacional"/>
    <s v="Subdirección de Cooperación Internacional"/>
    <s v="Gestión - Operativo"/>
    <x v="8"/>
    <n v="27"/>
    <s v="Gestión"/>
    <x v="2"/>
    <s v="Celebración de convenios o contratación de personal"/>
    <s v="Con el propósito de fortalecer el seguimiento a los proyectos, acuerdos y acciones colaborativas desarrolladas con socios de la comunidad internacional, la Subdirección de Cooperación Internacional incluyó en el Plan anual de adquisiciones dos contratos con los siguientes objetos:_x000a_Contrato 1: Apoyar el seguimiento de proyectos, acuerdos y acciones colaborativas de la subdirección de cooperación internacional que contribuyen a las decisiones judiciales de la justicia transicional y restaurativa, con énfasis en la documentación que se gestiona dentro de los mismos._x000a_Contrato 2: Realizar el acompañamiento y seguimiento de proyectos, acuerdos y acciones colaborativas que contribuyen a las decisiones judiciales de la justicia transicional y restaurativa._x000a_En enero de 2020 la Secretaria Ejecutiva aprobó las dos contrataciones. _x000a_Se adjunta como fuente de verificación de la actividad el plan anual de adquisiciones Ver archivo:  Riesgo 27a 1- Plan Anual de Adquisiciones."/>
    <s v="Se procedió a adelantar el trámite de contratación de Katherine Upegui para la ejecución del Contrato 1; para este propósito se elaboró el documento justificativo de contratación, y se legalizó el contrato. _x000a_Asi mismo, se adelantó el proceso de selección del(la) profesional encargado(a) de la ejecución del Contrato 2._x000a__x000a_Se adjunta como evidencia de la actividad el documento justificativo y la minuta del contrato 1 que se firmó. Ver archivos:  Riesgo 27a 1- Documento justificativo Contrato 1; Riesgo 27a 2- Contrato 1."/>
    <s v="El proceso de selección para el Contrato 2 finalizó. La profesional Lorena Soler fue seleccionada y se adelantó su proceso de contratación; para este propósito se elaboró el documento  justificativo de contratación y se legalizó la contratación._x000a__x000a_La profesional a cargo del Contrato 1 desarrolló las obligaciones correspondientes de acuerdo con su contrato._x000a__x000a_Se adjunta como evidencia de la actividad la minuta del contrato 2 que se firmó y la constancia de cumplimiento de la profesional del contrato 1 para el mes de marzo de 2020. Ver archivos:  Riesgo 27a 1- Documento justificativo Contrato 2; Riesgo 27a 2- Constancia de cumplimiento Contrato 1; Riesgo 27a 3- Contrato 2 ."/>
    <s v="Las profesionales ejecutaron sus obligaciones de acuerdo con lo establecido en sus contratos._x000a__x000a_Se adjunta como evidencia de la actividad las constancias de cumplimiento de los contratos 1 y 2 para abril de 2020._x000a_Ver archivos:  Riesgo 27a 1- Constancia de cumplimiento Contrato 1; Riesgo 27a 2- Constancia de cumplimiento Contrato 2."/>
    <x v="0"/>
    <x v="0"/>
    <s v="El proceso ha realizado las actividades relacionadas al cumplimiento de la acción propuesta"/>
  </r>
  <r>
    <m/>
    <m/>
    <m/>
    <m/>
    <m/>
    <m/>
    <s v="Deficiente acompañamiento y seguimiento a la ejecución de los proyecto"/>
    <m/>
    <m/>
    <m/>
    <m/>
    <m/>
    <s v="Prevención"/>
    <s v="Existe procedimiento e instructivo de seguimiento de proyectos de cooperación"/>
    <n v="85"/>
    <m/>
    <m/>
    <m/>
    <m/>
    <m/>
    <m/>
    <s v="Realizar reuniones de seguimiento con las distintas dependencias que intervienen en la ejecución de los proyectos"/>
    <d v="2020-01-02T00:00:00"/>
    <d v="2020-12-31T00:00:00"/>
    <s v="Actas de reunión"/>
    <s v="Semestral"/>
    <s v="Subdirector (a) de Cooperación Internacional"/>
    <s v="Gestión de cooperación internacional"/>
    <s v="Subdirección de Cooperación Internacional"/>
    <s v="Subdirección de Cooperación Internacional"/>
    <s v="Subdirección de Cooperación Internacional"/>
    <m/>
    <x v="8"/>
    <n v="27"/>
    <s v="Gestión"/>
    <x v="2"/>
    <s v="Gestión del proceso (seguimientos, evaluaciones y reuniones de articulación)"/>
    <s v="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_x000a_El resumen consolidado del seguimiento realizado se encuentra en l Matriz de seguimiento a acuerdos, proyectos y acciones colaborativas del mes de enero de 2020. Dicha matriz se adjunta como fuente de verificación de la actividad. Ver archivos: Riesgo 27b 1 - Matriz de seguimiento enero 2020."/>
    <s v="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_x000a_El resumen consolidado del seguimiento realizado se encuentra en l Matriz de seguimiento a acuerdos, proyectos y acciones colaborativas del mes de febrero de 2020. Dicha matriz se adjunta como fuente de verificación de la actividad. Ver archivos: Riesgo 27b 1 - Matriz de seguimiento febrero 2020."/>
    <s v="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_x000a_El resumen consolidado del seguimiento realizado se encuentra en l Matriz de seguimiento a acuerdos, proyectos y acciones colaborativas del mes de marzo de 2020. Dicha matriz se adjunta como fuente de verificación de la actividad. Ver archivos: Riesgo 27b 1 - Matriz de seguimiento marzo 2020."/>
    <s v="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_x000a_El resumen consolidado del seguimiento realizado se encuentra en l Matriz de seguimiento a acuerdos, proyectos y acciones colaborativas del mes de abril de 2020. Dicha matriz se adjunta como fuente de verificación de la actividad. Ver archivos: Riesgo 27b 1 - Matriz de seguimiento abril 2020."/>
    <x v="0"/>
    <x v="0"/>
    <s v="El proceso ha realizado las actividades relacionadas al cumplimiento de la acción propuesta. Se recomienda adjuntar los soportes de ejecución de las reuniones respectivas, puesto que el proceso manifiesta que reposan en los expedientes de cada proyecto"/>
  </r>
  <r>
    <m/>
    <m/>
    <m/>
    <m/>
    <m/>
    <m/>
    <s v="Fallas en el relacionamiento con los cooperantes"/>
    <m/>
    <m/>
    <m/>
    <m/>
    <m/>
    <s v="Prevención"/>
    <s v="No existe control actual"/>
    <n v="0"/>
    <m/>
    <m/>
    <m/>
    <m/>
    <m/>
    <m/>
    <m/>
    <m/>
    <m/>
    <m/>
    <m/>
    <m/>
    <m/>
    <m/>
    <m/>
    <m/>
    <m/>
    <x v="8"/>
    <n v="27"/>
    <s v="Gestión"/>
    <x v="2"/>
    <m/>
    <m/>
    <m/>
    <m/>
    <m/>
    <x v="3"/>
    <x v="1"/>
    <m/>
  </r>
  <r>
    <m/>
    <m/>
    <m/>
    <m/>
    <m/>
    <m/>
    <s v="Personal insuficiente para el desarrollo de las actividades de cooperación internacional"/>
    <m/>
    <m/>
    <m/>
    <m/>
    <m/>
    <s v="Prevención"/>
    <s v="No existe control actual"/>
    <n v="0"/>
    <m/>
    <m/>
    <m/>
    <m/>
    <m/>
    <m/>
    <m/>
    <m/>
    <m/>
    <m/>
    <m/>
    <m/>
    <m/>
    <m/>
    <m/>
    <m/>
    <m/>
    <x v="8"/>
    <n v="27"/>
    <s v="Gestión"/>
    <x v="2"/>
    <m/>
    <m/>
    <m/>
    <m/>
    <m/>
    <x v="3"/>
    <x v="1"/>
    <m/>
  </r>
  <r>
    <m/>
    <m/>
    <m/>
    <m/>
    <m/>
    <m/>
    <m/>
    <m/>
    <m/>
    <m/>
    <m/>
    <m/>
    <s v="Mitigación"/>
    <s v="No existe control actual"/>
    <n v="0"/>
    <n v="0"/>
    <s v="0"/>
    <m/>
    <m/>
    <m/>
    <m/>
    <m/>
    <m/>
    <m/>
    <m/>
    <m/>
    <m/>
    <m/>
    <m/>
    <m/>
    <m/>
    <m/>
    <x v="8"/>
    <n v="27"/>
    <s v="Gestión"/>
    <x v="2"/>
    <m/>
    <m/>
    <m/>
    <m/>
    <m/>
    <x v="3"/>
    <x v="1"/>
    <m/>
  </r>
  <r>
    <n v="29"/>
    <s v="Gestión de atención al ciudadano"/>
    <s v="Brindar atención y orientación  a las víctimas, comparecientes, terceros intervinientes y ciudadanía en general en temas de la Jurisdicción Especial para la Paz (JEP), así como informar sobre las peticiones, quejas, reclamos, sugerencias, denuncias y felicitaciones PQRSDF, que hagan los mismos a través de los diferentes canales de atención en los términos enmarcados por la normatividad vigente; enfocado a la satisfacción por la información suministrada."/>
    <s v="Jefe del Departamento de Atención al Ciudadano"/>
    <s v="Gestión"/>
    <s v="Incumplimiento de los plazos establecidos por la ley en la respuesta a PQRSDF"/>
    <s v="Excesiva cadena de supervisión o control que impide la agilidad en el proceso para dar respuesta."/>
    <s v="1. Sanciones Disciplinarias_x000a_2. Pérdida de credibilidad y confianza en la JEP_x000a_3. Sanciones legales"/>
    <n v="4"/>
    <n v="4"/>
    <s v="Extremo"/>
    <s v="Reducir"/>
    <s v="Prevención"/>
    <s v="No existe control actual"/>
    <n v="0"/>
    <n v="18.333333333333332"/>
    <s v="0"/>
    <n v="4"/>
    <n v="4"/>
    <s v="Extremo"/>
    <s v="Reducir"/>
    <s v="Parametrizar alertas en el Sistema de Gestión Documental para el cumplimiento de los plazos establecidos en la normatividad vigente."/>
    <d v="2020-01-02T00:00:00"/>
    <d v="2020-12-31T00:00:00"/>
    <s v="Alertas parametrizadas en el Sistema de Gestión Documental "/>
    <s v="Mensual"/>
    <s v="Jefe de Atención al Ciudadano"/>
    <s v="*Gestión de atención al ciudadano_x000a_*Gobierno y gestión de las tecnologías_x000a_*Gestión documental"/>
    <s v="Departamento de Atención al Ciudadano"/>
    <s v="* Dirección de TI_x000a_*Departamento de Gestión Documental "/>
    <s v="* Dirección de TI_x000a_*Departamento de Gestión Documental _x000a_*Todos los procesos"/>
    <s v="Gestión - Operativo"/>
    <x v="9"/>
    <n v="29"/>
    <s v="Gestión"/>
    <x v="1"/>
    <s v="Herramientas tecnológicas"/>
    <s v="El sistema de gestión documentan cuenta con alerta tipo semáforo para todos los tramites de PQRSDF y teniendo en cuenta los términos establecidos por la ley."/>
    <s v="Durante el mes de febrero se realizan reuniones con los contratistas del sistema de gestión documental que se implementara a partir del mes de mayo y se continúa con las alertas en el sistema ORFEO."/>
    <s v="Se realiza validación de los flujos documentales del departamento, teniendo en cuentas las alertas que generara el sistema documental según lo establecido por la ley. Se continúa con los parámetros de alerta en ORFEO "/>
    <s v="Se continúa con los parámetros de alerta en ORFEO "/>
    <x v="0"/>
    <x v="0"/>
    <s v="1. Lo referenciado en el mes de enero respecto a reuniones con contratistas no presenta evidencia en el SharePoint, sin embargo esta actividad no es necesaria para el cumplimiento de la acción._x000a_2. Aunque el sistema Orfeo cuenta con semaforización para respuestas a PQRSDF, el seguimiento a este plan de acción continúa hasta tanto el nuevo sistema Conti sea implementado con las alertas de cumplimiento de los tiempos._x000a_3. En las evidencias incluidas para el mes de marzo, se enumeran anexos como &quot;Anexo 21 y 22&quot; que no tienen una secuencia con otros soportes. Se recomienda para el próximo seguimiento nombrar los anexos que soportan el cumplimiento de la acción conforme a la actividad propuesta y si se numeran, tengan una secuencia lógica"/>
  </r>
  <r>
    <m/>
    <m/>
    <m/>
    <m/>
    <m/>
    <m/>
    <s v="Error en la clasificación y tipificación  de las PQRSDF por desconocimiento de los servidores públicos de lo ordenado en las disposiciones legales"/>
    <m/>
    <m/>
    <m/>
    <m/>
    <m/>
    <s v="Prevención"/>
    <s v="Capacitación a los funcionarios que realizan la tipificación de los documentos"/>
    <n v="15"/>
    <m/>
    <m/>
    <m/>
    <m/>
    <m/>
    <m/>
    <s v="Mantener capacitación a los funcionarios que radican haciendo énfasis en generalidades de las PQRSDF"/>
    <d v="2020-01-02T00:00:00"/>
    <d v="2020-12-31T00:00:00"/>
    <s v="Asistencia a capacitaciones"/>
    <s v="Trimestral"/>
    <s v="Jefe de Atención al Ciudadano"/>
    <s v="* Gestión de atención al ciudadano_x000a_* Procesos relacionados con la PQRSDF"/>
    <s v="Departamento de Atención al Ciudadano"/>
    <s v="* Subsecretaría "/>
    <s v="Departamento de Atención al Ciudadano"/>
    <m/>
    <x v="9"/>
    <n v="29"/>
    <s v="Gestión"/>
    <x v="1"/>
    <s v="Capacitaciones, sensibilizaciones, talleres, socializaciones o divulgación de información"/>
    <s v="No opera para el mes informado"/>
    <s v="No opera para el mes informado"/>
    <s v="No opera para el mes informado"/>
    <s v="Se programan capacitaciones para el mes de Mayo"/>
    <x v="5"/>
    <x v="2"/>
    <s v="Se recomienda al proceso realizar las actividades y estrategias necesarias para el cumplimiento de la acción en los tiempos establecidos"/>
  </r>
  <r>
    <m/>
    <m/>
    <m/>
    <m/>
    <m/>
    <m/>
    <s v="Dificultad en la identificación de la competencia para la asignación al área correspondiente "/>
    <m/>
    <m/>
    <m/>
    <m/>
    <m/>
    <s v="Prevención"/>
    <s v="Reporte del estado de las PQRSDF, generado  por parte del DAC y envió a los superiores inmediatos de los servidores que atienden el trámite."/>
    <n v="40"/>
    <m/>
    <m/>
    <m/>
    <m/>
    <m/>
    <m/>
    <m/>
    <m/>
    <m/>
    <m/>
    <m/>
    <m/>
    <m/>
    <m/>
    <m/>
    <m/>
    <m/>
    <x v="9"/>
    <n v="29"/>
    <s v="Gestión"/>
    <x v="1"/>
    <m/>
    <m/>
    <m/>
    <m/>
    <m/>
    <x v="3"/>
    <x v="1"/>
    <m/>
  </r>
  <r>
    <m/>
    <m/>
    <m/>
    <m/>
    <m/>
    <m/>
    <m/>
    <m/>
    <m/>
    <m/>
    <m/>
    <m/>
    <s v="Mitigación"/>
    <s v="No existe control actual"/>
    <n v="0"/>
    <n v="0"/>
    <s v="0"/>
    <m/>
    <m/>
    <m/>
    <m/>
    <m/>
    <m/>
    <m/>
    <m/>
    <m/>
    <m/>
    <m/>
    <m/>
    <m/>
    <m/>
    <m/>
    <x v="9"/>
    <n v="29"/>
    <s v="Gestión"/>
    <x v="1"/>
    <m/>
    <m/>
    <m/>
    <m/>
    <m/>
    <x v="3"/>
    <x v="1"/>
    <m/>
  </r>
  <r>
    <n v="30"/>
    <s v="Gestión de atención al ciudadano"/>
    <s v="Brindar atención y orientación  a las víctimas, comparecientes, terceros intervinientes y ciudadanía en general en temas de la Jurisdicción Especial para la Paz (JEP), así como informar sobre las peticiones, quejas, reclamos, sugerencias, denuncias y felicitaciones PQRSDF, que hagan los mismos a través de los diferentes canales de atención en los términos enmarcados por la normatividad vigente; enfocado a la satisfacción por la información suministrada."/>
    <s v="Jefe del Departamento de Atención al Ciudadano"/>
    <s v="Gestión"/>
    <s v="Imprecisiones en la respuesta a PQRSDF"/>
    <s v="Falta de  actualización y capacitación permanente en las decisiones y normatividad vigente de la entidad a los servidores de la Subsecretaría y Contact Center"/>
    <s v="1. Imagen reputacional_x000a_2. Sanciones Disciplinarias_x000a_3. Incremento en las PQRSDF"/>
    <n v="3"/>
    <n v="2"/>
    <s v="Moderado"/>
    <s v="Reducir"/>
    <s v="Prevención"/>
    <s v="Se realizan actualizaciones y capacitaciones permanente a los funcionarios y contratistas del DAC y Contact Center "/>
    <n v="55"/>
    <n v="55"/>
    <s v="1"/>
    <n v="2"/>
    <n v="2"/>
    <s v="Bajo"/>
    <s v="Reducir"/>
    <s v="Realizar capacitaciones constantes a los servidores de la subsecretaría y Call Center en jurisprudencia de la JEP y normatividad vigente"/>
    <d v="2020-01-02T00:00:00"/>
    <d v="2020-12-31T00:00:00"/>
    <s v="Listados de asistencia"/>
    <s v="Semestral"/>
    <s v="Jefe de Atención al Ciudadano"/>
    <s v="*Gestión de atención al ciudadano_x000a_*Gestión de asuntos jurídicos_x000a_*Gestión del conocimiento e innovación"/>
    <s v="Departamento de Atención al Ciudadano"/>
    <s v="Subsecretaría"/>
    <s v="Departamento de Atención al Ciudadano_x000a_Dirección de Asuntos Jurídicos_x000a_Subdirección de Fortalecimiento Institucional"/>
    <s v="Gestión - Información"/>
    <x v="9"/>
    <n v="30"/>
    <s v="Gestión"/>
    <x v="0"/>
    <s v="Capacitaciones, sensibilizaciones, talleres, socializaciones o divulgación de información"/>
    <s v="Se realizaron capacitaciones a los agentes del contac center en  diferentes temas, donde interactuaron diferentes áreas de la entidad como: Subdirección de Comunicaciones, Departamento de Atención a Víctimas, Secretaria Judicial, Departamento de Atención al Ciudadano, Departamento de SAAD Comparecientes, Departamento de Gestión Territorial, entre otros"/>
    <s v="No opera para el mes informado toda vez que, no se realizo contratacion en el mes en curso por lo cual no se requirio"/>
    <s v="Se realizaron capacitaciones a diferentes áreas de la JEP, de manera individual. La temática fue tipificación"/>
    <s v="No opera para el mes informado toda vez que, no se realizo contratacion en el mes en curso por lo cual no se requirio"/>
    <x v="0"/>
    <x v="0"/>
    <s v="1. Las capacitaciones mencionadas en el mes de enero no cuentan con soporte (solo se anexa el cronograma y el temario)_x000a_2. En los meses de febrero a abril se menciona que al no tener nuevos contratistas no se realizan capacitaciones; es de aclarar que la acción no se supedita a nuevos contratistas sino a capacitación continua"/>
  </r>
  <r>
    <m/>
    <m/>
    <m/>
    <m/>
    <m/>
    <m/>
    <m/>
    <m/>
    <m/>
    <m/>
    <m/>
    <m/>
    <s v="Mitigación"/>
    <s v="No existe control actual"/>
    <n v="0"/>
    <n v="0"/>
    <s v="0"/>
    <m/>
    <m/>
    <m/>
    <m/>
    <m/>
    <m/>
    <m/>
    <m/>
    <m/>
    <m/>
    <m/>
    <m/>
    <m/>
    <m/>
    <m/>
    <x v="9"/>
    <n v="30"/>
    <s v="Gestión"/>
    <x v="0"/>
    <m/>
    <m/>
    <m/>
    <m/>
    <m/>
    <x v="3"/>
    <x v="1"/>
    <m/>
  </r>
  <r>
    <n v="32"/>
    <s v="Gestión del conocimiento e innovación"/>
    <s v="Promover los procesos de creación y circulación de conocimiento de la Jurisdicción Especial para la Paz (JEP), así como el fortalecimiento de las capacidades del talento humano, para apoyar el derecho de las víctimas a la justicia, el derecho a la verdad de la sociedad en general, el derecho de los comparecientes a la seguridad jurídica y aportar al logro de una paz estable y duradera."/>
    <s v="Subdirector (a) de Fortalecimiento Institucional"/>
    <s v="Gestión"/>
    <s v="Deserción e inasistencia por parte de los servidores a las actividades de formación programadas "/>
    <s v="Exceso de carga laboral por parte de los servidores que dificulta la asistencia a las actividades de capacitación programadas"/>
    <s v="1. Desgaste administrativo_x000a_2. Continuidad en las brechas de conocimiento_x000a_3. Falta de credibilidad en el proceso de capacitación"/>
    <n v="4"/>
    <n v="4"/>
    <s v="Extremo"/>
    <s v="Reducir"/>
    <s v="Prevención"/>
    <s v="Construcción de un plan anual de capacitación que consulte las necesidades de todas las áreas."/>
    <n v="85"/>
    <n v="71.666666666666671"/>
    <s v="1"/>
    <n v="3"/>
    <n v="2"/>
    <s v="Moderado"/>
    <s v="Reducir"/>
    <s v="Validar con los jefes la implementación del plan anual de capacitación."/>
    <d v="2020-01-02T00:00:00"/>
    <d v="2020-12-31T00:00:00"/>
    <s v="Actas de reuniones"/>
    <s v="Semestral"/>
    <s v="Subdirector (a) de Fortalecimiento Institucional"/>
    <s v="Gestión de conocimiento e innovación"/>
    <s v="Subdirección de Fortalecimiento Institucional"/>
    <s v="Subdirección de Fortalecimiento Institucional"/>
    <s v="Subdirección de Fortalecimiento Institucional"/>
    <s v="Gestión - Operativo"/>
    <x v="10"/>
    <n v="32"/>
    <s v="Gestión"/>
    <x v="2"/>
    <s v="Gestión del proceso (seguimientos, evaluaciones y reuniones de articulación)"/>
    <m/>
    <m/>
    <m/>
    <s v="Elaboración y aprobación del Plan Anual de Capacitación 2020 por el Comité de Gestión. Evidencia: Plan Anual de Capacitación 2020 aprobado (anexo No.1)"/>
    <x v="1"/>
    <x v="0"/>
    <s v="Se recomienda al proceso realizar las actividades y estrategias necesarias para el cumplimiento de la acción en los tiempos establecidos"/>
  </r>
  <r>
    <m/>
    <m/>
    <m/>
    <m/>
    <m/>
    <m/>
    <s v="Baja pertinencia de las actividades programadas"/>
    <m/>
    <m/>
    <m/>
    <m/>
    <m/>
    <s v="Prevención"/>
    <s v="Definición de los contenidos específicos de las capacitaciones de manera coordinada con todas las áreas"/>
    <n v="70"/>
    <m/>
    <m/>
    <m/>
    <m/>
    <m/>
    <m/>
    <s v="Realizar evaluación del plan anual de capacitación"/>
    <d v="2020-01-02T00:00:00"/>
    <d v="2020-12-31T00:00:00"/>
    <s v="Informe de evaluación del plan de capacitación"/>
    <s v="Anual"/>
    <s v="Subdirector (a) de Fortalecimiento Institucional"/>
    <s v="Gestión de conocimiento e innovación"/>
    <s v="Subdirección de Fortalecimiento Institucional"/>
    <s v="Subdirección de Fortalecimiento Institucional"/>
    <s v="Subdirección de Fortalecimiento Institucional"/>
    <m/>
    <x v="10"/>
    <n v="32"/>
    <s v="Gestión"/>
    <x v="2"/>
    <s v="Gestión del proceso (seguimientos, evaluaciones y reuniones de articulación)"/>
    <s v="Esta activida se desarrollará al finalizar la implementación del plan de capacitación"/>
    <s v="Esta activida se desarrollará al finalizar la implementación del plan de capacitación"/>
    <s v="Esta activida se desarrollará al finalizar la implementación del plan de capacitación"/>
    <s v="Esta activida se desarrollará al finalizar la implementación del plan de capacitación"/>
    <x v="4"/>
    <x v="2"/>
    <s v="Conforme al seguimiento de la acción, no se ha realizado evaluación del plan de capacitación, toda vez que es una actividad a desarrollar al finalizar la implementación del plan de capacitación"/>
  </r>
  <r>
    <m/>
    <m/>
    <m/>
    <m/>
    <m/>
    <m/>
    <s v="Falta de compromiso por parte de los servidores para participar respecto de las actividades de formación programadas"/>
    <m/>
    <m/>
    <m/>
    <m/>
    <m/>
    <s v="Prevención"/>
    <s v="Desarrollo y aplicación de una encuesta de satisfacción sobre la calidad y pertinencia de cada una de las capacitaciones"/>
    <n v="60"/>
    <m/>
    <m/>
    <m/>
    <m/>
    <m/>
    <m/>
    <m/>
    <m/>
    <m/>
    <m/>
    <m/>
    <m/>
    <m/>
    <m/>
    <m/>
    <m/>
    <m/>
    <x v="10"/>
    <n v="32"/>
    <s v="Gestión"/>
    <x v="2"/>
    <m/>
    <m/>
    <m/>
    <m/>
    <m/>
    <x v="3"/>
    <x v="1"/>
    <m/>
  </r>
  <r>
    <m/>
    <m/>
    <m/>
    <m/>
    <m/>
    <m/>
    <m/>
    <m/>
    <m/>
    <m/>
    <m/>
    <m/>
    <s v="Mitigación"/>
    <s v="Existencia de sanciones disciplinarias para los servidores que no asistan a las capacitaciones sin justa causa"/>
    <n v="85"/>
    <n v="85"/>
    <s v="2"/>
    <m/>
    <m/>
    <m/>
    <m/>
    <m/>
    <m/>
    <m/>
    <m/>
    <m/>
    <m/>
    <m/>
    <m/>
    <m/>
    <m/>
    <m/>
    <x v="10"/>
    <n v="32"/>
    <s v="Gestión"/>
    <x v="2"/>
    <m/>
    <m/>
    <m/>
    <m/>
    <m/>
    <x v="3"/>
    <x v="1"/>
    <m/>
  </r>
  <r>
    <n v="33"/>
    <s v="Gestión del conocimiento e innovación"/>
    <s v="Promover los procesos de creación y circulación de conocimiento de la Jurisdicción Especial para la Paz (JEP), así como el fortalecimiento de las capacidades del talento humano, para apoyar el derecho de las víctimas a la justicia, el derecho a la verdad de la sociedad en general, el derecho de los comparecientes a la seguridad jurídica y aportar al logro de una paz estable y duradera."/>
    <s v="Subdirector (a) de Fortalecimiento Institucional"/>
    <s v="Gestión"/>
    <s v="Falta de coordinación interna para la realización de actividades pedagógicas institucionales."/>
    <s v="Debilidades en la apropiación de la estrategia pedagógica  _x000a__x000a_ "/>
    <s v="1. Impacto reputacional_x000a_2. Ineficiencia en el manejo de los recursos_x000a_3. Desinformación en los grupos de interés"/>
    <n v="5"/>
    <n v="4"/>
    <s v="Extremo"/>
    <s v="Reducir"/>
    <s v="Prevención"/>
    <s v="Estrategia pedagógica institucional aprobada por el comité de gestión para la administración de justicia. "/>
    <n v="85"/>
    <n v="42.5"/>
    <s v="0"/>
    <n v="5"/>
    <n v="4"/>
    <s v="Extremo"/>
    <s v="Reducir"/>
    <s v="Socializar e Implementar la estrategia pedagógica"/>
    <d v="2020-01-02T00:00:00"/>
    <d v="2020-12-31T00:00:00"/>
    <s v="Actas de jornadas de socialización"/>
    <s v="Anual"/>
    <s v="Subdirector (a) de Fortalecimiento Institucional"/>
    <s v="* Gestión del conocimiento e innovación_x000a_*Gestión de comunicaciones"/>
    <s v="Subdirección de Fortalecimiento Institucional"/>
    <s v="Subdirección de Fortalecimiento Institucional"/>
    <s v="* Subdirección de Fortalecimiento Institucional_x000a_*Subdirección de comunicaciones"/>
    <s v="Gestión - Información"/>
    <x v="10"/>
    <n v="33"/>
    <s v="Gestión"/>
    <x v="1"/>
    <s v="Capacitaciones, sensibilizaciones, talleres, socializaciones o divulgación de información"/>
    <m/>
    <m/>
    <m/>
    <s v="La estrategia de pedagogia fue formulada en 2019 y se aprobó en noviembre de ese mismo año,  se elabora el Plan de Pedagogía 2020, el cual se aprueba en el mes de abril de 2020 por el Comité de Gestión. Evidencia: Plan de Pedagogía 2020 aprobado (Anexo No.1)"/>
    <x v="1"/>
    <x v="0"/>
    <s v="Se recomienda al proceso realizar las actividades y estrategias necesarias para el cumplimiento de la acción en los tiempos establecidos"/>
  </r>
  <r>
    <m/>
    <m/>
    <m/>
    <m/>
    <m/>
    <m/>
    <s v="Desconocimiento sobre las acciones pedagógicas que desarrollan las distintas áreas _x000a_"/>
    <m/>
    <m/>
    <m/>
    <m/>
    <m/>
    <s v="Prevención"/>
    <s v="No existe control actual"/>
    <n v="0"/>
    <m/>
    <m/>
    <m/>
    <m/>
    <m/>
    <m/>
    <s v="Desarrollar espacios que faciliten el intercambio de lecciones aprendidas sobre las acciones pedagógicas que desarrollan las distintas áreas"/>
    <d v="2020-01-02T00:00:00"/>
    <d v="2020-12-31T00:00:00"/>
    <s v="Jornadas de intercambio ejecutadas"/>
    <s v="Anual"/>
    <s v="Subdirector (a) de Fortalecimiento Institucional"/>
    <s v="* Gestión del conocimiento e innovación_x000a_*Participación efectiva y representación y defensa técnica_x000a_*Gestión de comunicaciones"/>
    <s v="Subdirección de Fortalecimiento Institucional"/>
    <s v="Subdirección de Fortalecimiento Institucional"/>
    <s v="Subdirección de Fortalecimiento Institucional"/>
    <m/>
    <x v="10"/>
    <n v="33"/>
    <s v="Gestión"/>
    <x v="1"/>
    <s v="Capacitaciones, sensibilizaciones, talleres, socializaciones o divulgación de información"/>
    <s v="Se tiene programado para el segundo semestre de 2020 la ejecución de estas jornadas"/>
    <s v="Se tiene programado para el segundo semestre de 2020 la ejecución de estas jornadas"/>
    <s v="Se tiene programado para el segundo semestre de 2020 la ejecución de estas jornadas"/>
    <s v="Se tiene programado para el segundo semestre de 2020 la ejecución de estas jornadas"/>
    <x v="4"/>
    <x v="2"/>
    <s v="Se recomienda al proceso realizar las actividades y estrategias necesarias para el cumplimiento de la acción en los tiempos establecidos"/>
  </r>
  <r>
    <m/>
    <m/>
    <m/>
    <m/>
    <m/>
    <m/>
    <m/>
    <m/>
    <m/>
    <m/>
    <m/>
    <m/>
    <s v="Mitigación"/>
    <s v="No existe control actual"/>
    <n v="0"/>
    <n v="0"/>
    <s v="0"/>
    <m/>
    <m/>
    <m/>
    <m/>
    <m/>
    <m/>
    <m/>
    <m/>
    <m/>
    <m/>
    <m/>
    <m/>
    <m/>
    <m/>
    <m/>
    <x v="10"/>
    <n v="33"/>
    <s v="Gestión"/>
    <x v="1"/>
    <m/>
    <m/>
    <m/>
    <m/>
    <m/>
    <x v="3"/>
    <x v="1"/>
    <m/>
  </r>
  <r>
    <n v="34"/>
    <s v="Gestión jurídica"/>
    <s v="Efectuar la representación judicial y extrajudicial de la Jurisdicción Especial para la Paz (JEP); emitir conceptos o respuestas y brindar la asesoría jurídica a la administración de manera oportuna y eficiente en los asuntos que la puedan comprometer legalmente."/>
    <s v="Director (a) de Asuntos Jurídico"/>
    <s v="Gestión"/>
    <s v="Incumplimiento de los plazos establecidos por la ley para dar respuesta a los requerimientos jurídicos de particulares y autoridades judiciales por mala clasificación  o tipificación de la correspondiente solicitud "/>
    <s v="Error en la clasificación o tipificación de la PQRS por desconocimiento del personal interno de la entidad"/>
    <s v="1. Acciones constitucionales y disciplinarias contra la JEP y/o alguno de sus funcionarios_x000a_2. Impacto reputacional para la entidad"/>
    <n v="4"/>
    <n v="3"/>
    <s v="Alto"/>
    <s v="Reducir"/>
    <s v="Prevención"/>
    <s v="Revisión periódica TRD de los ORFEOS a cargo de los servidores públicos"/>
    <n v="65"/>
    <n v="68.333333333333329"/>
    <s v="1"/>
    <n v="3"/>
    <n v="3"/>
    <s v="Alto"/>
    <s v="Reducir"/>
    <s v="Realizar seguimiento de las TRD del Departamento de Conceptos y Representación Jurídica, con el apoyo del Departamento de Gestión Documental con el fin de actualizarlas de ser necesario"/>
    <d v="2020-01-02T00:00:00"/>
    <d v="2020-12-31T00:00:00"/>
    <s v="Actas de reunión"/>
    <s v="Mensual"/>
    <s v="Jefe de Conceptos y Representación Jurídica "/>
    <s v="* Gestión jurídica_x000a_* Gestión Documental"/>
    <s v="* Dirección de Asuntos Jurídicos_x000a_* Departamento de Conceptos y Representación Jurídica.  "/>
    <s v="* Dirección de Asuntos Jurídicos"/>
    <s v="* Departamento de Conceptos y Representación Jurídica._x000a_* Departamento de Gestión Documental  "/>
    <s v="Gestión - Cumplimiento"/>
    <x v="11"/>
    <n v="34"/>
    <s v="Gestión"/>
    <x v="3"/>
    <s v="Gestión del proceso (seguimientos, evaluaciones y reuniones de articulación)"/>
    <s v="El 17 de enero de 2020, se llevó a cabo una capacitación por parte del Departamento de Gestión Documental, con la asistencia de los funcionarios del Departamento de Conceptos y Representación Jurídica, en que se trató entre otros el tema de Clasificación Documental - TRD"/>
    <s v="El 20 de febrero de 2020 se llevo a cabo una reunión liderada por el Jefe de Conceptos y Representación Jurídica y con la participación del Departamento de Gestión Documental,a fin de verificar la aplicación de las TRD, clasificación y atención de trámites, con énfasis en el cumplimiento de los términos. "/>
    <s v="El 2 de marzo de 2020 se llevo a cabo una reunión liderada por la Directora de Asuntos Jurídicos y con la participación del Departamento de Atención a Víctimas y la lider del grupo de abogados de apoyo al trámite de PQRS,  con el de hacer seguimiento al cumplimiento de la normatividad verificar la aplicación de las TRD, clasificación y atención de trámites, con énfasis en el cumplimiento de los términos."/>
    <s v="El 13 de abril  de 2020 se llevo a cabo una reunión liderada por el Jefe de Conceptos y Representación Jurídica, con la participación de las áreas usuarias y dependencias de la SE, a fin de verificar la aplicación de las TRD, clasificación y atención de trámites, con énfasis en el cumplimiento de los términos."/>
    <x v="0"/>
    <x v="0"/>
    <s v="Se observa que en los meses de febrero, marzo y abril  no se cargaron las evidencias en el one drive, en cumplimiento a lo relacionado en la columna Y ( actas de reunión )"/>
  </r>
  <r>
    <m/>
    <m/>
    <m/>
    <m/>
    <m/>
    <m/>
    <s v="Ausencia de definición de competencias para la resolución de derechos de petición entre la magistratura y la Secretaría Ejecutiva"/>
    <m/>
    <m/>
    <m/>
    <m/>
    <m/>
    <s v="Prevención"/>
    <s v="Reuniones periódicas de la Dirección Jurídica con la Secretaría Judicial para definir los criterios de reparto"/>
    <n v="70"/>
    <m/>
    <m/>
    <m/>
    <m/>
    <m/>
    <m/>
    <s v="Sostener reuniones mensuales de coordinación con la Secretaría Judicial, Departamentos de Atención al Ciudadano y el Departamento de Gestión Documental para dar cumplimiento a la normatividad interna y resolver los requerimientos judiciales"/>
    <d v="2020-01-02T00:00:00"/>
    <d v="2020-12-31T00:00:00"/>
    <s v="Actas de reunión "/>
    <s v="Mensual"/>
    <s v="Jefe de Conceptos y Representación Jurídica "/>
    <s v="* Gestión jurídica_x000a_* Gestión Documental_x000a_*Soporte para la administración de justicia"/>
    <s v="* Dirección de Asuntos Jurídicos_x000a_* Departamento de Conceptos y Representación Jurídica.  "/>
    <s v="* Dirección de Asuntos Jurídicos"/>
    <s v="Departamento de Conceptos y Representación Jurídica."/>
    <m/>
    <x v="11"/>
    <n v="34"/>
    <s v="Gestión"/>
    <x v="3"/>
    <s v="Gestión del proceso (seguimientos, evaluaciones y reuniones de articulación)"/>
    <s v="El 17 de enero de 2020, se llevó a cabo una capacitación por parte del Departamento de Gestión Documental, con la asistencia de los funcionarios del Departamento de Conceptos y Representación Jurídica, en que se trató, entre otros, el tema de Clasificación Documental - TRD"/>
    <s v="El 17 de febrero de 2020 se llevó a cabo una reunión liderada por la  Directora de Asuntos Jurídicos, y los abogados de apoyo al tramite de PQRS, con el fin de hacer seguimiento al cumplimiento de la normatividad vigente"/>
    <s v="El 2 de marzo de 2020 se llevo a cabo una reunión liderada por la Directora de Asuntos Jurídicos y con la participación del Departamento de Atención a Víctimas y la lider del grupo de abogados de apoyo al trámite de PQRS, con el fin de verificar la aplicación correcta de la normatividad vigente."/>
    <s v="El 13 de abril  de 2020 se llevo a cabo una reunión liderada por el Jefe de Conceptos y Representación Jurídica, con la participación de diferentes dependencias de la SE, a fin de verificar la correcta aplicación de lla normatividad vigente."/>
    <x v="0"/>
    <x v="0"/>
    <s v="Se observa que en los meses de febrero, marzo y abril  no se cargaron las evidencias en el one drive, en cumplimiento a lo relacionado en la columna Y ( actas de reunión )"/>
  </r>
  <r>
    <m/>
    <m/>
    <m/>
    <m/>
    <m/>
    <m/>
    <s v="Retrasos en las respuestas de otras áreas que generan tutelas a la entidad"/>
    <m/>
    <m/>
    <m/>
    <m/>
    <m/>
    <s v="Prevención"/>
    <s v="Apoyo desde la Dirección Jurídica a las áreas para dar respuestas oportunas a las PQRS presentadas"/>
    <n v="70"/>
    <m/>
    <m/>
    <m/>
    <m/>
    <m/>
    <m/>
    <s v="Realizar informes periódicos al Comité de Conciliación en el marco de la política de daño antijurídico "/>
    <d v="2020-01-02T00:00:00"/>
    <d v="2020-12-31T00:00:00"/>
    <s v="Informes generados"/>
    <s v="Mensual"/>
    <s v="Jefe de Conceptos y Representación Jurídica "/>
    <s v="* Gestión jurídica"/>
    <s v="Dirección de Asuntos Jurídicos"/>
    <s v="Dirección de Asuntos Jurídicos"/>
    <s v="* Dirección de Asuntos Jurídicos_x000a_* Departamento de Conceptos y Representación Jurídica"/>
    <m/>
    <x v="11"/>
    <n v="34"/>
    <s v="Gestión"/>
    <x v="3"/>
    <s v="Gestión del proceso (seguimientos, evaluaciones y reuniones de articulación)"/>
    <s v="Para el mes de enero no se llevó a cabo la correspondiente sesión del Comité de Conciliación y Representación Judicial, teniendo en cuenta la ausencia de litigiosidad y la vacancia judicial de la jurisdicción ordinaria. "/>
    <s v="El 11 de febrero de 2020  se llevó a cabo la sesión No. 4 del Comité de Conciliación y Representación Judicial, y en el mismo se presentó el informe períodico correspondiente a seguimiento de las peticiones asignadas a la Secretaría Ejecutiva de la JEP, en el marco de la política del daño antijurídico "/>
    <s v="El 12 de marzo de 2020  se llevó a cabo la sesión No. 4 del Comité de Conciliación y Representación Judicial, y en el mismo se presentó el informe periódico correspondiente a seguimiento de las peticiones asignadas a la Secretaría Ejecutiva de la JEP, en el marco de la política del daño antijurídico "/>
    <s v="El 24 de abril de 2020  se llevó a cabo la sesión No. 5l del Comité de Conciliación y Representación Judicial, y en el mismo se presentó el informe correspondiente al seguimiento períodico de las peticiones asignadas a la Secretaría Ejecutiva de la JEP, en el marco de la política del daño antijurídico "/>
    <x v="0"/>
    <x v="0"/>
    <s v="El proceso ha realizado actividades relacionadas al cumplimiento de la acción propuesta"/>
  </r>
  <r>
    <m/>
    <m/>
    <m/>
    <m/>
    <m/>
    <m/>
    <m/>
    <m/>
    <m/>
    <m/>
    <m/>
    <m/>
    <s v="Mitigación"/>
    <s v="No existe control actual"/>
    <n v="0"/>
    <n v="0"/>
    <s v="0"/>
    <m/>
    <m/>
    <m/>
    <m/>
    <m/>
    <m/>
    <m/>
    <m/>
    <m/>
    <m/>
    <m/>
    <m/>
    <m/>
    <m/>
    <m/>
    <x v="11"/>
    <n v="34"/>
    <s v="Gestión"/>
    <x v="3"/>
    <m/>
    <m/>
    <m/>
    <m/>
    <m/>
    <x v="3"/>
    <x v="1"/>
    <m/>
  </r>
  <r>
    <n v="36"/>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Debilidades en la comprensión del quehacer de la JEP por parte de las entidades del orden nacional,   organizaciones sociales de derechos humanos, organismos de cooperación y otros aliados estratégicos."/>
    <s v="Múltiples sectores de la población e instituciones públicas y privadas tienen expectativas amplias, diversas y, en muchos casos desinformadas, frente al quehacer y la respuesta de la JEP "/>
    <s v="1. Debilitamiento de las relaciones y las alianzas con actores estratégicos y los sujetos de derechos ante la JEP y participación en instancias estratégicas para la JEP._x000a_2. Afectación  de la imagen y reputación institucional"/>
    <n v="4"/>
    <n v="3"/>
    <s v="Alto"/>
    <s v="Reducir"/>
    <s v="Prevención"/>
    <s v="Orientación para focalización de territorios y para el relacionamiento con actores estratégicos en los territorios"/>
    <n v="85"/>
    <n v="62.5"/>
    <s v="1"/>
    <n v="3"/>
    <n v="3"/>
    <s v="Alto"/>
    <s v="Reducir"/>
    <s v="Generar espacios para la orientación y seguimiento a los equipos territoriales frente al desarrollo de agendas territoriales, en donde se identifiquen los actores estratégicos a atender y se precisen los mensajes institucionales"/>
    <d v="2020-01-02T00:00:00"/>
    <d v="2020-12-31T00:00:00"/>
    <s v="Memorias de los espacios periódicos de orientación y seguimiento a los equipos  territoriales (actas de reuniones periódicas)."/>
    <s v="Trimestral"/>
    <s v="Jefe del  Departamento de Gestión Territorial "/>
    <s v="*Participación efectiva, representación y defensa técnica"/>
    <s v="*Departamento de Gestión Territorial"/>
    <s v="Subsecretaría"/>
    <s v="*Departamento de Gestión Territorial _x000a_* Departamento Atención a Víctimas_x000a_*Departamento de SAAD Víctimas_x000a_*Departamento de SAAD Comparecientes_x000a_*Subsecretaría"/>
    <s v="Gestión - Operativo"/>
    <x v="12"/>
    <n v="36"/>
    <s v="Gestión"/>
    <x v="3"/>
    <s v="Capacitaciones, sensibilizaciones, talleres, socializaciones o divulgación de información"/>
    <s v="La jefatura del Departamento de Gestión Territorial dispuso la realización de reuniones virtuales periódicas con los enlaces territoriales contratados para la vigencia 2020 y el equipo en Bogotá del Departamento.  _x000a_A finales de enero se perfeccionó la contratación de 8 enlaces territoriales, por lo que en ese mes no se llevó a cabo reunión de orientación y seguimiento.  "/>
    <s v="En el mes de febrero se perfeccionó la contratación de otros 9 enlaces territoriales, para un total de 17; así como la contratación de 3 profesionales de apoyo en Bogotá. El equipo del Departamento de Gestión Territorial se enfocó en el alistamiento y programación de actividades de acuerdo con su planeación para la presente vigencia._x000a_En el mes de febrero se llevarón a cabo 4 reuniones de orientación y seguimiento con los enlaces territoriales."/>
    <s v="En el mes de marzo se llevarón a cabo 3  reuniones de orientación y seguimiento con los enlaces territoriales."/>
    <s v="&quot;En el mes de abril se llevarón a cabo 2  reuniones de orientación y seguimiento con los enlaces territoriales._x000a__x000a_En total, durante el primer cuatrimestre del 2020, se llevaron a cabo 9 reuniones de orientación y seguimiento con los enlaces territoriales._x000a__x000a_Se adjuntan las actas de las reuniones periódicas realizadas durante el primer cuatrimestre 2020 (Anexo 1. Actas de reuniones jefatura del DGT y los enlaces territoriales).&quot;_x000d__x000a_"/>
    <x v="0"/>
    <x v="0"/>
    <s v="El proceso ha realizado las actividades relacionadas al cumplimiento de la acción propuesta"/>
  </r>
  <r>
    <m/>
    <m/>
    <m/>
    <m/>
    <m/>
    <m/>
    <s v="Debilidad en el conocimiento del personal que presta sus servicios en territorio frente a temas técnicos y específicos de la JEP requeridos para el desarrollo de la gestión territorial_x000a_"/>
    <m/>
    <m/>
    <m/>
    <m/>
    <m/>
    <s v="Prevención"/>
    <s v="Entrega de información básica sobre la JEP"/>
    <n v="40"/>
    <m/>
    <m/>
    <m/>
    <m/>
    <m/>
    <m/>
    <s v="Fortalecer los procesos de formación, capacitación  y actualización del personal de la JEP en territorio en los conocimientos técnicos relacionados con la entidad"/>
    <d v="2020-01-02T00:00:00"/>
    <d v="2020-12-31T00:00:00"/>
    <s v="Memorias y listas de asistencia de participantes en jornadas de formación, capacitación y actualización "/>
    <s v="Anual"/>
    <s v="Jefe del  Departamento de Gestión Territorial "/>
    <s v="*Participación efectiva, representación y defensa técnica_x000a_*Gestión del conocimiento e innovación"/>
    <s v="*Departamento de Gestión Territorial "/>
    <s v="Subsecretaría"/>
    <s v="*Departamento de Gestión Territorial _x000a_* Departamento Atención a Víctimas_x000a_*Departamento de SAAD Víctimas_x000a_*Departamento de SAAD Comparecientes_x000a_*Subsecretaría_x000a_*Subdirección de Fortalecimiento Institucional"/>
    <m/>
    <x v="12"/>
    <n v="36"/>
    <s v="Gestión"/>
    <x v="3"/>
    <s v="Capacitaciones, sensibilizaciones, talleres, socializaciones o divulgación de información"/>
    <s v="No se reportan avances ya que el equipo de enlaces y demás contratistas del Departamento estaban en proceso de contratación. A finales de enero se perfeccionó la contratación de 8 enlaces territoriales.  "/>
    <s v="No se reportan avances en la medida en que se continuó con el proceso de contratación de 9 enlaces territoriales más. A su vez, se perfeccionó la contratación de 3 profesionales de apoyo en Bogotá._x000a_"/>
    <s v="El 24 de marzo inició el curso  virtual “ABC de la JEP”, en el cual se inscribieron 15 contratistas enlaces territoriales y 2 contratistas de apoyo en Bogotá. "/>
    <s v="&quot;En el mes de abril los contratistas inscritos en el curso virtual &quot;&quot;ABC de la JEP&quot;&quot;,  lo culminaron. _x000a__x000a_Así, en el primer cuatrimestre de 2020, 17 contratistas (15 enlaces territoriales y 2 profesionales del nivel central) de los 20 contratados a la fecha, es decir el 85%, realizaron y finalizaron el curso de formación virtual del ABC de la JEP. Dos de las tres contratistas restantes (2 enlaces y una profesional de apoyo en Bogotá) no pudieron realizar el curso por dificultades en la inscripción y la tercera, por problemas de conectividad. Se espera que para la próxima cohorte del curso, que inició el 4 de mayo de 2020, lo puedan llevar a cabo. _x000a__x000a_Se adjuntan los certificados de realización del curso por parte de los 17 contratistas (Anexo 2. Certificados del curso ABC de la JEP)&quot;_x000d__x000a_"/>
    <x v="1"/>
    <x v="0"/>
    <s v="El proceso ha realizado actividades relacionadas al cumplimiento de la acción propuesta"/>
  </r>
  <r>
    <m/>
    <m/>
    <m/>
    <m/>
    <m/>
    <m/>
    <m/>
    <m/>
    <m/>
    <m/>
    <m/>
    <m/>
    <s v="Mitigación"/>
    <s v="No existe control actual"/>
    <n v="0"/>
    <n v="0"/>
    <s v="0"/>
    <m/>
    <m/>
    <m/>
    <m/>
    <m/>
    <m/>
    <m/>
    <m/>
    <m/>
    <m/>
    <m/>
    <m/>
    <m/>
    <m/>
    <m/>
    <x v="12"/>
    <n v="36"/>
    <s v="Gestión"/>
    <x v="3"/>
    <m/>
    <m/>
    <m/>
    <m/>
    <m/>
    <x v="3"/>
    <x v="1"/>
    <m/>
  </r>
  <r>
    <n v="37"/>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Dificultades para la articulación de las distintas  áreas de la JEP frente a la gestión a desarrollarse en los territorios_x000a__x000a_"/>
    <s v="Debilidades en la socialización y articulación interna de las acciones a realizarse en territorio, entre las dependencias de la entidad "/>
    <s v="1. Duplicidad de acciones y desarticulación interna que genera ineficacia e ineficiencia_x000a_2. Afectación de la imagen y credibilidad institucional_x000a_3. Pérdida de confianza institucional "/>
    <n v="3"/>
    <n v="3"/>
    <s v="Alto"/>
    <s v="Reducir"/>
    <s v="Prevención"/>
    <s v="Participación en las reuniones convocadas por la Subsecretaría Ejecutiva para articulación."/>
    <n v="25"/>
    <n v="27.5"/>
    <s v="0"/>
    <n v="3"/>
    <n v="3"/>
    <s v="Alto"/>
    <s v="Compartir o transferir"/>
    <s v="Generar un plan de gestión territorial con el fin de articular las actividades de las dependencias de la Subsecretaría  Ejecutiva en el territorio."/>
    <d v="2020-01-02T00:00:00"/>
    <d v="2020-12-31T00:00:00"/>
    <s v="Plan de Gestión Territorial conjunto aprobado, para la articulación de la  acción de la Subsecretaría Ejecutiva en el territorio."/>
    <s v="Anual"/>
    <s v="Jefe del  Departamento de Gestión Territorial "/>
    <s v="*Participación efectiva, representación y defensa técnica"/>
    <s v="*Departamento de Gestión Territorial"/>
    <s v="Subsecretaría"/>
    <s v="*Departamento de Gestión Territorial _x000a_*Subsecretaría (6 Departamentos ) "/>
    <s v="Gestión - Operativo"/>
    <x v="12"/>
    <n v="37"/>
    <s v="Gestión"/>
    <x v="3"/>
    <s v="Gestión del proceso (seguimientos, evaluaciones y reuniones de articulación)"/>
    <s v="No se reportan acciones al respecto."/>
    <s v="Por instrucciones del Subsecretario Ejecutivo, la jefatura del Departamento de Gestión Territorial ha liderado la realización de reuniones periódicas (cada 15 días)  de articulación territorial de los Departamentos misionales de la Subsecretaría. _x000a__x000a_En el mes de febrero se llevaron a cabo 2 reuniones de articulación (5 y 19 de febrero de 2020)"/>
    <s v="En el marco de las reuniones de articulación territorial de los Departamentos y la Subsecretaría se planteó la ruta de trabajo para la formulación del Plan de Gestión Territorial de la Secretaría Ejecutiva. Se acordó que el primer paso para la elaboración del Plan era la aprobación de los documentos de linemientos que se vienen elaborando desde varios Departamentos, los cuales servirán de insumo para trazar la ruta de trabajo en territorio._x000a__x000a_En el mes de marzo se llevó a cabo 1 reunión de articulación (4 de marzo de 2020)"/>
    <s v="En reunión de articulación territorial de los Departamentos y la Subsecretaría se acordó  la consolidación semanal de la agenda de actividades de los equipos territoriales de la Secretaría Ejecutiva, que diera cuenta de las acciones que se desarrollan en territorio para el cumplimiento del Plan de Gestión Territorial  de la Subsecretaría. En este sentido, a modo de prueba, durante las dos últimas semanas de abril se consolidó la programación de actividades a desarrollar en territorio por parte de los Departamentos, así como los resultados obtenidos; los cuales fueron socializados con la Subsecretaría y la Secretaría Ejecutiva._x000a__x000a_En el mes de abril se llevaron a cabo 2 reuniones de articulación territorial (15 y 29 de abril de 2020) y 2 agendas territoriales semanales (semana del 20 de abril y semana del 27 de abril)._x000a__x000a_Durante el primer cuatrimestre se realizaron en total 5 reuniones de articulación territorial de los Departamentos y la Subsecretaría Ejecutiva._x000a__x000a_Se anexan las Ayudas de Memoria de las reuniones de articulación territorial de los Departamentos y la Subsecretaría Ejecutiva realizadas durante el primer cuatrimestre  (Anexo 3. Ayudas de Memoria reuniones articulación territorial). _x000a__x000a_Se anexan las agendas territoriales de las semanas del 20 al 24 de abril y del 27 de abril al 1 de mayo de 2020 (Anexo 4. Agendas territoriales semanales de la Subsecretaría Ejecutiva)"/>
    <x v="1"/>
    <x v="0"/>
    <s v="Se observa que en los monitores de febrero y marzo, en las reuniones realizadas  del 5 y 19 de febrero y  4 de marzo no se evidencia las firmas del acta de la reunión que reposan en el one drive. Así mismo, se sugiere enumerar las evidencias en el one drive, con el fin de facilitar el seguimiento. "/>
  </r>
  <r>
    <m/>
    <m/>
    <m/>
    <m/>
    <m/>
    <m/>
    <s v="Falta de validación y socialización de los lineamientos del enfoque territorial que permita una articulación efectiva"/>
    <m/>
    <m/>
    <m/>
    <m/>
    <m/>
    <s v="Prevención"/>
    <s v="Lineamientos para la aplicación del enfoque territorial por parte de la Secretaría Ejecutiva "/>
    <n v="30"/>
    <m/>
    <m/>
    <m/>
    <m/>
    <m/>
    <m/>
    <s v="Socializar los lineamientos para la aplicación del  enfoque territorial  y los resultados del seguimiento a la implementación de los mismos, por parte de la Subsecretaría Ejecutiva"/>
    <d v="2020-01-02T00:00:00"/>
    <d v="2020-12-31T00:00:00"/>
    <s v="Reporte de la socialización de los lineamientos y los resultados del seguimiento a la implementación de los mismos  (acta de reunión, listados de asistencia)"/>
    <s v="Anual"/>
    <s v="Jefe del  Departamento de Gestión Territorial "/>
    <s v="*Participación efectiva, representación y defensa técnica"/>
    <s v="*Departamento de Gestión Territorial"/>
    <s v="Subsecretaría"/>
    <s v="*Departamento de Gestión Territorial _x000a_*Subsecretaría"/>
    <m/>
    <x v="12"/>
    <n v="37"/>
    <s v="Gestión"/>
    <x v="3"/>
    <s v="Capacitaciones, sensibilizaciones, talleres, socializaciones o divulgación de información"/>
    <s v="En el mes de enero el Subsecretario Ejecutivo realizó la revisión del documento de Lineamientos para la Aplicación del Enfoque Territorial en la Secretaría Ejecutiva y propuso la inclusión de información complementaria, así como la realización de algunos ajustes de forma al documento. "/>
    <s v="El Departamento de Gestión Territorial realizó los ajustes propuestos por el Subsecretario Ejecutivo al documento de Lineamientos para la Aplicación del Enfoque Territorial en la Secretaría Ejecutiva, y le remitió la versión ajustada del documento para su verificación y aprobación. "/>
    <s v="El Subsecretario Ejecutivo realizó la verificación de la inclusión de los ajustes propuestos al documento de Lineamientos para la Aplicación del EnfoqueTterritorial en la Secretaría Ejecutiva. "/>
    <s v="En el mes de abril se surtió el proceso de adecuación necesaria al nuevo Reglamento General de la JEP, revisión, ajustes y validación del documento de Lineamientos para la Aplicación del Enfoque Territorial en la Secretaría Ejecutiva, por parte del Subsecretario Ejecutivo. Documento que fue remitido el 5 de mayo de 2020 a la Secretaría Ejecutiva para la revisión y aprobación por parte de la Dra. María del Pilar Bahamón. _x000a__x000a_Se anexa documento de Lineamientos para la Aplicación del Enfoque Territorial en la Secretaría Ejecutiva, revisados y validados por el Subsecretario Ejecutivo (Anexo 5. Lineamientos para la aplicación del enfoque territorial en la Secretaría Ejecutiva para aprobación SE)."/>
    <x v="1"/>
    <x v="0"/>
    <s v="Se observa que en los monitoreos de enero, febrero y marzo no tienen evidencia en el one drive. Adicionalmente se sugiere enumerar las evidencias en el one drive, con el fin de facilitar el seguimiento."/>
  </r>
  <r>
    <m/>
    <m/>
    <m/>
    <m/>
    <m/>
    <m/>
    <m/>
    <m/>
    <m/>
    <m/>
    <m/>
    <m/>
    <s v="Mitigación"/>
    <s v="No existe control actual"/>
    <n v="0"/>
    <n v="0"/>
    <s v="0"/>
    <m/>
    <m/>
    <m/>
    <m/>
    <m/>
    <m/>
    <m/>
    <m/>
    <m/>
    <m/>
    <m/>
    <m/>
    <m/>
    <m/>
    <m/>
    <x v="12"/>
    <n v="37"/>
    <s v="Gestión"/>
    <x v="3"/>
    <m/>
    <m/>
    <m/>
    <m/>
    <m/>
    <x v="3"/>
    <x v="1"/>
    <m/>
  </r>
  <r>
    <n v="38"/>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Debilidades en la comprensión de las víctimas sobre los mecanismos de participación en las etapas preprocesales y procesales en la JEP"/>
    <s v="Desinformación y desconocimiento de las víctimas sobre sus derechos y mecanismos de participación en la JEP"/>
    <s v="1. Incumplimiento frente a la centralidad de las víctimas en la JEP_x000a_2. Falta de cumplimiento con respecto a la garantía del acceso a la justicia_x000a_3. Deslegitimación de la JEP _x000a_4. Detrimento patrimonial_x000a_5. Duplicidad de acciones  "/>
    <n v="5"/>
    <n v="5"/>
    <s v="Extremo"/>
    <s v="Reducir"/>
    <s v="Prevención"/>
    <s v="Jornadas de difusión en territorio y entrega de material ( cartilla sobre elaboración de informes )"/>
    <n v="40"/>
    <n v="40"/>
    <s v="0"/>
    <n v="5"/>
    <n v="5"/>
    <s v="Extremo"/>
    <s v="Reducir"/>
    <s v="Elaborar propuesta sobre el modelo de participación colectiva de víctimas "/>
    <d v="2020-01-02T00:00:00"/>
    <d v="2020-12-31T00:00:00"/>
    <s v="Propuesta de modelo  de participación colectiva de víctimas "/>
    <s v="Anual"/>
    <s v="Jefe del  Departamento de Atención a Víctimas (participa Jefe del Departamento de SAAD Víctimas)"/>
    <s v="*Participación efectiva, representación y defensa técnica"/>
    <s v="*Departamento de Atención a Víctimas"/>
    <s v="Subsecretaría"/>
    <s v="*Departamento de Atención a Víctimas "/>
    <s v="Gestión - Operativo"/>
    <x v="12"/>
    <n v="38"/>
    <s v="Gestión"/>
    <x v="1"/>
    <s v="Elaboración y aprobación de estrategias o lineamientos"/>
    <s v="Durante el mes de enero no se realizaron acciones frente a la actividad."/>
    <s v="Durante el mes de febrero no se realizaron acciones frente a la actividad."/>
    <s v="Durante el mes de marzo se elaboró un borrador de la propuesta de Sistema de Coordinación, que incorpora los comentarios presentados por la Comisión de participaciónm en el que se  desarrolla con mayor profundidad y presición las fases que lo integran. El documento está pendiete de revisión por parte de la Subsecretaría para ajustes y posterior envio, de nuevo, a la Comisión de participación. Soporte: Primer Borrador Sistema de coordinación participación de víctimas"/>
    <s v="Durante el mes de abril se ajustó el documento borrador teniendo en cuenta los comentarios realizados por el Subsecretario Ejecutivo, se elaboró un acápite sobre el Sistema de Coordinación para el Manual de Participación . El documento fue enviado nuevamente a revisión de los Jefes de Departamento. Soporte: Última versión - Sistema de coordinación para la participación de las víctimas 30042020"/>
    <x v="1"/>
    <x v="0"/>
    <s v="Se observa que el entregable de la acción es &quot;propuesta de modelo de participación efectiva&quot; sin embargo en los monitoreos de marzo y abril se habla de un sistema de coordinación  y en la evidencia en el one drive se sube un documento que habla de un entregable llamado &quot; instrumento y mecanismos para la promoción efectiva de los derechos de las victimas; adicionalmente no se evidencian los ajustes que solicita la comisión de participación y el Subsecretario._x000a_De otra parte se recomienda enumerar las evidencias en el one drive, con el fin de facilitar el seguimiento."/>
  </r>
  <r>
    <m/>
    <m/>
    <m/>
    <m/>
    <m/>
    <m/>
    <s v="Alto volumen de trabajo del Departamento de Atención a Víctimas para el desarrollo de las actividades que se requiere desarrollar "/>
    <m/>
    <m/>
    <m/>
    <m/>
    <m/>
    <s v="Prevención"/>
    <s v="Construcción de agendas priorizadas de trabajo en el territorio"/>
    <n v="40"/>
    <m/>
    <m/>
    <m/>
    <m/>
    <m/>
    <m/>
    <s v="Elaborar plan de trabajo territorial"/>
    <d v="2020-01-02T00:00:00"/>
    <d v="2020-12-31T00:00:00"/>
    <s v="Plan de acción y plan de trabajo territorial "/>
    <s v="Anual"/>
    <s v="Jefe del  Departamento de Atención a Víctimas "/>
    <s v="*Participación efectiva, representación y defensa técnica"/>
    <s v="*Departamento de Atención a Víctimas"/>
    <s v="Subsecretaría"/>
    <s v="*Departamento de Atención a Víctimas "/>
    <m/>
    <x v="12"/>
    <n v="38"/>
    <s v="Gestión"/>
    <x v="1"/>
    <s v="Gestión del proceso (seguimientos, evaluaciones y reuniones de articulación)"/>
    <s v="Durante el mes de enero no se realizaron acciones frente a la actividad."/>
    <s v="Durante el mes de febrero se realizó la consolidación del plan de trabajo interno del Departamento de Atención a Víctimas y se establecieron actividades y subactividades, fechas, responsables y productos por cada una de las líneas de trabajo, teniendo en cuenta el Plan Operativo Anual. Soporte: Plan de Trabajo Interno DAV 2020 Completo"/>
    <s v="Durante el mes de marzo se realizó la consolidación de actividades del DAV a desarrollar durante los meses de marzo y abril, teniendo en cuenta la situación de emergencia sanitaria decretada por el Gobierno Nacional, con el objetivo de hacerle un seguimiento detallado a cada uno de los profesionales en territorio y a nivel nacional. Soporte: Carpeta Seguimiento Actividades Periodo Contingencia"/>
    <s v="Durante el mes de abril se inició el proceso de recolección de información de los equipos territoriales sobre las actividades semanales a desarrollar por cada una de las regiones, con el objetivo de reportar los avances en la agenda territorial enviada a la Subsecretaría Ejecutiva. Así mismo, se consolidó la proyección de actividades a desarrollar por el DAV durante el periodo del 1 al 18 de mayo de 2020. Soporte: Carpeta Agenda Territoriales DAV,  Programación Actividades DAV 1 al 18 Mayo y Avances Plan de Trabajo DAV 20 marzo al 18 abril."/>
    <x v="1"/>
    <x v="0"/>
    <s v="Se recomienda al proceso enumerar las evidencias en el one drive, con el fin de facilitar el seguimiento."/>
  </r>
  <r>
    <m/>
    <m/>
    <m/>
    <m/>
    <m/>
    <m/>
    <m/>
    <m/>
    <m/>
    <m/>
    <m/>
    <m/>
    <s v="Mitigación"/>
    <s v="No existe control actual"/>
    <n v="0"/>
    <n v="0"/>
    <s v="0"/>
    <m/>
    <m/>
    <m/>
    <m/>
    <m/>
    <m/>
    <m/>
    <m/>
    <m/>
    <m/>
    <m/>
    <m/>
    <m/>
    <m/>
    <m/>
    <x v="12"/>
    <n v="38"/>
    <s v="Gestión"/>
    <x v="1"/>
    <m/>
    <m/>
    <m/>
    <m/>
    <m/>
    <x v="3"/>
    <x v="1"/>
    <m/>
  </r>
  <r>
    <n v="39"/>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Debilidades en el acompañamiento psico social de víctimas"/>
    <s v="Falta de socialización y apropiación de lineamientos psico- sociales "/>
    <s v="1. Participación inefectiva_x000a_2. Revictimización_x000a_3. Deslegitimación de la institución_x000a_4. Baja incidencia de las víctimas en la definición de las sanciones propias"/>
    <n v="4"/>
    <n v="4"/>
    <s v="Extremo"/>
    <s v="Reducir"/>
    <s v="Prevención"/>
    <s v="Orientación psico jurídica a víctimas y entrega de material (cartillas sobre elaboración de informes)"/>
    <n v="25"/>
    <n v="12.5"/>
    <s v="0"/>
    <n v="4"/>
    <n v="4"/>
    <s v="Extremo"/>
    <s v="Reducir"/>
    <s v="Actualizar, integrar e implementar metodología para el acompañamiento psico social de las víctimas"/>
    <d v="2020-01-02T00:00:00"/>
    <d v="2020-12-31T00:00:00"/>
    <s v="Metodología actualizada e integrada"/>
    <s v="Anual"/>
    <s v="Jefe del  Departamento de Atención a Víctimas "/>
    <s v="*Participación efectiva, representación y defensa técnica"/>
    <s v="*Departamento de Atención a Víctimas"/>
    <s v="Subsecretaría"/>
    <s v="*Departamento de Atención a Víctimas "/>
    <s v="Gestión - Operativo"/>
    <x v="12"/>
    <n v="39"/>
    <s v="Gestión"/>
    <x v="1"/>
    <s v="Elaboración y aprobación de estrategias o lineamientos"/>
    <s v="Durante el mes de enero no se realizaron acciones frente a la actividad."/>
    <s v="Durante el mes de febrero se realizó la contrucción de los formatos para la recolección de información sobre las metodologías psicosociales implementadas por los equipos territoriales del DAV. Soporte: Formato matriz recolección estrategias DAV"/>
    <s v="Durante el mes de marzo se realizó la consolidación de la información de las metodologías psicosociales en territorio por parte de los profesionales del DAV."/>
    <s v="Durante el mes de abril se adelantaron las reuniones con los equipos territoriales en el marco del convenio con OIM, con el objetivo de identificar las estrategias psicosociales implementadas en territorio y así recolectar experiencias y conocimientos para fortalecer la estrategia psicosocial del DAV. Soporte: Carpeta Grupo Focales"/>
    <x v="1"/>
    <x v="0"/>
    <s v="Se observa que los monitoreos del mes de marzo y abril no cuenta con evidencias en el one drive."/>
  </r>
  <r>
    <m/>
    <m/>
    <m/>
    <m/>
    <m/>
    <m/>
    <s v="Inadecuada preparación del acompañamiento psico-social"/>
    <m/>
    <m/>
    <m/>
    <m/>
    <m/>
    <s v="Prevención"/>
    <s v="No existe control actual"/>
    <n v="0"/>
    <m/>
    <m/>
    <m/>
    <m/>
    <m/>
    <m/>
    <s v="Fortalecer, capacitar y actualizar a los equipos de trabajo del Departamento de Atención a Víctimas (DAV) sobre el enfoque psico social en la JEP"/>
    <d v="2020-01-02T00:00:00"/>
    <d v="2020-12-31T00:00:00"/>
    <s v="Las actas de capacitación y listados de asistencia"/>
    <s v="Anual"/>
    <s v="Jefe del  Departamento de Atención a Víctimas "/>
    <s v="*Participación efectiva, representación y defensa técnica"/>
    <s v="*Departamento de Atención a Víctimas"/>
    <s v="Subsecretaría"/>
    <s v="*Departamento de Atención a Víctimas "/>
    <m/>
    <x v="12"/>
    <n v="39"/>
    <s v="Gestión"/>
    <x v="1"/>
    <s v="Capacitaciones, sensibilizaciones, talleres, socializaciones o divulgación de información"/>
    <s v="Durante el mes de enero no se realizaron acciones frente a la actividad."/>
    <s v="Durante el mes de febrero no se realizaron acciones frente a la actividad, debido a que se estaba llevando a cabo el proceso de contratación del equipo territorial."/>
    <s v="Durante el mes de febrero se diseñó la metodología para la formación de los equipos territoriales del DAV. Se diseñó una capacitación dividida en 4 módulos diferentes (introducción al SIVJRNR, introducción a la JEP, Derechos de las Víctimas y Acciones del DAV). Soporte: Estrategia de Formación Equipo Territorial DAV"/>
    <s v="Durante el mes de abril se realizaron los primeros 2 módulos de la capacitación a los equipos territoriales del DAV (Introducción al SIVJRNR e Introducción a la JEP). Soporte: Carpeta: Formación Virtual DAV."/>
    <x v="1"/>
    <x v="0"/>
    <s v="El proceso ha realizado actividades relacionadas al cumplimiento de la acción propuesta"/>
  </r>
  <r>
    <m/>
    <m/>
    <m/>
    <m/>
    <m/>
    <m/>
    <m/>
    <m/>
    <m/>
    <m/>
    <m/>
    <m/>
    <s v="Mitigación"/>
    <s v="No existe control actual"/>
    <n v="0"/>
    <n v="0"/>
    <s v="0"/>
    <m/>
    <m/>
    <m/>
    <m/>
    <m/>
    <m/>
    <m/>
    <m/>
    <m/>
    <m/>
    <m/>
    <m/>
    <m/>
    <m/>
    <m/>
    <x v="12"/>
    <n v="39"/>
    <s v="Gestión"/>
    <x v="1"/>
    <m/>
    <m/>
    <m/>
    <m/>
    <m/>
    <x v="3"/>
    <x v="1"/>
    <m/>
  </r>
  <r>
    <n v="40"/>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Demoras en las respuestas a las solicitudes de las PQRSDF interpuestas por víctimas o relacionadas con víctimas"/>
    <s v="Alto volumen de trabajo en el Departamento de Atención a Víctimas para las respuestas de PQRSDF"/>
    <s v="1. Las víctimas no cuentan con información oportuna sobre sus requerimientos_x000a_2. Presentación de tutelas por parte de los peticionarios"/>
    <n v="4"/>
    <n v="4"/>
    <s v="Extremo"/>
    <s v="Reducir"/>
    <s v="Prevención"/>
    <s v="Diseño y socialización de respuestas tipo o guía frente a preguntas recurrentes de las víctimas y/o temas específicos"/>
    <n v="25"/>
    <n v="35"/>
    <s v="0"/>
    <n v="4"/>
    <n v="4"/>
    <s v="Extremo"/>
    <s v="Reducir"/>
    <s v="Actualizar periódicamente las respuestas tipo o guía existentes y formular nuevas respuestas frente a preguntas que se vuelven recurrentes"/>
    <d v="2020-01-02T00:00:00"/>
    <d v="2020-12-31T00:00:00"/>
    <s v="Propuesta de respuesta tipo elaboradas por el Departamento "/>
    <s v="Semestral"/>
    <s v="Jefe del  Departamento de Atención a Víctimas "/>
    <s v="Participación efectiva, representación y defensa técnica"/>
    <s v="Departamento de Atención a Víctimas"/>
    <s v="Subsecretaría"/>
    <s v="Departamento de Atención a Víctimas "/>
    <s v="Gestión - Cumplimiento"/>
    <x v="12"/>
    <n v="40"/>
    <s v="Gestión"/>
    <x v="1"/>
    <s v="Gestión del proceso (seguimientos, evaluaciones y reuniones de articulación)"/>
    <s v="Durante el mes de enero no se realizaron acciones frente a la actividad."/>
    <s v="Durante el mes de febrero no se realizaron acciones frente a la actividad."/>
    <s v="En el mes de marzo se realizó una propuesta de modificación de los párrafos utilizados en las respuestas a los derechos de petición, para que los mismos fueran más fáciles de comprender para los peticionarios, ya que el lenguaje utilizado es muy técnico. Esta propuesta está en espera de aprobación por parte de los asesores jurídicos de la Subsecretaría Ejecutiva. Soporte: Propuesta Parráfos para Derechos de Petición DAV"/>
    <s v="En el mes de abril se elaboró una propuesta de respuesta guía a los derechos de petición que no contienen una petición concreta, con el fin de unificar la respuesta dada a las peticiones que se enmarcan dentro del tipo de peticiones descritas en el art 17 de la Ley 1755 de 2015. Soporte: Propuesta Respuesta Solicitudes Incompletas DAV"/>
    <x v="0"/>
    <x v="0"/>
    <s v="El proceso ha realizado actividades relacionadas al cumplimiento de la acción propuesta"/>
  </r>
  <r>
    <m/>
    <m/>
    <m/>
    <m/>
    <m/>
    <m/>
    <s v="Alta demanda de derechos de petición "/>
    <m/>
    <m/>
    <m/>
    <m/>
    <m/>
    <s v="Prevención"/>
    <s v="Reuniones periódicas con las Salas y Secciones para actualizar la información"/>
    <n v="45"/>
    <m/>
    <m/>
    <m/>
    <m/>
    <m/>
    <m/>
    <s v="Propiciar reuniones con las Salas y Secciones para actualizar la información disponible sobre los casos."/>
    <d v="2020-01-02T00:00:00"/>
    <d v="2020-12-31T00:00:00"/>
    <s v="Actas de reunión"/>
    <s v="Semestral"/>
    <s v="Jefe del  Departamento de Atención a Víctimas "/>
    <s v="Participación efectiva, representación y defensa técnica"/>
    <s v="Departamento de Atención a Víctimas"/>
    <s v="Subsecretaría"/>
    <s v="Departamento de Atención a Víctimas "/>
    <m/>
    <x v="12"/>
    <n v="40"/>
    <s v="Gestión"/>
    <x v="1"/>
    <s v="Gestión del proceso (seguimientos, evaluaciones y reuniones de articulación)"/>
    <s v="Durante el mes de enero no se realizaron acciones frente a la actividad."/>
    <s v="Durante el mes de febrero no se realizaron acciones frente a la actividad."/>
    <s v="Durante el mes de marzo no se realizaron acciones frente a la actividad."/>
    <s v="Durante el mes de abril no se realizaron acciones frente a la actividad."/>
    <x v="4"/>
    <x v="2"/>
    <s v="Se recomienda al proceso realizar las actividades y estrategias necesarias para el cumplimiento de la acción propuesta"/>
  </r>
  <r>
    <m/>
    <m/>
    <m/>
    <m/>
    <m/>
    <m/>
    <m/>
    <m/>
    <m/>
    <m/>
    <m/>
    <m/>
    <s v="Mitigación"/>
    <s v="No existe control actual"/>
    <n v="0"/>
    <n v="0"/>
    <s v="0"/>
    <m/>
    <m/>
    <m/>
    <m/>
    <m/>
    <m/>
    <m/>
    <m/>
    <m/>
    <m/>
    <m/>
    <m/>
    <m/>
    <m/>
    <m/>
    <x v="12"/>
    <n v="40"/>
    <s v="Gestión"/>
    <x v="1"/>
    <m/>
    <m/>
    <m/>
    <m/>
    <m/>
    <x v="3"/>
    <x v="1"/>
    <m/>
  </r>
  <r>
    <n v="41"/>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Falta de claridad en la orientación suministrada a los comparecientes frente a las disposiciones que regulan la JEP"/>
    <s v="Falta de conocimiento y práctica en el ejercicio de asesoría y defensa de los abogados del SAAD Comparecientes, frente a las normas aplicables en la JEP."/>
    <s v="1. Vulneración de derechos humanos_x000a_2. Pérdida de imagen y credibilidad en la entidad_x000a_3. Sanciones propias inadecuadas_x000a_4. Pérdida de la verdad_x000a_5. Revictimización de las víctimas_x000a_6. Conformación de disidencias_x000a_7. Violación al debido proceso, defensa técnica y derecho de contradicción."/>
    <n v="5"/>
    <n v="5"/>
    <s v="Extremo"/>
    <s v="Reducir"/>
    <s v="Prevención"/>
    <s v="Contratación de abogados con el cumplimiento de los requisitos establecidos en el  artículo 115 de la Ley 1957 de 2019."/>
    <n v="85"/>
    <n v="57.5"/>
    <s v="1"/>
    <n v="4"/>
    <n v="5"/>
    <s v="Extremo"/>
    <s v="Reducir"/>
    <s v="Fortalecer la estrategia de información,  divulgación,  capacitación y formación dirigida a los profesionales que brindan asesoría y defensa en el SAAD Comparecientes y la forma en que se debe transmitir la información a los comparecientes .   "/>
    <d v="2020-01-02T00:00:00"/>
    <d v="2020-12-31T00:00:00"/>
    <s v="Memorias , actas de jornadas de capacitación y listados de asistencia. "/>
    <s v="Trimestral"/>
    <s v="Jefe del Departamento SAAD Comparecientes "/>
    <s v="Participación efectiva, representación y defensa técnica"/>
    <s v="Departamento de SAAD comparecientes"/>
    <s v="Subsecretaría"/>
    <s v="Departamento de SAAD comparecientes"/>
    <s v="Gestión - Estratégico"/>
    <x v="12"/>
    <n v="41"/>
    <s v="Gestión"/>
    <x v="1"/>
    <s v="Capacitaciones, sensibilizaciones, talleres, socializaciones o divulgación de información"/>
    <m/>
    <m/>
    <s v="Se efectuaron dos (2) capacitaciones  la primera &quot;Lineamientos de temas jurídicos en colaboración con el Departamento de Conceptos y Representación Jurídica&quot; sesiones 25 y 26 de marzo de 2020, y la segunda sobre &quot;Lineamientos de temas jurídicos en lo que tiene que ver con Toar&quot;, sesión 26 de marzo de 2020."/>
    <m/>
    <x v="0"/>
    <x v="0"/>
    <s v="El proceso ha realizado las actividades necesarias para el cumplimiento de la acción propuesta"/>
  </r>
  <r>
    <m/>
    <m/>
    <m/>
    <m/>
    <m/>
    <m/>
    <s v="Alta carga de asignaciones de casos de comparecientes a un mismo apoderado."/>
    <m/>
    <m/>
    <m/>
    <m/>
    <m/>
    <s v="Prevención"/>
    <s v="Capacitaciones  a los  abogados vinculados al SAAD Comparecientes, en normas especiales aplicables en el SIVJRNR"/>
    <n v="30"/>
    <m/>
    <m/>
    <m/>
    <m/>
    <m/>
    <m/>
    <s v="Distribuir de forma equitativa las asignaciones y diferentes tareas a los abogados  a cargo del SAAD"/>
    <d v="2020-01-02T00:00:00"/>
    <d v="2020-12-31T00:00:00"/>
    <s v="Base de datos de asignación de abogados SAAD Comparecientes."/>
    <s v="Mensual"/>
    <s v="Jefe del Departamento SAAD Comparecientes "/>
    <s v="Participación efectiva, representación y defensa técnica"/>
    <s v="Departamento de SAAD comparecientes"/>
    <s v="Subsecretaría"/>
    <s v="Departamento de SAAD comparecientes"/>
    <m/>
    <x v="12"/>
    <n v="41"/>
    <s v="Gestión"/>
    <x v="1"/>
    <s v="Gestión del proceso (seguimientos, evaluaciones y reuniones de articulación)"/>
    <s v="Se efectuó seguimiento y control a las asignaciones de abogodos a compareciente en el departamento, mediante base de datos."/>
    <s v="Se efectuó seguimiento y control a las asignaciones de abogodos a compareciente en el departamento, mediante base de datos."/>
    <s v="Se efectuó seguimiento y control a las asignaciones de abogodos a compareciente en el departamento, mediante base de datos."/>
    <s v="Se efectuó seguimiento y control a las asignaciones de abogodos a compareciente en el departamento, mediante base de datos."/>
    <x v="0"/>
    <x v="0"/>
    <s v="Se recomienda al proceso subir en el one drive la evidencia (matriz seguimiento y control a los abogados de SAAD Comparecientes) que corresponde al mes del monitoreo."/>
  </r>
  <r>
    <m/>
    <m/>
    <m/>
    <m/>
    <m/>
    <m/>
    <m/>
    <m/>
    <m/>
    <m/>
    <m/>
    <m/>
    <s v="Mitigación"/>
    <s v="No existe control actual"/>
    <n v="0"/>
    <n v="0"/>
    <s v="0"/>
    <m/>
    <m/>
    <m/>
    <m/>
    <m/>
    <m/>
    <m/>
    <m/>
    <m/>
    <m/>
    <m/>
    <m/>
    <m/>
    <m/>
    <m/>
    <x v="12"/>
    <n v="41"/>
    <s v="Gestión"/>
    <x v="1"/>
    <m/>
    <m/>
    <m/>
    <m/>
    <m/>
    <x v="3"/>
    <x v="1"/>
    <m/>
  </r>
  <r>
    <n v="42"/>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Posibles incumplimiento de los plazos establecidos por los términos de ley para dar respuesta a las PQRSDF y órdenes de magistratura JEP relacionadas con los comparecientes"/>
    <s v="Alta demanda de PQRSDF y oficios de magistratura JEP con relación a comparecientes."/>
    <s v="1. Violación al derecho de petición_x000a_2. Pérdida de imagen y credibilidad en la Entidad_x000a_3. Faltas disciplinarias a funcionarios públicos_x000a_4. Incumplimiento contractual de prestadores del servicio_x000a_5. Violación al debido proceso"/>
    <n v="4"/>
    <n v="4"/>
    <s v="Extremo"/>
    <s v="Reducir"/>
    <s v="Prevención"/>
    <s v="Definición de tiempos de proyección de respuestas de las  PQRSDF"/>
    <n v="55"/>
    <n v="55"/>
    <s v="1"/>
    <n v="3"/>
    <n v="4"/>
    <s v="Extremo"/>
    <s v="Reducir"/>
    <s v="Realizar reuniones de coordinación con las diferentes dependencias que interactúan con SAAD Comparecientes para cumplir con los plazos establecidos en la ley para respuestas a  PQRS y oficios de magistratura JEP."/>
    <d v="2020-01-02T00:00:00"/>
    <d v="2020-12-31T00:00:00"/>
    <s v="Listados de asistencia y actas de reunión"/>
    <s v="Semestral"/>
    <s v="Jefe del Departamento SAAD Comparecientes "/>
    <s v="Participación efectiva, representación y defensa técnica"/>
    <s v="Departamento de SAAD comparecientes"/>
    <s v="Subsecretaría"/>
    <s v="Departamento de SAAD comparecientes"/>
    <s v="Gestión - Estratégico"/>
    <x v="12"/>
    <n v="42"/>
    <s v="Gestión"/>
    <x v="1"/>
    <s v="Gestión del proceso (seguimientos, evaluaciones y reuniones de articulación)"/>
    <m/>
    <m/>
    <m/>
    <s v="No se reportan acciones ejecutado con evidencias, se plantea su desarrollo durante los siguientes mes del primer semestre. "/>
    <x v="4"/>
    <x v="2"/>
    <s v="Se recomienda al proceso realizar las actividades y estrategias necesarias para el cumplimiento de la acción en los términos establecidos"/>
  </r>
  <r>
    <m/>
    <m/>
    <m/>
    <m/>
    <m/>
    <m/>
    <s v="Alta carga laboral del equipo de SAAD comparecientes para responder PQRSDF y oficios de magistratura de la JEP._x000a_"/>
    <m/>
    <m/>
    <m/>
    <m/>
    <m/>
    <s v="Prevención"/>
    <s v="Definición de tiempos de revisión de las  respuestas a los  PQRSDF por parte de Jefe Departamento  "/>
    <n v="55"/>
    <m/>
    <m/>
    <m/>
    <m/>
    <m/>
    <m/>
    <s v="Actualizar periódicamente las respuestas tipo o guía."/>
    <d v="2020-01-02T00:00:00"/>
    <d v="2020-12-31T00:00:00"/>
    <s v="Actas de reunión, listado de asistencia y  las respuestas tipo o guía actualizadas.  "/>
    <s v="Semestral"/>
    <s v="Jefe del Departamento SAAD Comparecientes "/>
    <s v="Participación efectiva, representación y defensa técnica"/>
    <s v="Departamento de SAAD comparecientes"/>
    <s v="Subsecretaría"/>
    <s v="Departamento de SAAD comparecientes"/>
    <m/>
    <x v="12"/>
    <n v="42"/>
    <s v="Gestión"/>
    <x v="1"/>
    <s v="Gestión del proceso (seguimientos, evaluaciones y reuniones de articulación)"/>
    <m/>
    <m/>
    <m/>
    <s v="No se reportan acciones ejecutado con evidencias, se plantea su desarrollo durante los siguientes mes del primer semestre. "/>
    <x v="4"/>
    <x v="2"/>
    <s v="Se recomienda al proceso realizar las actividades y estrategias necesarias para el cumplimiento de la acción en los términos establecidos"/>
  </r>
  <r>
    <m/>
    <m/>
    <m/>
    <m/>
    <m/>
    <m/>
    <s v="Solicitudes presentadas tardíamente por parte de otras dependencias (magistratura JEP, UIA, GRAI, entre otras)."/>
    <m/>
    <m/>
    <m/>
    <m/>
    <m/>
    <s v="Prevención"/>
    <s v="Definición de  formatos para respuestas tipo._x000a_A través de un reporte que se realiza diariamente y una matriz de control que alimenta cada una de las personas que intervienen en el proceso."/>
    <n v="55"/>
    <m/>
    <m/>
    <m/>
    <m/>
    <m/>
    <m/>
    <m/>
    <m/>
    <m/>
    <m/>
    <m/>
    <m/>
    <m/>
    <m/>
    <m/>
    <m/>
    <m/>
    <x v="12"/>
    <n v="42"/>
    <s v="Gestión"/>
    <x v="1"/>
    <m/>
    <m/>
    <m/>
    <m/>
    <m/>
    <x v="3"/>
    <x v="1"/>
    <m/>
  </r>
  <r>
    <m/>
    <m/>
    <m/>
    <m/>
    <m/>
    <m/>
    <s v="Solicitudes remitidas con términos vencidos por parte de otras dependencias (magistratura JEP, UIA, GRAI, entre otras)."/>
    <m/>
    <m/>
    <m/>
    <m/>
    <m/>
    <s v="Prevención"/>
    <s v="Reporte de PQRSDF vencidos  al Departamento de Conceptos y Representación Jurídica y al Departamento de Atención al Ciudadano."/>
    <n v="55"/>
    <m/>
    <m/>
    <m/>
    <m/>
    <m/>
    <m/>
    <m/>
    <m/>
    <m/>
    <m/>
    <m/>
    <m/>
    <m/>
    <m/>
    <m/>
    <m/>
    <m/>
    <x v="12"/>
    <n v="42"/>
    <s v="Gestión"/>
    <x v="1"/>
    <m/>
    <m/>
    <m/>
    <m/>
    <m/>
    <x v="3"/>
    <x v="1"/>
    <m/>
  </r>
  <r>
    <m/>
    <m/>
    <m/>
    <m/>
    <m/>
    <m/>
    <m/>
    <m/>
    <m/>
    <m/>
    <m/>
    <m/>
    <s v="Mitigación"/>
    <s v="No existe control actual"/>
    <n v="0"/>
    <n v="0"/>
    <s v="0"/>
    <m/>
    <m/>
    <m/>
    <m/>
    <m/>
    <m/>
    <m/>
    <m/>
    <m/>
    <m/>
    <m/>
    <m/>
    <m/>
    <m/>
    <m/>
    <x v="12"/>
    <n v="42"/>
    <s v="Gestión"/>
    <x v="1"/>
    <m/>
    <m/>
    <m/>
    <m/>
    <m/>
    <x v="3"/>
    <x v="1"/>
    <m/>
  </r>
  <r>
    <n v="43"/>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Posibles dificultades de acceso de las víctimas a los procesos adelantados por la JEP por falta de adecuada información y debida representación"/>
    <s v="Incremento en la demanda de asesorías y de representación  de parte de las víctimas o sujetos colectivos "/>
    <s v="1. Impacto reputacional negativo_x000a_2. Incumplimiento de la misión institucional en la representación de víctimas_x000a_3. Desprotección de los derechos de las víctimas"/>
    <n v="4"/>
    <n v="4"/>
    <s v="Extremo"/>
    <s v="Reducir"/>
    <s v="Prevención"/>
    <s v="Procesos de contratación y suscripción de acuerdos para proveer servicios de representación"/>
    <n v="55"/>
    <n v="55"/>
    <s v="1"/>
    <n v="3"/>
    <n v="3"/>
    <s v="Alto"/>
    <s v="Reducir"/>
    <s v="Suscribir contratos y realizar convenios con organizaciones de la sociedad civil, con los recursos necesarios para llevar a cabo la representación de víctimas bajo los lineamientos establecidos por el SAAD-Víctimas."/>
    <d v="2020-01-02T00:00:00"/>
    <d v="2020-12-31T00:00:00"/>
    <s v="Convenios y contratos celebrados para la asesoría y representación jurídica de víctimas. Informes de supervisión y actas de comité técnico."/>
    <s v="Trimestral"/>
    <s v="Jefe del Departamento SAAD Víctimas "/>
    <s v="Participación efectiva, representación y defensa técnica"/>
    <s v="Departamento de SAAD Víctimas"/>
    <s v="Subsecretaría"/>
    <s v="Departamento de SAAD Víctimas"/>
    <s v="Gestión - Estratégico"/>
    <x v="12"/>
    <n v="43"/>
    <s v="Gestión"/>
    <x v="3"/>
    <s v="Celebración de convenios o contratación de personal"/>
    <m/>
    <m/>
    <s v="1. Se encuentra en ejecución el convenio 399-2019 el cual garantiza la representación jurídica a las víctimas con enfoque étnico, de género, diferencial y ofrecido desde los territorios._x000a_Evidencia: _x000a_Convenio 399-2019_x000a_2.Elaboración por parte del SAAD - Victimas de la ficha de técnica para el nuevo convenio de PNUD_x000a_Evidencias: Borrador de ficha técnica"/>
    <m/>
    <x v="0"/>
    <x v="0"/>
    <s v="El proceso ha realizado actividades relacionadas al cumplimiento de la acción propuesta"/>
  </r>
  <r>
    <m/>
    <m/>
    <m/>
    <m/>
    <m/>
    <m/>
    <s v="Desconocimiento de cambios normativos o jurisprudenciales que tengan impacto en los escenarios de participación a víctimas ante la JEP."/>
    <m/>
    <m/>
    <m/>
    <m/>
    <m/>
    <s v="Prevención"/>
    <s v="Implementación de actividades de formación para cualificación del servicio de la representación a víctimas"/>
    <n v="55"/>
    <m/>
    <m/>
    <m/>
    <m/>
    <m/>
    <m/>
    <s v="Realizar acciones de mejora en el programa de  formación dirigido a los equipos profesionales que prestan servicios de asesoría y representación a víctimas."/>
    <d v="2020-01-02T00:00:00"/>
    <d v="2020-12-31T00:00:00"/>
    <s v="Módulos de capacitación para los equipos psico jurídicos que presten servicios al SAAD_x000a_Informes de supervisión_x000a_Memorias y listas de participantes de actividades de formación."/>
    <s v="Semestral"/>
    <s v="Jefe del Departamento SAAD Víctimas "/>
    <s v="Participación efectiva, representación y defensa técnica"/>
    <s v="Departamento de SAAD Víctimas"/>
    <s v="Subsecretaría"/>
    <s v="Departamento de SAAD Víctimas"/>
    <m/>
    <x v="12"/>
    <n v="43"/>
    <s v="Gestión"/>
    <x v="3"/>
    <s v="Gestión del proceso (seguimientos, evaluaciones y reuniones de articulación)"/>
    <m/>
    <m/>
    <m/>
    <s v="Se ajustó el plan curricular de acuerdo con las necesidades  identificadas en el encuentro entre las organizaciones suscritas al convenio PNUD y el SAAD-V. _x000a_Se actualiza el cronograma de capacitaciones conforme la estrategia de virtualización a implementarse._x000a_Evidencias:_x000a_1. Plan curricular con contenidos definidos_x000a_2. Actualización plan de trabajo 2020"/>
    <x v="1"/>
    <x v="0"/>
    <s v="El proceso ha realizado actividades relacionadas al cumplimiento de la acción propuesta"/>
  </r>
  <r>
    <m/>
    <m/>
    <m/>
    <m/>
    <m/>
    <m/>
    <s v="Órdenes o solicitudes tardías, incompletas o con dificultad de cumplimiento para la asignación de abogados."/>
    <m/>
    <m/>
    <m/>
    <m/>
    <m/>
    <s v="Prevención"/>
    <s v="Implementación de actividades de formación para cualificación del servicio de la representación a víctimas"/>
    <n v="55"/>
    <m/>
    <m/>
    <m/>
    <m/>
    <m/>
    <m/>
    <s v="Realizar seguimiento y control a los procesos de asignación de representación judicial de víctimas conforme a las órdenes judiciales recibidas."/>
    <d v="2020-01-02T00:00:00"/>
    <d v="2020-12-31T00:00:00"/>
    <s v="Base de datos de asignación de abogados SAAD Víctimas."/>
    <s v="Mensual"/>
    <s v="Jefe del Departamento SAAD Víctimas "/>
    <s v="Participación efectiva, representación y defensa técnica"/>
    <s v="Departamento de SAAD Víctimas"/>
    <s v="Subsecretaría"/>
    <s v="Departamento de SAAD Víctimas"/>
    <m/>
    <x v="12"/>
    <n v="43"/>
    <s v="Gestión"/>
    <x v="3"/>
    <s v="Gestión del proceso (seguimientos, evaluaciones y reuniones de articulación)"/>
    <s v="Se realizó informe con el fin de evidenciar la gestión de los abogados SAAD  respecto a las asesorías brindadas y  víctimas representadas._x000a_Evidencia: _x000a_* Asesorías y representación profesionales SAAD: Informe estadístico: https://jepcolombia.sharepoint.com/SE/SDP/IE/Lists/FECSESAAD_Vic/AllItems.aspx?CT=1588811223102&amp;OR=OWA%2DNT&amp;CID=fc42f6a6%2D50ab%2D815e%2D292d%2D8a7843514ef3."/>
    <s v="Se realizó informe con el fin de evidenciar la gestión de los abogados SAAD  respecto a las asesorías brindadas y  víctimas representadas._x000a_Evidencia: _x000a_* Asesorías y representación profesionales SAAD: Informe estadístico: https://jepcolombia.sharepoint.com/SE/SDP/IE/Lists/FECSESAAD_Vic/AllItems.aspx?CT=1588811223102&amp;OR=OWA%2DNT&amp;CID=fc42f6a6%2D50ab%2D815e%2D292d%2D8a7843514ef3."/>
    <s v="Se realizó informe con el fin de evidenciar la gestión de los abogados SAAD  respecto a las asesorías brindadas y  víctimas representadas._x000a_Evidencia: _x000a_* Asesorías y representación profesionales SAAD: _x000a_Informe de gestión_x000a_Informe estadístico: https://jepcolombia.sharepoint.com/SE/SDP/IE/Lists/FECSESAAD_Vic/AllItems.aspx?CT=1588811223102&amp;OR=OWA%2DNT&amp;CID=fc42f6a6%2D50ab%2D815e%2D292d%2D8a7843514ef3."/>
    <s v="Se realizó informe con el fin de evidenciar la gestión de los abogados SAAD  respecto a las asesorías brindadas y  víctimas representadas._x000a_Evidencia: _x000a_* Asesorías y representación profesionales SAAD: Informe SPI."/>
    <x v="0"/>
    <x v="0"/>
    <s v="Se observa que en los monitoreos  de enero y febrero no se subieron las evidencia en el one drive._x000a_Nota: El entregable es una base de datos de asignación de abogados de SAAD Víctimas, pero por la sensibilidad de la información se realiza un informe."/>
  </r>
  <r>
    <m/>
    <m/>
    <m/>
    <m/>
    <m/>
    <m/>
    <s v="Situaciones de fuerza mayor o caso fortuito (situaciones de orden público, emergencia nacional, entre otras) que impidan el desarrollo de la misionalidad."/>
    <m/>
    <m/>
    <m/>
    <m/>
    <m/>
    <s v="Mitigación"/>
    <s v="No existe control actual"/>
    <n v="0"/>
    <n v="0"/>
    <s v="0"/>
    <m/>
    <m/>
    <m/>
    <m/>
    <m/>
    <m/>
    <m/>
    <m/>
    <m/>
    <m/>
    <m/>
    <m/>
    <m/>
    <m/>
    <m/>
    <x v="12"/>
    <n v="43"/>
    <s v="Gestión"/>
    <x v="3"/>
    <m/>
    <m/>
    <m/>
    <m/>
    <m/>
    <x v="3"/>
    <x v="1"/>
    <m/>
  </r>
  <r>
    <n v="44"/>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Debilidades en la comprensión de las víctimas respecto de la aplicación de los enfoques diferenciales en los procesos de la JEP"/>
    <s v="Dificultades para la apropiación de los lineamientos y procedimientos de los enfoques diferenciales  e interseccionalidad."/>
    <s v="1. Atención sin pertinencia específica en relación con la calidad de titulares de derechos y sujetos colectivos  de los grupos de especial protección._x000a_2.Generación de barreras de acceso a la justicia_x000a_3. Ruptura y perdida de confianza en la institucionalidad  "/>
    <n v="3"/>
    <n v="5"/>
    <s v="Extremo"/>
    <s v="Reducir"/>
    <s v="Prevención"/>
    <s v="Lineamientos de enfoques diferenciales e interseccionalidad"/>
    <n v="55"/>
    <n v="55"/>
    <s v="1"/>
    <n v="2"/>
    <n v="4"/>
    <s v="Alto"/>
    <s v="Reducir"/>
    <s v="Entregar de 5 lineamientos sobre los diferentes enfoques diferenciales y uno de interseccionalidad , para su posterior socialización y difusión entre los funcionarios y funcionarias de la JEP "/>
    <d v="2020-01-02T00:00:00"/>
    <d v="2020-12-31T00:00:00"/>
    <s v="5 Documentos de lineamientos de los enfoques diferenciales y 1 de interseccionalidad, cargados  en  la intranet de la JEP"/>
    <s v="Semestral"/>
    <s v="Jefe del Departamento Enfoques Diferenciales"/>
    <s v="Participación efectiva, representación y defensa técnica"/>
    <s v="Departamento de Enfoques Diferenciales"/>
    <s v="Subsecretaría"/>
    <s v="Departamento de Enfoques Diferenciales"/>
    <s v="Gestión - Estratégico"/>
    <x v="12"/>
    <n v="44"/>
    <s v="Gestión"/>
    <x v="3"/>
    <s v="Elaboración y aprobación de estrategias o lineamientos"/>
    <s v="Durante el mes de enero se entregaron versiones finales de los 5 lineamientos de enfoques diferenciales y el documento de interseccionalidad para revisión del Subsecretarío Ejecutivo. "/>
    <s v="Durante el mes de febrero se avanzó en la sistematización y revisión de las observaciones y ajustes a los documentos derivados de la revisión del Subsecretario Ejecutivo. Así mismo, se avanzó en el proceso de contratación de las personas encargadas de apoyar el ajuste y estrategia de implementación de estos ineamientos."/>
    <s v="Par el mes de marzo, estuvo contratado el equipo completo de apoyo al ajuste y re diseño de los 6 documentos entregados. De igual manera, se realizó una lectura integral de cada documento por parte de todas las personas del equipo de enfoques diferenciales a fin de consolidar las recomendaciones y revisar los avanzaces en los ajustes recomendados por el Subsecretario Ejecutivo. "/>
    <s v="Durante el mes de abril, se presentaron al Subsecretario Ejecutivo propuestas de los 6 documentos ajustados. Se han sostenido reuniones específicas por enfoque diferencial y por la perspectiva interseccional con el Subsecretario para revisar los avances en los ajustes. De igual forma, se han desarrollado reuniones con distintas áreas de la Jurisdicción con el fin de identificar e incoroporar en el reajuste de los documentos las perspectivas con las que estas instancias han venido implementando los enfoques. "/>
    <x v="1"/>
    <x v="0"/>
    <s v="Se observa que el monitoreo del mes de abril no cuenta con la evidencia respectiva en el one-drive"/>
  </r>
  <r>
    <m/>
    <m/>
    <m/>
    <m/>
    <m/>
    <m/>
    <s v="Inadecuada caracterización de víctimas y comparecientes en calidad de titulares de derechos y sujetos de especial protección."/>
    <m/>
    <m/>
    <m/>
    <m/>
    <m/>
    <s v="Prevención"/>
    <s v="Ajuste a formatos e instrumentos de seguimiento a la participación que contengan información sobre los  enfoques diferenciales"/>
    <n v="55"/>
    <m/>
    <m/>
    <m/>
    <m/>
    <m/>
    <m/>
    <s v="Realizar la construcción de la metodología para la caracterización de las poblaciones en los diferentes enfoques diferenciales (Étnico, Género,  NNA, persona mayor, Discapacidad)"/>
    <d v="2020-01-02T00:00:00"/>
    <d v="2020-12-31T00:00:00"/>
    <s v="Documento con la Metodología para la caracterización de las poblaciones en los diferentes enfoques diferenciales "/>
    <s v="Semestral"/>
    <s v="Jefe del Departamento Enfoques Diferenciales"/>
    <s v="Participación efectiva, representación y defensa técnica"/>
    <s v="Departamento de Enfoques Diferenciales"/>
    <s v="Subsecretaría"/>
    <s v="Departamento de Enfoques Diferenciales"/>
    <m/>
    <x v="12"/>
    <n v="44"/>
    <s v="Gestión"/>
    <x v="3"/>
    <s v="Elaboración y aprobación de estrategias o lineamientos"/>
    <s v="Durante el mes de enero no se llevaron a cabo acciones específicas para el monitoreo de este tema. "/>
    <s v="Durante el mes de febrero se realizó una reunión con la Subdirección de Planeación con el fin de conocer el proceso de incorporación a los procesos estadísticos de la JEP de las variables de caracterización poblacional de acuerdo con los enfoques diferenciales. "/>
    <s v="Durante este mes, se realizó la evaluación de los formularios de captura de información remitidos por la Subdirección de Planeación con el fin de identificar aquellos en los que es viable incorporar variables de caracterización poblacional. Este ejercicio se realizó de forma específica para cada uno de los enfoques diferenciales y desde la perspectiva interseccional. "/>
    <s v="Durante el mes de abril, se ha avanzado en la consolidación de la propuesta de incorporación de variables de caracterización poblacional en los formularios de captura remitidos por la Subdirección de Planeación. De igual forma, se ha designado al equipo que, a partir del ejercicio desarrollado por cada enfoque diferencial, desarrollará una propuesta de la metodogía para la caracterización poblacional a partir de los enfoques diferenciales. "/>
    <x v="1"/>
    <x v="0"/>
    <s v="El proceso ha realizado actividades relacionadas al cumplimiento de la acción propuesta"/>
  </r>
  <r>
    <m/>
    <m/>
    <m/>
    <m/>
    <m/>
    <m/>
    <s v="Dificultades de relacionamientos con las organizaciones representativas de los titulares de derechos colectivos e individuales víctimas y comparecientes.  "/>
    <m/>
    <m/>
    <m/>
    <m/>
    <m/>
    <s v="Prevención"/>
    <s v="Seguimiento a los acuerdos establecidos con las organizaciones representativas de los titulares de derechos y articulación preliminar entre departamentos"/>
    <n v="55"/>
    <m/>
    <m/>
    <m/>
    <m/>
    <m/>
    <m/>
    <s v="Realizar presentación de avance de cumplimiento de los acuerdos establecidos en las instancias de representación correspondientes al enfoque étnico racial"/>
    <d v="2020-01-02T00:00:00"/>
    <d v="2020-12-31T00:00:00"/>
    <s v="Matriz e informe de seguimiento al cumplimiento de  los acuerdos. "/>
    <s v="Semestral"/>
    <s v="Jefe del Departamento Enfoques Diferenciales"/>
    <s v="Participación efectiva, representación y defensa técnica"/>
    <s v="Departamento de Enfoques Diferenciales"/>
    <s v="Subsecretaría"/>
    <s v="Departamento de Enfoques Diferenciales"/>
    <m/>
    <x v="12"/>
    <n v="44"/>
    <s v="Gestión"/>
    <x v="3"/>
    <s v="Gestión del proceso (seguimientos, evaluaciones y reuniones de articulación)"/>
    <s v="Durante el mes de enero no se llevaron a cabo acciones específicas para el monitoreo de este tema. "/>
    <s v=". Durante el mes de febrero no se llevaron a cabo acciones específicas para el monitoreo de este tema. "/>
    <s v="Durante el mes de marzo se presentó ante la Comisión Étnica una matriz preeliminar de seguimiento a los acuerdos de consulta previa para revisión y validación"/>
    <s v="Se ha consolidado una primera matriz de seguimiento al cumplimiento de acuerdos de consulta previa. Esta matriz recoge todos los avances de la JEP con corte a 31 de marzo de 2020."/>
    <x v="1"/>
    <x v="0"/>
    <s v="El proceso ha realizado actividades relacionadas al cumplimiento de la acción propuesta"/>
  </r>
  <r>
    <m/>
    <m/>
    <m/>
    <m/>
    <m/>
    <m/>
    <m/>
    <m/>
    <m/>
    <m/>
    <m/>
    <m/>
    <s v="Mitigación"/>
    <s v="No existe control actual"/>
    <n v="0"/>
    <n v="0"/>
    <s v="0"/>
    <m/>
    <m/>
    <m/>
    <m/>
    <m/>
    <m/>
    <m/>
    <m/>
    <m/>
    <m/>
    <m/>
    <m/>
    <m/>
    <m/>
    <m/>
    <x v="12"/>
    <n v="44"/>
    <s v="Gestión"/>
    <x v="3"/>
    <m/>
    <m/>
    <m/>
    <m/>
    <m/>
    <x v="3"/>
    <x v="1"/>
    <m/>
  </r>
  <r>
    <n v="45"/>
    <s v="Gobierno y gestión de las tecnologías"/>
    <s v="Definir y gestionar la arquitectura y estrategia de Tecnologías de la Información, TI, de la Jurisdicción Especial para la Paz (JEP), orientada a la administración de los datos, los sistemas de información, la infraestructura de TI y la seguridad de la información de la entidad; con el fin de facilitar el logro de los objetivos institucionales a través de la tecnología."/>
    <s v="Director (a) de Tecnologías de la Información"/>
    <s v="Gestión"/>
    <s v="Debilidades en el diseño de la arquitectura TI. "/>
    <s v="Desconocimiento de las necesidades de la entidad por parte del usuario en las áreas técnicas"/>
    <s v="1. Soluciones tecnológicas que no cubren las necesidades de la entidad _x000a_2. Inadecuada prestación del servicio de tecnología_x000a_3. Sobrecosto en los proyectos de Tecnología_x000a_4. Afectación en la operación de la entidad y el servicio a los usuarios"/>
    <n v="3"/>
    <n v="3"/>
    <s v="Alto"/>
    <s v="Reducir"/>
    <s v="Prevención"/>
    <s v="Capacitaciones continuas a los profesionales de la Dirección de TI  sobre temas técnicos "/>
    <n v="85"/>
    <n v="85"/>
    <s v="2"/>
    <n v="1"/>
    <n v="3"/>
    <s v="Moderado"/>
    <s v="Reducir"/>
    <s v="Capacitar a los profesionales de la DTI en procesos de la entidad y lineamientos, metodologías y mejores prácticas de tecnología para el año 2020."/>
    <d v="2020-01-02T00:00:00"/>
    <d v="2020-12-31T00:00:00"/>
    <s v="Plan de capacitaciones y registros de asistencia"/>
    <s v="Semestral"/>
    <s v="Director (a) de TI"/>
    <s v="Gobierno y gestión de las tecnologías"/>
    <s v="Dirección de TI"/>
    <s v="Dirección de TI"/>
    <s v="Dirección de TI"/>
    <s v="Gestión - Estratégico"/>
    <x v="13"/>
    <n v="45"/>
    <s v="Gestión"/>
    <x v="2"/>
    <s v="Capacitaciones, sensibilizaciones, talleres, socializaciones o divulgación de información"/>
    <s v="Se elaboró el Plan de capacitación que incluye el curso y certificación de la norma ISO 27001. Como se evidencia en el documento JEP - Plan Sensibilización y Divulgación."/>
    <s v="Se realizó la solicitud de capacitación en la norma ISO 27001 a través del documento JEP-FR-03-04_Recolección_Necesidades_capacitación-ISO27001_x000a_Se ejecutó la capacitación como se evidencia en el documento 20200214_Listas_Asistencias_ISO27001"/>
    <s v="No se adelantaron acciones sobre este riesgo."/>
    <s v="Se inició la capacitación en el marco de referencia ITIL Information Technology Infrastructure Library, en los días 29 y 30 de abril, se adjuntan las presentaciones de las dos sesiones:_x000a_2020.04.28 ITIL JEP - Charla Capacitación - SESION1_x000a_2020.04.29 ITIL - Charla Capacitación - SESION2"/>
    <x v="0"/>
    <x v="0"/>
    <s v="Se recomienda al proceso:_x000a_1.En la redacción de los monitoreos, relacionar de forma específica la evidencia que reposa en el one drive. _x000a_2. Enumerar las evidencias con el fin de facilitar el seguimiento. _x000a_3. Para las capacitaciones virtuales, si bien es cierto la presentación es parte de las evidencias, incluir un pantallazo de los participantes que se conectaron de forma virtual._x000a_4. Tener en cuenta las modificaciones realizadas al reporte en la matriz de riesgos, solicitadas por la profesional Alicia Arenas, mediante correo electrónico del día 08 de mayo de 2020, producto de la asesoría brindada por la Subdirección de Fortalecimiento Institucional. El correo indica lo siguiente &quot;_x000a_De: Alicia Mercedes Arenas Valderrama &lt;alicia.arenas@jep.gov.co&gt;_x000a_Fecha: viernes, 8 de mayo de 2020, 3:03 p. m._x000a_Para: Julián David Hernández Valencia &lt;julian.hernandez@jep.gov.co&gt;_x000a_CC: Yurani Gonzalez Cruz &lt;yurani.gonzalez@jep.gov.co&gt;, Luis Felipe Rivera Garcia &lt;luis.rivera@jep.gov.co&gt;_x000a_Asunto: última versión del informe de riesgos_x000a_Buenas tardes Julian_x000a_Se adjunta la última versión del informe de riesgos de acuerdo a los lineamientos recibidos, este documento se encuentra en el OneDrive con los soportes respectivos"/>
  </r>
  <r>
    <m/>
    <m/>
    <m/>
    <m/>
    <m/>
    <m/>
    <s v="Debilidad en la capacidad técnica para definir la arquitectura"/>
    <m/>
    <m/>
    <m/>
    <m/>
    <m/>
    <s v="Prevención"/>
    <s v="Capacitaciones continuas a los profesionales de la Dirección de TI  sobre temas técnicos "/>
    <n v="85"/>
    <m/>
    <m/>
    <m/>
    <m/>
    <m/>
    <m/>
    <m/>
    <m/>
    <m/>
    <m/>
    <m/>
    <m/>
    <m/>
    <m/>
    <m/>
    <m/>
    <m/>
    <x v="13"/>
    <n v="45"/>
    <s v="Gestión"/>
    <x v="2"/>
    <m/>
    <m/>
    <m/>
    <m/>
    <m/>
    <x v="3"/>
    <x v="1"/>
    <m/>
  </r>
  <r>
    <m/>
    <m/>
    <m/>
    <m/>
    <m/>
    <m/>
    <m/>
    <m/>
    <m/>
    <m/>
    <m/>
    <m/>
    <s v="Mitigación"/>
    <s v="No existe control actual"/>
    <n v="0"/>
    <n v="0"/>
    <s v="0"/>
    <m/>
    <m/>
    <m/>
    <m/>
    <m/>
    <m/>
    <m/>
    <m/>
    <m/>
    <m/>
    <m/>
    <m/>
    <m/>
    <m/>
    <m/>
    <x v="13"/>
    <n v="45"/>
    <s v="Gestión"/>
    <x v="2"/>
    <m/>
    <m/>
    <m/>
    <m/>
    <m/>
    <x v="3"/>
    <x v="1"/>
    <m/>
  </r>
  <r>
    <n v="46"/>
    <s v="Gobierno y gestión de las tecnologías"/>
    <s v="Definir y gestionar la arquitectura y estrategia de Tecnologías de la Información, TI, de la Jurisdicción Especial para la Paz (JEP), orientada a la administración de los datos, los sistemas de información, la infraestructura de TI y la seguridad de la información de la entidad; con el fin de facilitar el logro de los objetivos institucionales a través de la tecnología."/>
    <s v="Director (a) de Tecnologías de la Información"/>
    <s v="Gestión"/>
    <s v="Debilidades en la formulación del Plan de Tecnología de la Información (PTI)"/>
    <s v="Inadecuada formulación de la arquitectura de TI"/>
    <s v="1. Las soluciones no son adecuadas _x000a_2. Inadecuada prestación del servicio de tecnología_x000a_3. Sobrecosto en los proyectos_x000a_4. No se cubren las necesidades de la entidad_x000a_5. Afectación en la operación de la entidad_x000a_6. Afectación en el servicio a los usuarios de la entidad"/>
    <n v="2"/>
    <n v="3"/>
    <s v="Moderado"/>
    <s v="Reducir"/>
    <s v="Prevención"/>
    <s v="Capacitación continuada a las personas de la Dirección de TI  sobre temas técnicos y los procesos de la entidad"/>
    <n v="75"/>
    <n v="75"/>
    <s v="1"/>
    <n v="1"/>
    <n v="3"/>
    <s v="Moderado"/>
    <s v="Reducir"/>
    <s v="Capacitar a los profesionales de la DTI en transformación e innovación tecnológica año 2020."/>
    <d v="2020-01-02T00:00:00"/>
    <d v="2020-12-31T00:00:00"/>
    <s v="Plan de capacitaciones y registros de asistencia"/>
    <s v="Semestral"/>
    <s v="Director (a) de TI"/>
    <s v="Gobierno y gestión de las tecnologías"/>
    <s v="Dirección de TI"/>
    <s v="Dirección de TI"/>
    <s v="Dirección de TI"/>
    <s v="Gestión - Estratégico"/>
    <x v="13"/>
    <n v="46"/>
    <s v="Gestión"/>
    <x v="2"/>
    <s v="Capacitaciones, sensibilizaciones, talleres, socializaciones o divulgación de información"/>
    <s v="Se elaboró el Plan de capacitación que incluye el curso y certificación de la norma ISO 27001. Como se evidencia en el documento JEP - Plan Sensibilización y Divulgación."/>
    <s v="Se realizó la solicitud de capacitación en la norma ISO 27001 a través del documento JEP-FR-03-04_Recolección_Necesidades_capacitación-ISO27001_x000a_Se ejecutó la capacitación como se evidencia en el documento 20200214_Listas_Asistencias_ISO27001"/>
    <s v="No se adelantaron acciones sobre este riesgo."/>
    <s v="Se inició la capacitación en el marco de referencia ITIL Information Technology Infrastructure Library, en los días 29 y 30 de abril, se adjuntan las presentaciones de las dos sesiones:_x000a_2020.04.28 ITIL JEP - Charla Capacitación - SESION1_x000a_2020.04.29 ITIL - Charla Capacitación - SESION2"/>
    <x v="0"/>
    <x v="0"/>
    <s v="Se recomienda al proceso:_x000a_1.En la redacción de los monitoreos, relacionar de forma específica la evidencia que reposa en el one drive. _x000a_2. Enumerar las evidencias con el fin de facilitar el seguimiento. _x000a_3. Para las capacitaciones virtuales, si bien es cierto la presentación es parte de las evidencias, se sugiere incluir un pantallazo de los participantes que se conectaron de forma virtual."/>
  </r>
  <r>
    <m/>
    <m/>
    <m/>
    <m/>
    <m/>
    <m/>
    <s v="Debilidad en la alineación del Plan de Tecnología con la estrategia de la entidad"/>
    <m/>
    <m/>
    <m/>
    <m/>
    <m/>
    <s v="Prevención"/>
    <s v="Revisiones permanentes del PTI por parte de la Dirección de TI en conjunto con la Subdirección de Planeación y los proyectos asociados."/>
    <n v="75"/>
    <m/>
    <m/>
    <m/>
    <m/>
    <m/>
    <m/>
    <s v="Realizar revisiones permanentes del PTI y los proyectos asociados. "/>
    <d v="2020-01-02T00:00:00"/>
    <d v="2020-12-30T00:00:00"/>
    <s v="Informe de seguimiento del PTI"/>
    <s v="Semestral"/>
    <s v="Director (a) de TI"/>
    <s v="Gobierno y gestión de las tecnologías"/>
    <s v="Dirección de TI"/>
    <s v="Dirección de TI"/>
    <s v="Dirección de TI"/>
    <m/>
    <x v="13"/>
    <n v="46"/>
    <s v="Gestión"/>
    <x v="2"/>
    <s v="Gestión del proceso (seguimientos, evaluaciones y reuniones de articulación)"/>
    <s v="No se adelantaron acciones asociadas a este riesgo"/>
    <s v="No se adelantaron acciones asociadas a este riesgo"/>
    <s v="No se adelantaron acciones asociadas a este riesgo"/>
    <s v="Se realiza seguimiento al PTI  y sus proyectos evidenciando un  avance del 68 %. Descrito en el documento PLAN DE TI-PTI 2018-2022 Rejecutivo V2.0"/>
    <x v="0"/>
    <x v="0"/>
    <s v="El proceso ha realizado actividades relacionadas al cumplimiento de la acción propuesta"/>
  </r>
  <r>
    <m/>
    <m/>
    <m/>
    <m/>
    <m/>
    <m/>
    <m/>
    <m/>
    <m/>
    <m/>
    <m/>
    <m/>
    <s v="Mitigación"/>
    <s v="No existe control actual"/>
    <n v="0"/>
    <n v="0"/>
    <s v="0"/>
    <m/>
    <m/>
    <m/>
    <m/>
    <m/>
    <m/>
    <m/>
    <m/>
    <m/>
    <m/>
    <m/>
    <m/>
    <m/>
    <m/>
    <m/>
    <x v="13"/>
    <n v="46"/>
    <s v="Gestión"/>
    <x v="2"/>
    <m/>
    <m/>
    <m/>
    <m/>
    <m/>
    <x v="3"/>
    <x v="1"/>
    <m/>
  </r>
  <r>
    <n v="47"/>
    <s v="Gobierno y gestión de las tecnologías"/>
    <s v="Definir y gestionar la arquitectura y estrategia de Tecnologías de la Información, TI, de la Jurisdicción Especial para la Paz (JEP), orientada a la administración de los datos, los sistemas de información, la infraestructura de TI y la seguridad de la información de la entidad; con el fin de facilitar el logro de los objetivos institucionales a través de la tecnología."/>
    <s v="Director (a) de Tecnologías de la Información"/>
    <s v="Gestión"/>
    <s v="Falta de difusión y apropiación de los lineamientos y riesgos contenidos en la política de seguridad de la información _x000a_"/>
    <s v="Inadecuada estrategia de implementación, difusión y apropiación del sistema de Gestión Seguridad y Privacidad de la Información -SGSPI en la entidad."/>
    <s v="1. Afectación en la operación de la entidad_x000a_2. Afectación en el servicio a los usuarios de la entidad_x000a_3. Afectación en la credibilidad de la organización_x000a_4. Vulnerabilidad en la información de la JEP"/>
    <n v="2"/>
    <n v="4"/>
    <s v="Alto"/>
    <s v="Reducir"/>
    <s v="Prevención"/>
    <s v="*Consultores expertos en Seguridad de la Información (Password)_x000a_*Divulgación y sensibilización del SGSPI y   herramientas tecnológicas de seguridad informática que lo soporten."/>
    <n v="75"/>
    <n v="75"/>
    <s v="1"/>
    <n v="1"/>
    <n v="4"/>
    <s v="Alto"/>
    <s v="Reducir"/>
    <s v="Aprobar e implementar la gestión de riesgos de seguridad de la información"/>
    <d v="2020-01-02T00:00:00"/>
    <d v="2020-12-31T00:00:00"/>
    <s v="Plan de divulgación y sensibilización del  SGSPI"/>
    <s v="Trimestral"/>
    <s v="Director (a) de TI"/>
    <s v="Gobierno y gestión de las tecnologías"/>
    <s v="Dirección de TI"/>
    <s v="Dirección de TI"/>
    <s v="Dirección de TI"/>
    <s v="Gestión - Estratégico"/>
    <x v="13"/>
    <n v="47"/>
    <s v="Gestión"/>
    <x v="3"/>
    <s v="Gestión del proceso (seguimientos, evaluaciones y reuniones de articulación)"/>
    <s v="Se elaboró el Plan de capacitación que incluye el curso y certificación de la norma ISO 27001. Como se evidencia en el documento JEP - Plan Sensibilización y Divulgación."/>
    <s v="Se realizó la solicitud de capacitación en la norma ISO 27001 a través del documento JEP-FR-03-04_Recolección_Necesidades_capacitación-ISO27001_x000a_Se ejecutó la capacitación como se evidencia en el documento 20200214_Listas_Asistencias_ISO27001"/>
    <s v="Se ejecuto el plan de Sensibilización y Capacitación"/>
    <s v="Se ejecuto el plan de Sensibilización y Capacitación"/>
    <x v="2"/>
    <x v="0"/>
    <s v="Se recomienda al proceso:_x000a_1.En la redacción de los monitoreos, relacionar de forma específica la evidencia que reposa en el one drive. _x000a_2. Enumerar las evidencias con el fin de facilitar el seguimiento._x000a_3. Cargar todas las evidencias que den cuenta den cumplimiento de la actividad _x000a_4. Dar claridad frente a las evidencias del monitoreo del mes de febrero referente a &quot;Se realizó la solicitud de capacitación en la norma ISO 27001 a través del documento JEP-FR-03-04_Recolección_Necesidades_capacitación-ISO27001_x000a_Se ejecutó la capacitación como se evidencia en el documento 20200214_Listas_Asistencias_ISO27001&quot;"/>
  </r>
  <r>
    <m/>
    <m/>
    <m/>
    <m/>
    <m/>
    <m/>
    <m/>
    <m/>
    <m/>
    <m/>
    <m/>
    <m/>
    <m/>
    <m/>
    <m/>
    <m/>
    <m/>
    <m/>
    <m/>
    <m/>
    <m/>
    <s v="Realizar campañas permanentes de divulgación y  sensibilización a los servidores de la JEP sobre la política del SGSP"/>
    <d v="2020-01-02T00:00:00"/>
    <d v="2020-12-31T00:00:00"/>
    <s v="Registros de asistencia"/>
    <s v="Trimestral"/>
    <s v="Director (a) de TI"/>
    <s v="*Gobierno y gestión de las tecnologías_x000a_*Gestión de comunicaciones"/>
    <s v="Dirección de TI"/>
    <s v="Dirección de TI"/>
    <s v="Dirección de TI"/>
    <m/>
    <x v="13"/>
    <n v="47"/>
    <s v="Gestión"/>
    <x v="3"/>
    <s v="Capacitaciones, sensibilizaciones, talleres, socializaciones o divulgación de información"/>
    <s v="Se elaboró el Plan de capacitación que incluye el curso y certificación de la norma ISO 27001. Como se evidencia en el documento JEP - Plan Sensibilización y Divulgación."/>
    <s v="_x000a_Se ejecuto el plan de capacitación como se evidencia en los documentos JEP - Informe de Sensibilización y Capacitación_x000a_Anexos del informe"/>
    <s v="Se ejecuto el plan de Sensibilización y Capacitación"/>
    <s v="Se ejecuto el plan de Sensibilización y Capacitación"/>
    <x v="0"/>
    <x v="0"/>
    <s v="Se recomienda al proceso:_x000a_1.En la redacción de los monitoreos, relacionar de forma específica la evidencia que reposa en el one drive. _x000a_2. Enumerar las evidencias con el fin de facilitar el seguimiento."/>
  </r>
  <r>
    <m/>
    <m/>
    <m/>
    <m/>
    <m/>
    <m/>
    <m/>
    <m/>
    <m/>
    <m/>
    <m/>
    <m/>
    <s v="Mitigación"/>
    <s v="No existe control actual"/>
    <n v="0"/>
    <n v="0"/>
    <s v="0"/>
    <m/>
    <m/>
    <m/>
    <m/>
    <s v="Implementar herramientas de seguridad de la información"/>
    <d v="2020-01-02T00:00:00"/>
    <d v="2020-12-31T00:00:00"/>
    <s v="Herramientas de seguridad informáticas implementadas"/>
    <s v="Trimestral"/>
    <s v="Director (a) de TI"/>
    <s v="* Gobierno y gestión de las tecnologías_x000a_* Gestión contractual"/>
    <s v="Dirección de TI"/>
    <s v="Dirección de TI"/>
    <s v="Dirección de TI"/>
    <m/>
    <x v="13"/>
    <n v="47"/>
    <s v="Gestión"/>
    <x v="3"/>
    <s v="Herramientas tecnológicas"/>
    <s v="Se adquiríó la herramienta identity governance and administration (IGA) para lagestión de la seguridad y gobierno de los perfiles de la JEP. Como se evidencia en el cronograma del proyecto: Cronograma JEP-423-2019"/>
    <s v="Levantamiento de información"/>
    <s v="Se identificaron los sistemas a gestionar. Como se evidencia en el cronograma del proyecto: Cronograma JEP-423-2019"/>
    <s v="Se realizaron las reuniones con Talento Humano y Jirídica para identificaciónde las novedades y necesidades a gestionar por la herramienta IGA. Como se evidencia en el cronograma del proyecto: Cronograma JEP-423-2019"/>
    <x v="0"/>
    <x v="0"/>
    <s v="Se recomienda al proceso:_x000a_1.En la redacción de los monitoreos, relacionar de forma específica la evidencia que reposa en el one drive. _x000a_2.Enumerar las evidencias con el fin de facilitar el seguimiento._x000a_3.Cargar evidencias específicas de indiquen la implementación de las acciones, el cronograma obedece a acciones de planificación de la acción."/>
  </r>
  <r>
    <n v="48"/>
    <s v="Gestión contractual"/>
    <s v="Adquirir bienes, obras y servicios que se requieren para el correcto funcionamiento de la Entidad y el desarrollo de sus proyectos, con criterios de oportunidad y transparencia, haciendo uso eficiente de los recursos."/>
    <s v="Subdirector (a) de Contratación"/>
    <s v="Gestión"/>
    <s v="Debilidades en la identificación y descripción de las necesidades de contratación que requieren las diferentes dependencias de la entidad "/>
    <s v="Debilidades en las áreas para precisar las necesidades de contratación"/>
    <s v="1. No inclusión de las necesidades de contratación  en el PAA y por tanto no se puedan suplir en la vigencia. _x000a_2. Inexistencia de recursos necesarios para respaldar presupuestalmente las necesidades de contratación."/>
    <n v="3"/>
    <n v="4"/>
    <s v="Extremo"/>
    <s v="Reducir"/>
    <s v="Prevención"/>
    <s v="Manual de contratación - adopción de las guías de Colombia compra eficiente"/>
    <n v="85"/>
    <n v="85"/>
    <s v="2"/>
    <n v="1"/>
    <n v="4"/>
    <s v="Alto"/>
    <s v="Reducir"/>
    <s v="Elaborar del Plan Anual de Adquisiciones "/>
    <d v="2020-01-02T00:00:00"/>
    <d v="2020-12-31T00:00:00"/>
    <s v="Plan Anual de Adquisiciones "/>
    <s v="Trimestral"/>
    <s v="Subdirector (a) de Recursos Físicos e Infraestructura "/>
    <s v="*Gestión contractual._x000a_*Administración de bienes y servicios._x000a_*Procesos que requieren contratar."/>
    <s v="Subdirección de contratación"/>
    <s v="Comité de Contratación."/>
    <s v="Subdirección de contratación"/>
    <s v="Gestión - Estratégico"/>
    <x v="14"/>
    <n v="48"/>
    <s v="Gestión"/>
    <x v="3"/>
    <s v="Gestión del proceso (seguimientos, evaluaciones y reuniones de articulación)"/>
    <s v="El Plan Anual de Adquisiciones fue aprobado el 31 de enero de 2020 y cargado en dicha fecha a la página web del SECOP por parte de la Subdirección de Recursos Fisicos e infraestructura, el cual se puede consultar en el link https://community.secop.gov.co/Public/App/AnnualPurchasingPlanEditPublic/View?id=67308"/>
    <s v="Mes a mes se ha dado gestión a las solicitudes de actualización conforme el procedimiento de Plan Anual de adquisiciones"/>
    <s v="Mes a mes se ha dado gestión a las solicitudes de actualización conforme el procedimiento de Plan Anual de adquisiciones"/>
    <s v="Mes a mes se ha dado gestión a las solicitudes de actualización conforme el procedimiento de Plan Anual de adquisiciones"/>
    <x v="0"/>
    <x v="3"/>
    <s v="El proceso ha realizado las actividades necesarias para el cumplimiento de la acción propuesta"/>
  </r>
  <r>
    <m/>
    <m/>
    <m/>
    <m/>
    <m/>
    <m/>
    <s v="Debilidades en el acompañamiento a las áreas para garantizar una adecuada identificación de necesidades."/>
    <m/>
    <m/>
    <m/>
    <m/>
    <m/>
    <s v="Prevención"/>
    <s v="POA, Manual de Contratación "/>
    <n v="85"/>
    <m/>
    <m/>
    <m/>
    <m/>
    <m/>
    <m/>
    <s v="Ajustar el procedimiento del Plan Anual de Adquisiciones"/>
    <d v="2020-01-02T00:00:00"/>
    <d v="2020-06-30T00:00:00"/>
    <s v="Procedimiento ajustado "/>
    <s v="Semestral"/>
    <s v="Subdirector (a) de Recursos Físicos e Infraestructura "/>
    <s v="*Administración de bienes y servicios_x000a_*Gestión de Calidad "/>
    <s v="Subdirección de contratación y Subdirección de Recursos Físicos e Infraestructura "/>
    <s v="Líder del proceso y  Gestión de Calidad "/>
    <s v="Subdirección de Recursos Físicos e Infraestructura "/>
    <m/>
    <x v="14"/>
    <n v="48"/>
    <s v="Gestión"/>
    <x v="3"/>
    <s v="Elaboración, modificación o aprobación de documentación (procesos, procedimientos, guías o manuales)"/>
    <m/>
    <m/>
    <s v="Con ocasión a la actualización al Procedimiento del Plan de Adquisiciones realizado por la Subdirección de Recursos Físicos, el 30 de  marzo de 2020 el Subdirector de Contratación remite a la Subdirección de Fortalecimiento la actulización de la caracterización del proceso de Gestión Contractual en lo que se refiere a la responsabilidad del Plan Anual de Adquisiciones y a la normatividad del proceso de gestión de contratación. "/>
    <s v="El 23 de abril se remite la version final de la caracterizacion con el formato para publicacion. _x000a_El 27 de abril de 2020 la Subdirección de Fortalecimiento Institucional aprobó la inclusión del procedimiento del Plan Anual de Adquisiciones en cabeza de la Subdirección de Recursos Físicos e Infraestructura, visible en intranet en proceso de Gestión de Administración de Bienes y Servicios. _x000a_El 30 de abril se remite solicitud de eliminación del procedimiento del Plan Anual de Adquisiciones de la caracterización del proceso de gestión contractual. "/>
    <x v="0"/>
    <x v="3"/>
    <s v="El proceso ha realizado las actividades necesarias para el cumplimiento de la acción propuesta"/>
  </r>
  <r>
    <m/>
    <m/>
    <m/>
    <m/>
    <m/>
    <m/>
    <m/>
    <m/>
    <m/>
    <m/>
    <m/>
    <m/>
    <s v="Mitigación"/>
    <s v="No existe control actual"/>
    <n v="0"/>
    <n v="0"/>
    <s v="0"/>
    <m/>
    <m/>
    <m/>
    <m/>
    <m/>
    <m/>
    <m/>
    <m/>
    <m/>
    <m/>
    <m/>
    <m/>
    <m/>
    <m/>
    <m/>
    <x v="14"/>
    <n v="48"/>
    <s v="Gestión"/>
    <x v="3"/>
    <m/>
    <m/>
    <m/>
    <m/>
    <m/>
    <x v="3"/>
    <x v="1"/>
    <m/>
  </r>
  <r>
    <n v="49"/>
    <s v="Gestión contractual"/>
    <s v="Adquirir bienes, obras y servicios que se requieren para el correcto funcionamiento de la Entidad y el desarrollo de sus proyectos, con criterios de oportunidad y transparencia, haciendo uso eficiente de los recursos."/>
    <s v="Subdirector (a) de Contratación"/>
    <s v="Gestión"/>
    <s v="Debilidades en la estructuración del proceso de contratación."/>
    <s v="Falta de conocimiento idóneo de los servidores que estructuran los procesos de contratación en las diferentes áreas"/>
    <s v="1. Revocatoria del proceso contractual_x000a_2. Declaración fallida del proceso contractual_x000a_3. Adjudicación del proceso a un proponente que no este en capacidad de ejecutar el contrato_x000a_4. Deficiente claridad de las condiciones de ejecución del contrato"/>
    <n v="3"/>
    <n v="4"/>
    <s v="Extremo"/>
    <s v="Reducir"/>
    <s v="Prevención"/>
    <s v="Guías de Colombia Compra Eficiente "/>
    <n v="85"/>
    <n v="85"/>
    <s v="2"/>
    <n v="1"/>
    <n v="4"/>
    <s v="Alto"/>
    <s v="Reducir"/>
    <s v="Capacitar a los funcionarios intervinientes."/>
    <d v="2020-01-02T00:00:00"/>
    <d v="2020-12-31T00:00:00"/>
    <s v="Listas de asistencia"/>
    <s v="Semestral"/>
    <s v="Subdirector (a) de Contratación"/>
    <s v="*Gestión contractual_x000a_*Gestión de Conocimiento. "/>
    <s v="Subdirección de contratación"/>
    <s v="Subdirección de Fortalecimiento"/>
    <s v="Subdirección de contratación"/>
    <s v="Gestión - Estratégico"/>
    <x v="14"/>
    <n v="49"/>
    <s v="Gestión"/>
    <x v="3"/>
    <s v="Capacitaciones, sensibilizaciones, talleres, socializaciones o divulgación de información"/>
    <s v="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en el riesgo 50. (aplica mismos soportes del riesgo 50)"/>
    <s v="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en el riesgo 50. (aplica mismos soportes del riesgo 50)"/>
    <s v="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en el riesgo 50. (aplica mismos soportes del riesgo 50)"/>
    <s v="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en el riesgo 50. (aplica mismos soportes del riesgo 50)"/>
    <x v="1"/>
    <x v="0"/>
    <s v="Se recomienda al proceso realizar las actividades y estrategias necesarias para evidenciar el cumplimiento de las actividades propuestas en próximo seguimiento"/>
  </r>
  <r>
    <m/>
    <m/>
    <m/>
    <m/>
    <m/>
    <m/>
    <s v="Ausencia de lineamientos para la adecuada estructuración del proceso de contratación"/>
    <m/>
    <m/>
    <m/>
    <m/>
    <m/>
    <s v="Prevención"/>
    <s v="Modelos de documentos justificativos de la contratación "/>
    <n v="85"/>
    <m/>
    <m/>
    <m/>
    <m/>
    <m/>
    <m/>
    <m/>
    <m/>
    <m/>
    <m/>
    <m/>
    <m/>
    <m/>
    <m/>
    <m/>
    <m/>
    <m/>
    <x v="14"/>
    <n v="49"/>
    <s v="Gestión"/>
    <x v="3"/>
    <m/>
    <m/>
    <m/>
    <m/>
    <m/>
    <x v="3"/>
    <x v="1"/>
    <m/>
  </r>
  <r>
    <m/>
    <m/>
    <m/>
    <m/>
    <m/>
    <m/>
    <m/>
    <m/>
    <m/>
    <m/>
    <m/>
    <m/>
    <s v="Mitigación"/>
    <s v="No existe control actual"/>
    <n v="0"/>
    <n v="0"/>
    <s v="0"/>
    <m/>
    <m/>
    <m/>
    <m/>
    <m/>
    <m/>
    <m/>
    <m/>
    <m/>
    <m/>
    <m/>
    <m/>
    <m/>
    <m/>
    <m/>
    <x v="14"/>
    <n v="49"/>
    <s v="Gestión"/>
    <x v="3"/>
    <m/>
    <m/>
    <m/>
    <m/>
    <m/>
    <x v="3"/>
    <x v="1"/>
    <m/>
  </r>
  <r>
    <n v="50"/>
    <s v="Gestión contractual"/>
    <s v="Adquirir bienes, obras y servicios que se requieren para el correcto funcionamiento de la Entidad y el desarrollo de sus proyectos, con criterios de oportunidad y transparencia, haciendo uso eficiente de los recursos."/>
    <s v="Subdirector (a) de Contratación"/>
    <s v="Gestión"/>
    <s v="Inobservancia de los términos y formalidades del manual de contratación."/>
    <s v="Falta de conocimiento en las diferentes áreas sobre el manual de contratación "/>
    <s v="1. Revocatoria del proceso contractual_x000a_2. Declaración fallida del proceso contractual_x000a_3. Adjudicación del proceso a un proponente que no este en capacidad de ejecutar el contrato"/>
    <n v="3"/>
    <n v="4"/>
    <s v="Extremo"/>
    <s v="Reducir"/>
    <s v="Prevención"/>
    <s v="Verificación de los procesos y procedimientos de acuerdo a las modalidades de selección "/>
    <n v="85"/>
    <n v="85"/>
    <s v="2"/>
    <n v="1"/>
    <n v="4"/>
    <s v="Alto"/>
    <s v="Reducir"/>
    <s v="Capacitar a los funcionarios intervinientes."/>
    <d v="2020-01-02T00:00:00"/>
    <d v="2020-12-31T00:00:00"/>
    <s v="Listas de asistencia"/>
    <s v="Semestral"/>
    <s v="Subdirector (a) de Contratación"/>
    <s v="Gestión contractual_x000a_Gestión de Conocimiento. _x000a_*Procesos que requieren contratar"/>
    <s v="Subdirección de contratación"/>
    <s v="Subdirección de Fortalecimiento"/>
    <s v="Subdirección de contratación"/>
    <s v="Gestión - Estratégico"/>
    <x v="14"/>
    <n v="50"/>
    <s v="Gestión"/>
    <x v="3"/>
    <s v="Capacitaciones, sensibilizaciones, talleres, socializaciones o divulgación de información"/>
    <s v="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abajo."/>
    <s v="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abajo."/>
    <s v="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abajo."/>
    <s v="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abajo."/>
    <x v="1"/>
    <x v="0"/>
    <s v="Se recomienda al proceso realizar las actividades y estrategias necesarias para evidenciar el cumplimiento de las actividades propuestas en próximo seguimiento"/>
  </r>
  <r>
    <m/>
    <m/>
    <m/>
    <m/>
    <m/>
    <m/>
    <s v="Ausencia de lineamientos para garantizar una mayor comprensión sobre el manual de contratación. "/>
    <m/>
    <m/>
    <m/>
    <m/>
    <m/>
    <s v="Prevención"/>
    <s v="Guías de Colombia Compra Eficiente "/>
    <n v="85"/>
    <m/>
    <m/>
    <m/>
    <m/>
    <m/>
    <m/>
    <s v="Ajustar los procedimientos de acuerdo con el Manual de Contratación adoptado por resolución 039 de 2019"/>
    <d v="2020-01-02T00:00:00"/>
    <d v="2020-06-30T00:00:00"/>
    <s v="Procedimientos ajustados "/>
    <s v="Trimestral"/>
    <s v="Subdirector (a) de Contratación"/>
    <s v="Gestión contractual._x000a_Administración de gestión de calidad. "/>
    <s v="Subdirección de contratación"/>
    <s v="Subdirección de Fortalecimiento"/>
    <s v="Subdirección de contratación"/>
    <m/>
    <x v="14"/>
    <n v="50"/>
    <s v="Gestión"/>
    <x v="3"/>
    <s v="Elaboración, modificación o aprobación de documentación (procesos, procedimientos, guías o manuales)"/>
    <s v="El 2 y el 23 de enero de 2020, la Subdirección de Fortalecimiento solicita se remita la version definitiva de los procedimientos del Proceso de Gestión de Contratación remitidos el 24 de diciembre de 2019. _x000a__x000a_El 28 de enero de 2020, la Subdirección de Fortalecimiento solicita se informe que formatos continuan vigentes segun el nuevo manual y los procedimientos remitidos. "/>
    <s v="Entre el 3 y el 5 de febrero de 2020, la Subdirección de Contratación realiza los ajustes solicitados y los remite a la Subdirección de Fortalecimiento. _x000a__x000a_El 5 de febrero se remiten los borradores de los formatos actualizados según el nuevo manual de contratación y los nuevos procedimientos a adoptar. _x000a__x000a_El 10 de febrero de 2020 se aclaran modelos de formatos que continúan vigentes._x000a__x000a_El 12 de febrero de 2020 la Subdirección de Fortalecimiento informa de los procesos y formatos que se encontraban aprobados y los que aun requerían algún tipo de aclaración. _x000a__x000a_El 14 de febrero de 2020 la Subdirección de Contratación remite a la Subdirección de Fortalecimiento los formatos de listas de chequeo segun el Manual de Contratación adpotado en Acuerdo 039 de 2019."/>
    <s v="El 19 de marzo de 2020 la Subdirección de Fortalecimiento brinda aclaración frente a los procedimientos y formatos que estan listos para aprobarse y publicar y de los que aún se requiere alguna aclaración o ajuste._x000a_El 20 de marzo de 2020 se da respuesta a la anterior comunicación atendiendo punto a punto las observaciones finales._x000a__x000a_El 24 de marzo de 2020 la Subdirección de Fortalecimiento informa de la aprobación y publicación de los procedimientos: “ Invitación Cerrada &quot;,  &quot;Invitación Pública inferior a 45 SMMLV &quot;, &quot;Invitación Pública inferior a 450 SMMLV &quot;, &quot;Invitación Pública superior 450 SMMLV &quot;, &quot;Subasta a la baja &quot; , &quot;Incumplimiento en la ejecución de los contratos &quot;, &quot;Balance final y cierre de la contratación &quot; y elaboración de  dos formatos &quot;Lista de Chequeo Contratos o Convenios que no requieren pluralidad de ofertas&quot; y &quot;Lista de Chequeo prestación de servicios profesionales y de apoyo a la gestión&quot;.   "/>
    <s v="El 23 de abril de 2020 se remite la versión final de la caracterización con el formato para publicación. _x000a__x000a_El 23 de abril de 2020 se remite ajuste a las listas de chequeo de procesos de selección públicos. _x000a__x000a_El 30 de abril se remite solicitud de eliminación del procedimiento del Plan Anual de Adquisiciones de la caracterización del proceso de gestión contractual. "/>
    <x v="0"/>
    <x v="0"/>
    <s v="El proceso ha realizado actividades relacionadas al cumplimiento de la acción propuesta y se espera dar cumplimiento en próximo seguimiento"/>
  </r>
  <r>
    <m/>
    <m/>
    <m/>
    <m/>
    <m/>
    <m/>
    <m/>
    <m/>
    <m/>
    <m/>
    <m/>
    <m/>
    <s v="Mitigación"/>
    <s v="No existe control actual"/>
    <n v="0"/>
    <n v="0"/>
    <s v="0"/>
    <m/>
    <m/>
    <m/>
    <m/>
    <m/>
    <m/>
    <m/>
    <m/>
    <m/>
    <m/>
    <m/>
    <m/>
    <m/>
    <m/>
    <m/>
    <x v="14"/>
    <n v="50"/>
    <s v="Gestión"/>
    <x v="3"/>
    <m/>
    <m/>
    <m/>
    <m/>
    <m/>
    <x v="3"/>
    <x v="1"/>
    <m/>
  </r>
  <r>
    <n v="51"/>
    <s v="Gestión contractual"/>
    <s v="Adquirir bienes, obras y servicios que se requieren para el correcto funcionamiento de la Entidad y el desarrollo de sus proyectos, con criterios de oportunidad y transparencia, haciendo uso eficiente de los recursos."/>
    <s v="Subdirector (a) de Contratación"/>
    <s v="Gestión"/>
    <s v="Posibles fallas en la adecuada evaluación  de las propuestas"/>
    <s v="Falta de conocimiento suficiente de las personas que intervienen en la evaluación de las propuestas del proceso contractual.  "/>
    <s v="1. Revocatoria del proceso contractual_x000a_2. Declaración fallida  del proceso contractual_x000a_3. Adjudicación del proceso a un proponente que no este en capacidad de ejecutar el contrato"/>
    <n v="3"/>
    <n v="4"/>
    <s v="Extremo"/>
    <s v="Reducir"/>
    <s v="Prevención"/>
    <s v="Manual de Contratación "/>
    <n v="85"/>
    <n v="85"/>
    <s v="2"/>
    <n v="1"/>
    <n v="4"/>
    <s v="Alto"/>
    <s v="Reducir"/>
    <s v="Capacitar a los funcionarios intervinientes a través de talleres."/>
    <d v="2020-01-02T00:00:00"/>
    <d v="2020-12-31T00:00:00"/>
    <s v="Listas de asistencia"/>
    <s v="Semestral"/>
    <s v="Subdirector (a) de Contratación"/>
    <s v="*Gestión contractual_x000a_*Gestión de Conocimiento. "/>
    <s v="Subdirección de contratación"/>
    <s v="Subdirección de Fortalecimiento"/>
    <s v="Subdirección de contratación"/>
    <s v="Gestión - Estratégico"/>
    <x v="14"/>
    <n v="51"/>
    <s v="Gestión"/>
    <x v="3"/>
    <s v="Capacitaciones, sensibilizaciones, talleres, socializaciones o divulgación de información"/>
    <s v="Como labor previa al inicio de las capacitaciones se ha trabajado en la elaboración y actualización de procedimientos y formatos con la Subdirección de Fortalecimiento a efectos que los mismos hagan parte del material de dicchas capacitaciones, conforme las actividades descritas en el riesgo 50. (aplica mismos soportes del riesgo 50)"/>
    <s v="Como labor previa al inicio de las capacitaciones se ha trabajado en la elaboración y actulización de procedimientos y formatos con la Subdirección de Fortalecimiento a efectos que los mismos hagan parte del material de dichas capacitaciones, conforme las actividades descritas en el riesgo 50. (aplica mismos soportes del riesgo 50)"/>
    <s v="Como labor previa al inicio de las capacitaciones se ha trabajado en la elaboración y actulización de procedimientos y formatos con la Subdirección de Fortalecimiento a efectos que los mismos hagan parte del material de dichas capacitaciones, conforme las actividades descritas en el riesgo 50. (aplica mismos soportes del riesgo 50)"/>
    <s v="Como labor previa al inicio de las capacitaciones se ha trabajado en la elaboración y actulización de procedimientos y formatos con la Subdirección de Fortalecimiento a efectos que los mismos hagan parte del material de dichas capacitaciones, conforme las actividades descritas en el riesgo 50. (aplica mismos soportes del riesgo 50)"/>
    <x v="1"/>
    <x v="0"/>
    <s v="Se recomienda al proceso realizar las actividades y estrategias necesarias para evidenciar el cumplimiento de las actividades propuestas en próximo seguimiento"/>
  </r>
  <r>
    <m/>
    <m/>
    <m/>
    <m/>
    <m/>
    <m/>
    <s v="Ausencia de lineamientos y protocolos que fortalezcan la evaluación de las propuestas dentro del proceso contractual. "/>
    <m/>
    <m/>
    <m/>
    <m/>
    <m/>
    <s v="Prevención"/>
    <s v="Guías de Colombia Compra Eficiente "/>
    <n v="85"/>
    <m/>
    <m/>
    <m/>
    <m/>
    <m/>
    <m/>
    <m/>
    <m/>
    <m/>
    <m/>
    <m/>
    <m/>
    <m/>
    <m/>
    <m/>
    <m/>
    <m/>
    <x v="14"/>
    <n v="51"/>
    <s v="Gestión"/>
    <x v="3"/>
    <m/>
    <m/>
    <m/>
    <m/>
    <m/>
    <x v="3"/>
    <x v="1"/>
    <m/>
  </r>
  <r>
    <m/>
    <m/>
    <m/>
    <m/>
    <m/>
    <m/>
    <m/>
    <m/>
    <m/>
    <m/>
    <m/>
    <m/>
    <s v="Mitigación"/>
    <s v="No existe control actual"/>
    <n v="0"/>
    <n v="0"/>
    <s v="0"/>
    <m/>
    <m/>
    <m/>
    <m/>
    <m/>
    <m/>
    <m/>
    <m/>
    <m/>
    <m/>
    <m/>
    <m/>
    <m/>
    <m/>
    <m/>
    <x v="14"/>
    <n v="51"/>
    <s v="Gestión"/>
    <x v="3"/>
    <m/>
    <m/>
    <m/>
    <m/>
    <m/>
    <x v="3"/>
    <x v="1"/>
    <m/>
  </r>
  <r>
    <n v="52"/>
    <s v="Gestión contractual"/>
    <s v="Adquirir bienes, obras y servicios que se requieren para el correcto funcionamiento de la Entidad y el desarrollo de sus proyectos, con criterios de oportunidad y transparencia, haciendo uso eficiente de los recursos."/>
    <s v="Subdirector (a) de Contratación"/>
    <s v="Gestión"/>
    <s v="Demoras e inconvenientes en la suscripción y legalización de contratos "/>
    <s v="Demoras en trámites de aprobación y firma por el ordenador del gasto "/>
    <s v="1. Retraso en la ejecución contractual y posible afectación del cumplimiento del mismo."/>
    <n v="3"/>
    <n v="3"/>
    <s v="Alto"/>
    <s v="Reducir"/>
    <s v="Prevención"/>
    <s v="Manual de Contratación "/>
    <n v="85"/>
    <n v="85"/>
    <s v="2"/>
    <n v="1"/>
    <n v="3"/>
    <s v="Moderado"/>
    <s v="Reducir"/>
    <s v="Ajustar los procedimientos de acuerdo con el Manual de Contratación adoptado por resolución 039 de 2019"/>
    <d v="2020-01-02T00:00:00"/>
    <d v="2020-12-31T00:00:00"/>
    <s v="Procedimientos ajustados "/>
    <s v="Trimestral"/>
    <s v="Subdirector (a) de Contratación"/>
    <s v="Gestión contractual._x000a_Administración de gestión de calidad. "/>
    <s v="Subdirección de contratación"/>
    <s v="Subdirección de Fortalecimiento"/>
    <s v="Subdirección de contratación"/>
    <s v="Gestión - Estratégico"/>
    <x v="14"/>
    <n v="52"/>
    <s v="Gestión"/>
    <x v="2"/>
    <s v="Elaboración, modificación o aprobación de documentación (procesos, procedimientos, guías o manuales)"/>
    <s v="El 2 de enero de 2020 y el 23 de enero de 2020, la Subdirección de Fortalecimiento solicita se remita la versión definitiva de los procedimientos del Proceso de Gestión de Contratación remitidos el 24 de diciembre de 2019. _x000a_El 28 de enero de 2020, la Subdirección de Fortalecimiento solicita se informe que formatos continúan vigentes según el nuevo manual y los procedimientos remitidos. "/>
    <s v="Entre el 3 y el 5 de febrero de 2020, la Subdirección de Contratación realiza los ajustes solicitados y los remite a la Subdirección de Fortalecimiento. _x000a__x000a_El 5 de febrero se remiten los borradores de los formatos actualizados según el nuevo manual de contratación y los nuevos procedimientos a adoptar. _x000a__x000a_El 10 de febrero de 2020 se aclaran modelos de formatos que continuan vigentes._x000a__x000a_El 12 de febrero de 2020 la Subdirección de Fortalecimiento informa de los procesos y formatos que se encontraban aprobados y los que aún requeran algún tipo de aclaración. _x000a__x000a_El 14 de febrero de 2020 la Subdirección de Contratación remite a la Subdirección de Fortalecimiento los formatos de listas de chequeo según el Manual de Contratación adoptado en Acuerdo 039 de 2019."/>
    <s v="El 19 de marzo de 2020 la Subdirección de Fortalecimiento brinda aclaración frente a los procedimientos y formatos que estan listos para aprobarse y publicar y de los que aún se requiere alguna aclaración o ajuste._x000a_El 20 de marzo de 2020 se da respuesta a la anterior comunicación atendiendo punto a punto las observaciones finales._x000a__x000a_El 24 de marzo de 2020 la Subdirección de Fortalecimiento informa de la aprobación y publicación de los procedimientos: “ Invitación Cerrada &quot;,  &quot;Invitación Pública inferior a 45 SMMLV &quot;, &quot;Invitación Pública inferior a 450 SMMLV &quot;, &quot;Invitación Pública superior 450 SMMLV &quot;, &quot;Subasta a la baja &quot; , &quot;Incumplimiento en la ejecución de los contratos &quot;, &quot;Balance final y cierre de la contratación &quot; y elaboración de  dos formatos &quot;Lista de Chequeo Contratos o Convenios que no requieren pluralidad de ofertas&quot; y &quot;Lista de Chequeo prestación de servicios profesionales y de apoyo a la gestión&quot;.   "/>
    <s v="El 23 de abril de 2020 se remite la version final de la caracterización con el formato para publicación. _x000a__x000a_El 23 de abril de 2020 se remite ajuste a las listas de chequeo de contratos de prestación de servicios. _x000a__x000a_El 30 de abril se remite solicitud de eliminación del procedimiento del Plan Anual de Adquisiciones de la caracterización del proceso de gestión contractual. "/>
    <x v="0"/>
    <x v="0"/>
    <s v="El proceso ha realizado actividades relacionadas al cumplimiento de la acción propuesta y se espera dar cumplimiento en próximo seguimiento"/>
  </r>
  <r>
    <m/>
    <m/>
    <m/>
    <m/>
    <m/>
    <m/>
    <s v="Demoras del contratista en los trámites para firma y/o para legalización "/>
    <m/>
    <m/>
    <m/>
    <m/>
    <m/>
    <s v="Prevención"/>
    <s v="Secop II"/>
    <n v="85"/>
    <m/>
    <m/>
    <m/>
    <m/>
    <m/>
    <m/>
    <m/>
    <m/>
    <m/>
    <m/>
    <m/>
    <m/>
    <m/>
    <m/>
    <m/>
    <m/>
    <m/>
    <x v="14"/>
    <n v="52"/>
    <s v="Gestión"/>
    <x v="2"/>
    <m/>
    <m/>
    <m/>
    <m/>
    <m/>
    <x v="3"/>
    <x v="1"/>
    <m/>
  </r>
  <r>
    <m/>
    <m/>
    <m/>
    <m/>
    <m/>
    <m/>
    <m/>
    <m/>
    <m/>
    <m/>
    <m/>
    <m/>
    <s v="Mitigación"/>
    <s v="No existe control actual"/>
    <n v="0"/>
    <n v="0"/>
    <s v="0"/>
    <m/>
    <m/>
    <m/>
    <m/>
    <m/>
    <m/>
    <m/>
    <m/>
    <m/>
    <m/>
    <m/>
    <m/>
    <m/>
    <m/>
    <m/>
    <x v="14"/>
    <n v="52"/>
    <s v="Gestión"/>
    <x v="2"/>
    <m/>
    <m/>
    <m/>
    <m/>
    <m/>
    <x v="3"/>
    <x v="1"/>
    <m/>
  </r>
  <r>
    <n v="53"/>
    <s v="Gestión contractual"/>
    <s v="Adquirir bienes, obras y servicios que se requieren para el correcto funcionamiento de la Entidad y el desarrollo de sus proyectos, con criterios de oportunidad y transparencia, haciendo uso eficiente de los recursos."/>
    <s v="Subdirector (a) de Contratación"/>
    <s v="Gestión"/>
    <s v="Debilidades en el seguimiento a la ejecución de los contratos "/>
    <s v="Desconocimiento y/o falta de diligencia de los supervisores de contratos"/>
    <s v="1. Retraso en la ejecución contractual._x000a_2. Imposibilidad de ejecución adecuada y completa del objeto contractual."/>
    <n v="3"/>
    <n v="4"/>
    <s v="Extremo"/>
    <s v="Reducir"/>
    <s v="Prevención"/>
    <s v="Manual de Contratación "/>
    <n v="85"/>
    <n v="85"/>
    <s v="2"/>
    <n v="1"/>
    <n v="4"/>
    <s v="Alto"/>
    <s v="Reducir"/>
    <s v="Realizar mesas de trabajo con los supervisores"/>
    <d v="2020-01-02T00:00:00"/>
    <d v="2020-12-31T00:00:00"/>
    <s v="Listados de asistencia"/>
    <s v="Trimestral"/>
    <s v="Subdirector (a) de Contratación"/>
    <s v="*Gestión contractual_x000a_*Procesos que requieren contratar"/>
    <s v="Subdirección de contratación"/>
    <s v="Subdirección de contratación"/>
    <s v="Subdirección de contratación"/>
    <s v="Gestión - Estratégico"/>
    <x v="14"/>
    <n v="53"/>
    <s v="Gestión"/>
    <x v="3"/>
    <s v="Gestión del proceso (seguimientos, evaluaciones y reuniones de articulación)"/>
    <s v="Como labor previa al inicio de las mesas de trabajo se ha trabajado en la actulización de formatos relacionados con la Supervision junto a la Subdirección de Fortalecimiento a efectos que los mismos hagan parte del material de dichcas mesas de trabajo."/>
    <s v="El 26 de febrero de 2020 se actuliza el formato de informe de supervisión y el formato de informe de actividades de contratista. Se encuentran publicados en el subsitio de calidad de la intranet. Link: https://jepcolombia.sharepoint.com/sites/GSC/Documentos%20del%20Sistema%20de%20Calidad/Forms/AllItems.aspx?viewid=34e7bf2e%2D260a%2D4721%2Dbdec%2D924e96ba3e27%3Fcsf&amp;id=%2Fsites%2FGSC%2FDocumentos%20del%20Sistema%20de%20Calidad%2F08%20Proceso%20de%20Gesti%C3%B3n%20Contractual%2FFormatos%20guias%20instructivos%20y%20manuales "/>
    <s v="El 19 de marzo de 2020 junto a la Subdirección de Control Interno y a la Subdirección de Fortalecimiento se realiza mesa de trabajo para analizar la forma en que se va a socializar el diliegenciamiento de el seguimiento a riesgos dentro del informe de supervisión."/>
    <s v="El 2 de abril de 2020de acuerdo a los compromisos de la reunión del 129 de abril, la Subdirección de Control Interno remite modelo de diligenciamiento del apartado de riesgos de los informes de supervisión. _x000a__x000a_El 30 de abril por correo electrónico se socializa la guía de diligenciamiento de informe de actividades ejecutadas por el contratista "/>
    <x v="1"/>
    <x v="2"/>
    <s v="Se recomienda al proceso realizar las actividades y estrategias necesarias para evidenciar el cumplimiento de las actividades propuestas"/>
  </r>
  <r>
    <m/>
    <m/>
    <m/>
    <m/>
    <m/>
    <m/>
    <s v="_x000a_Incumplimiento de las obligaciones contractuales por parte del contratista "/>
    <m/>
    <m/>
    <m/>
    <m/>
    <m/>
    <s v="Prevención"/>
    <s v="Manual del Supervisión "/>
    <n v="85"/>
    <m/>
    <m/>
    <m/>
    <m/>
    <m/>
    <m/>
    <s v="Socializar del manual de contratación y supervisión"/>
    <d v="2020-01-02T00:00:00"/>
    <d v="2020-12-31T00:00:00"/>
    <s v="Evidencias de socialización del manual de contratación y supervisión"/>
    <s v="Semestral"/>
    <s v="Subdirector (a) de Contratación"/>
    <s v="*Gestión contractual_x000a_*Gestión de Conocimiento"/>
    <s v="Subdirección de contratación"/>
    <s v="Subdirección de Fortalecimiento"/>
    <s v="Subdirección de contratación"/>
    <m/>
    <x v="14"/>
    <n v="53"/>
    <s v="Gestión"/>
    <x v="3"/>
    <s v="Capacitaciones, sensibilizaciones, talleres, socializaciones o divulgación de información"/>
    <s v="Como labor previa al inicio de las mesas de trabajo se ha trabajado en la actualización de formatos relacionados con la Supervisión junto a la Subdirección de Fortalecimiento a efectos que los mismos hagan parte del material de dichas mesas de trabajo."/>
    <s v="El 26 de febrero de 2020 se actuliza el formato de informe de supervisión y el formato de informe de actividades de contratista. Se encuentran publicados en el subsitio de calidad de la intranet. Link: https://jepcolombia.sharepoint.com/sites/GSC/Documentos%20del%20Sistema%20de%20Calidad/Forms/AllItems.aspx?viewid=34e7bf2e%2D260a%2D4721%2Dbdec%2D924e96ba3e27%3Fcsf&amp;id=%2Fsites%2FGSC%2FDocumentos%20del%20Sistema%20de%20Calidad%2F08%20Proceso%20de%20Gesti%C3%B3n%20Contractual%2FFormatos%20guias%20instructivos%20y%20manuales "/>
    <s v="El 19 de marzo de 2020 junto a la Subdirección de Control Interno y a la Subdirección de Fortalecimiento se realiza mesa de trabajo para analizar la forma en que se va a socializar el diligenciamiento del seguimiento a riesgos dentro del informe de supervisión."/>
    <s v="El 2 de abril de 2020 de acuerdo a los compromisos de la reunión del 19 de marzo, la Subdirección de Control Interno remite modelo de diligenciamiento del apartado de riesgos de los informes de supervisión. _x000a__x000a_El 30 de abril por correo electrónico se socializa la guía de diligenciamiento de informe de actividades ejecutadas por el contratista "/>
    <x v="1"/>
    <x v="0"/>
    <s v="Se recomienda al proceso realizar las actividades y estrategias necesarias para evidenciar el cumplimiento de las actividades propuestas en próximo seguimiento"/>
  </r>
  <r>
    <m/>
    <m/>
    <m/>
    <m/>
    <m/>
    <m/>
    <m/>
    <m/>
    <m/>
    <m/>
    <m/>
    <m/>
    <s v="Mitigación"/>
    <s v="No existe control actual"/>
    <n v="0"/>
    <n v="0"/>
    <s v="0"/>
    <m/>
    <m/>
    <m/>
    <m/>
    <m/>
    <m/>
    <m/>
    <m/>
    <m/>
    <m/>
    <m/>
    <m/>
    <m/>
    <m/>
    <m/>
    <x v="14"/>
    <n v="53"/>
    <s v="Gestión"/>
    <x v="3"/>
    <m/>
    <m/>
    <m/>
    <m/>
    <m/>
    <x v="3"/>
    <x v="1"/>
    <m/>
  </r>
  <r>
    <n v="54"/>
    <s v="Gestión contractual"/>
    <s v="Adquirir bienes, obras y servicios que se requieren para el correcto funcionamiento de la Entidad y el desarrollo de sus proyectos, con criterios de oportunidad y transparencia, haciendo uso eficiente de los recursos."/>
    <s v="Subdirector (a) de Contratación"/>
    <s v="Gestión"/>
    <s v="Falta de oportunidad en la liquidación o balance final y cierre de los contratos "/>
    <s v="Desconocimiento y/o falta de diligencia del supervisor y/u ordenador del gasto."/>
    <s v="1. Detrimento patrimonial. _x000a_2. Pérdida de competencia para liquidar o realizar el balance final y cierre en sede administrativa. _x000a_3. Incertidumbre del estado del contrato._x000a_4. Falta de paz y salvo por las partes."/>
    <n v="3"/>
    <n v="4"/>
    <s v="Extremo"/>
    <s v="Reducir"/>
    <s v="Prevención"/>
    <s v="Manual de Contratación "/>
    <n v="85"/>
    <n v="85"/>
    <s v="2"/>
    <n v="1"/>
    <n v="4"/>
    <s v="Alto"/>
    <s v="Reducir"/>
    <s v="Realizar seguimiento a los contratos en ejecución con el fin de generar alertas para la oportuna liquidación"/>
    <d v="2020-01-02T00:00:00"/>
    <d v="2020-12-31T00:00:00"/>
    <s v="Alertas a los supervisores de contratación"/>
    <s v="Mensual"/>
    <s v="Subdirector (a) de Contratación"/>
    <s v="Gestión contractual"/>
    <s v="Subdirección de contratación"/>
    <s v="Subdirección de contratación"/>
    <s v="Subdirección de contratación"/>
    <s v="Gestión - Estratégico"/>
    <x v="14"/>
    <n v="54"/>
    <s v="Gestión"/>
    <x v="3"/>
    <s v="Gestión del proceso (seguimientos, evaluaciones y reuniones de articulación)"/>
    <m/>
    <s v="Se ha implementado la acción con la remisión de correo electrónico a los ordenadores del gasto y supervisores de los contratos, en los cuales se adjunta base de datos de los contratos que están pendientes de liquidación; de fecha 14/02/2020."/>
    <s v="Se ha implementado la acción con la remisión de correo electrónico a los ordenadores del gasto y supervisores de los contratos, en los cuales se adjunta base de datos de los contratos que están pendientes de liquidación; de fecha 18/03/2020."/>
    <s v="Se ha implementado la acción con la remisión de correo electrónico a los ordenadores del gasto y supervisores de los contratos, en los cuales se adjunta base de datos de los contratos que están pendientes de liquidación de fecha 16/04/2020. _x000a__x000a_Adicionalmente se ha implementado la acción con la remisión de correo electrónico de fecha 16/04/2020 en el cual se adjuntó oficio cuyo asunto es: &quot;LINEAMIENTOS – LIQUIDACIÓN O BALANCE FINAL Y CIERRE DE  LA CONTRATACIÓN&quot;; conforme a lo anterior, se da cumplimiento a la actividad establecida.   "/>
    <x v="0"/>
    <x v="0"/>
    <s v="El proceso se encuentra cumpliendo las actividades relacionadas al cumplimiento de la acción propuesta, con excepción del mes de enero"/>
  </r>
  <r>
    <m/>
    <m/>
    <m/>
    <m/>
    <m/>
    <m/>
    <m/>
    <m/>
    <m/>
    <m/>
    <m/>
    <m/>
    <s v="Mitigación"/>
    <s v="No existe control actual"/>
    <n v="0"/>
    <n v="0"/>
    <s v="0"/>
    <m/>
    <m/>
    <m/>
    <m/>
    <m/>
    <m/>
    <m/>
    <m/>
    <m/>
    <m/>
    <m/>
    <m/>
    <m/>
    <m/>
    <m/>
    <x v="14"/>
    <n v="54"/>
    <s v="Gestión"/>
    <x v="3"/>
    <m/>
    <m/>
    <m/>
    <m/>
    <m/>
    <x v="3"/>
    <x v="1"/>
    <m/>
  </r>
  <r>
    <n v="55"/>
    <s v="Gestión documental"/>
    <s v="Administrar la documentación generada o recibida por la entidad, desde su origen hasta su disposición final según las directrices dadas en la materia, asegurándose el trámite correspondiente a la misma y su respectivo archivo; garantizando la preservación, conservación, consulta y custodia de la memoria judicial de la Jurisdicción Especial para la Paz (JEP) en el marco de la justicia transicional y la Gestión del conocimiento."/>
    <s v="Subdirector (a) de Gestión Documental"/>
    <s v="Gestión"/>
    <s v="Demoras o errada asignación de la  correspondencia interna"/>
    <s v="Aplicación inadecuada de la ley general de archivo"/>
    <s v="1. Sanciones disciplinarias, penales y fiscales_x000a_2. Impacto reputacional_x000a_3. Pérdida de memoria e información_x000a_4. Reprocesos _x000a_5. Pérdidas económicas"/>
    <n v="3"/>
    <n v="3"/>
    <s v="Alto"/>
    <s v="Reducir"/>
    <s v="Prevención"/>
    <s v="Implementación del procedimiento para la recepción y envío de correspondencia "/>
    <n v="75"/>
    <n v="45"/>
    <s v="0"/>
    <n v="3"/>
    <n v="3"/>
    <s v="Alto"/>
    <s v="Reducir"/>
    <s v="Controlar el manejo del sistema de gestión documental en cuanto al registro, radicación, direccionamiento y archivo de manera sistemática las comunicaciones oficiales que ingresan"/>
    <d v="2020-01-02T00:00:00"/>
    <d v="2020-12-31T00:00:00"/>
    <s v="Informe"/>
    <s v="Trimestral"/>
    <s v="Jefe del Departamento de Gestión Documental"/>
    <s v="Gestión documental"/>
    <s v="Departamento de Gestión Documental"/>
    <s v="Dirección Administrativa y Financiera"/>
    <s v="Departamento de Gestión Documental"/>
    <s v="Gestión - Operativo"/>
    <x v="15"/>
    <n v="55"/>
    <s v="Gestión"/>
    <x v="3"/>
    <s v="Gestión del proceso (seguimientos, evaluaciones y reuniones de articulación)"/>
    <s v="Se realiza reporte mensual de las comunicaciones oficiales internas tramitadas en el aplicativo ORFEO, esto con el fin de validar el estado del trámite y el archivo en el expediente de cada una de las áreas._x000a__x000a_- Reporte del 1 al 31 de enero de 2020"/>
    <s v="Se realiza reporte mensual de las comunicaciones oficiales internas tramitadas en el aplicativo ORFEO, esto con el fin de validar el estado del trámite y el archivo en el expediente de cada una de las áreas._x000a__x000a_- Reporte del 1 al 29 de febrero de 2020"/>
    <s v="Se realiza reporte mensual de las comunicaciones oficiales internas tramitadas en el aplicativo ORFEO, esto con el fin de validar el estado del trámite y el archivo en el expediente de cada una de las áreas._x000a__x000a_- Reporte del 1 al 31 de marzo de 2020"/>
    <m/>
    <x v="2"/>
    <x v="0"/>
    <s v="La acción refiere a controlar de manera sistemática la correspondencia interna, sin embargo en el monitoreo solo se evidencia la generación de un reporte. Este reporte puede ser base para el entregable que es un informe trimestral"/>
  </r>
  <r>
    <m/>
    <m/>
    <m/>
    <m/>
    <m/>
    <m/>
    <s v="Ausencia de criterios de clasificación interna de la información."/>
    <m/>
    <m/>
    <m/>
    <m/>
    <m/>
    <s v="Prevención"/>
    <s v="Definición acuerdo de nivel de servicio operativo "/>
    <n v="75"/>
    <m/>
    <m/>
    <m/>
    <m/>
    <m/>
    <m/>
    <s v="Realizar capacitación al personal"/>
    <d v="2020-01-02T00:00:00"/>
    <d v="2020-12-31T00:00:00"/>
    <s v="Registro de asistencia "/>
    <s v="Semestral"/>
    <s v="Jefe del Departamento de Gestión Documental"/>
    <s v="Gestión documental"/>
    <s v="Departamento de Gestión Documental"/>
    <s v="Dirección Administrativa y Financiera"/>
    <s v="Departamento de Gestión Documental"/>
    <m/>
    <x v="15"/>
    <n v="55"/>
    <s v="Gestión"/>
    <x v="3"/>
    <s v="Capacitaciones, sensibilizaciones, talleres, socializaciones o divulgación de información"/>
    <m/>
    <m/>
    <s v="Durante el mes de marzo, se realizaron dos reuniones  para actualizar los ANS y mejorar la calidad del servicio de correspondencia de la JEP con las dependencias:_x000a__x000a_ - Departamento de Atención al Ciudadano _x000a_ - Departamento de Conceptos y Representación Jurídica"/>
    <m/>
    <x v="2"/>
    <x v="0"/>
    <s v="Se recomienda al proceso adjuntar evidencia de la ejecución de las reuniones de capacitación en el mes de marzo, toda vez que se está anexando la solicitud de reuniones únicamente"/>
  </r>
  <r>
    <m/>
    <m/>
    <m/>
    <m/>
    <m/>
    <m/>
    <s v="Sobrecarga laboral"/>
    <m/>
    <m/>
    <m/>
    <m/>
    <m/>
    <s v="Prevención"/>
    <s v="Se cuenta con personal contratado con conocimiento en gestión documental "/>
    <n v="30"/>
    <m/>
    <m/>
    <m/>
    <m/>
    <m/>
    <m/>
    <s v="Contratar personal idóneo con conocimientos en gestión documental "/>
    <d v="2020-01-02T00:00:00"/>
    <d v="2020-12-31T00:00:00"/>
    <s v="Contrato de personal"/>
    <s v="Semestral"/>
    <s v="Jefe del Departamento de Gestión Documental"/>
    <s v="Gestión documental_x000a_*Gestión contractual"/>
    <s v="Departamento de Gestión Documental"/>
    <s v="Secretaría Ejecutiva"/>
    <s v="Departamento de Gestión Documental"/>
    <m/>
    <x v="15"/>
    <n v="55"/>
    <s v="Gestión"/>
    <x v="3"/>
    <s v="Celebración de convenios o contratación de personal"/>
    <m/>
    <s v="Se presenta como evidencia los CDP y Documentos de contratación trámitados, durante los meses de febrero y marzo de los procesos de contratación aprobados para el Departamento:_x000a__x000a_1. CDP No. 21920 y Documento Justificativo de Contratación _x000a_2. CDP No. 22020 y Documento Justificativo de Contratación_x000a_3. CDP No. 22120 y Documento Justificativo de Contratación_x000a_"/>
    <s v="Se realizó la contratación de 3 profesionales con experiencia en las áreas de correspondencia y gestión documental el Departamento de Gestión Documenta, para lo cual se presentan los contratos de prestación de servicio._x000a__x000a_1. Contrato No. JEP-294-2020 JAIME RODRIGUEZ SARMIENTO_x000a_2. Contrato No. JEP-309-2020 ELIANA KATERINA IMBOL_x000a_3. Contrato No. JEP-296-2020 DIEGO MOLINA SARMIENTO"/>
    <m/>
    <x v="0"/>
    <x v="0"/>
    <s v="El proceso ha realizado las actividades necesarias para el cumplimiento de la acción propuesta."/>
  </r>
  <r>
    <m/>
    <m/>
    <m/>
    <m/>
    <m/>
    <m/>
    <s v="Falta de idoneidad del personal encargado"/>
    <m/>
    <m/>
    <m/>
    <m/>
    <m/>
    <s v="Prevención"/>
    <s v="No existe control actual"/>
    <n v="0"/>
    <m/>
    <m/>
    <m/>
    <m/>
    <m/>
    <m/>
    <s v="Realizar sensibilizaciones en la gestión documental y la importancia que tiene el proceso"/>
    <d v="2020-01-02T00:00:00"/>
    <d v="2020-12-31T00:00:00"/>
    <s v="Registro de asistencia "/>
    <s v="Semestral"/>
    <s v="Jefe del Departamento de Gestión Documental"/>
    <s v="Gestión documental"/>
    <s v="Departamento de Gestión Documental"/>
    <s v="Dirección Administrativa y Financiera"/>
    <s v="Departamento de Gestión Documental"/>
    <m/>
    <x v="15"/>
    <n v="55"/>
    <s v="Gestión"/>
    <x v="3"/>
    <s v="Capacitaciones, sensibilizaciones, talleres, socializaciones o divulgación de información"/>
    <s v="Mediante los soportes adjuntos de la presente actividad, se evidencia la asistencia de servidores y contratistas a las inducciones realizadas por el Departamento de Gestión Documental, sobre los procesos técnicos de la gestión documental de la entidad._x000a__x000a_ - Lista de asistencia socialización Subdirección de Fortalecimiento Institucional_x000a_ - Lista de asistencia socialización Departamento de Conceptos y Representación Jurídicas_x000a_"/>
    <s v="Mediante los soportes adjuntos de la presente actividad, se evidencia la asistencia de servidores y contratistas a las inducciones realizadas por el Departamento de Gestión Documental, sobre los procesos técnicos de la gestión documental de la entidad._x000a__x000a_ - Lista de asistencia socialización SAAD Comparecientes_x000a_ - Lista de asistencia socialización Subdirección Financiera"/>
    <s v="Mediante los soportes adjuntos de la presente actividad, se evidencia la asistencia de servidores y contratistas a las inducciones realizadas por el Departamento de Gestión Documental, sobre los procesos técnicos de la gestión documental de la entidad._x000a__x000a_ - Lista de asistencia socialización Subdirección de Contratación_x000a_ - Lista de asistencia socialización SAAD Comparecientes "/>
    <s v="_x000a_Mediante los soportes adjuntos de la presente actividad, se evidencia la asistencia de servidores y contratistas a la capacitación virtual realizda por el Departamento mediante la plataforma Teams,  de las siguientes áreas:_x000a__x000a_- Administrativa UIA _x000a_- CONTROL INTERNO_x000a_- DAF_x000a_- DAV _x000a_- Departamento de Atención a Víctimas_x000a_- Departamento de Atención al Ciudadano_x000a_- Departamento de Conceptos y Representación Jurídica_x000a_- Departamento de Gestión Documental_x000a_- Departamento de enfoques diferenciales_x000a_- Departamento de Gestión Territorial_x000a_- DEPARTAMENTO GESTIÓN DOCUMENTAL_x000a_- ESMRR/ SE_x000a_- Fortaleciendo institucional _x000a_- GRAI_x000a_- Grupo Territorial de Norte de Santander y Arauca - UIA_x000a_- Oficina Asesora de Seguridad y Protección_x000a_- Presidencia _x000a_- Relatoría_x000a_- S.R.F.I._x000a_- SAAD Comparecientes_x000a_- SAAD-VÍCTIMAS_x000a_- SAI_x000a_- SALA AMNISTIA _x000a_- Sala de amnistía o indulto _x000a_- sala de definición de situaciones jurídicas_x000a_- sala de reconocimiento_x000a_- Sala de Reconocimiento _x000a_- Sala de Reconocimiento de Verdad, de Responsabilidad y de Determinación de los Hechos y Conductas_x000a_- SDSJ_x000a_- Sección de primera instancia con reconocimiento y responsabilidad _x000a_- Sección de Primera Instancia para casos de Ausencia de Reconocimiento de Verdad y Responsabilidad _x000a_- SECCION DE RECONOCIMIENTO DE VERDAD_x000a_- Sección de revisión _x000a_- Sección de Revisión (SR)_x000a_- Secretaría Ejecutiva- Planeación_x000a_- SECRETARIA GENERAL _x000a_- SECRETARÍA GENERAL JUDICIAL_x000a_- Secretaria Judicial_x000a_- Sede territorial Villavicencio_x000a_- Subdirección de cooperación_x000a_- SRFI _x000a_- SRVR_x000a_- SRVR - Despacho Mga. Belkis Izquierdo_x000a_- Sub dirección de Control Interno _x000a_- Subdirección de Asuntos Disciplinarios_x000a_- Subdirección de contratación_x000a_- Subdirección de Control Interno_x000a_- Subdirección de Cooperación Internacional _x000a_- Subdirección de Fortalecimiento Institucional_x000a_- Subdirección de recursos físicos e infraestructura _x000a_- subdirección de Talento Humano_x000a_- Subdirección Financiera_x000a_- Subsecretaría_x000a_- TI_x000a_- TP SARV_x000a_- Tribunal, Sección Ausencia de Reconocimiento. Despacho Magistrada María del Pilar Valencia García_x000a_- UIA - GPVTI_x000a_- UIA-GETIJ_x000a_- UIA-GRANCE_x000a_- UNIDAD DE INVESTIGACION Y ACUSACION_x000a_- Unidad de Investigación y Acusación_x000a_- Unidad de Investigación y Acusación - Grupo Territorial de Neiva_x000a_- Unidad de Investigación y Acusación Grupo Territorial de Bucaramanga"/>
    <x v="0"/>
    <x v="0"/>
    <s v="El proceso ha realizado las actividades necesarias para el cumplimiento de la acción propuesta. Se recomienda adjuntar evidencia de la realización de capacitación virtual del mes de abril."/>
  </r>
  <r>
    <m/>
    <m/>
    <m/>
    <m/>
    <m/>
    <m/>
    <m/>
    <m/>
    <m/>
    <m/>
    <m/>
    <m/>
    <s v="Mitigación"/>
    <s v="No existe control actual"/>
    <n v="0"/>
    <m/>
    <m/>
    <m/>
    <m/>
    <m/>
    <m/>
    <m/>
    <m/>
    <m/>
    <m/>
    <m/>
    <m/>
    <m/>
    <m/>
    <m/>
    <m/>
    <m/>
    <x v="15"/>
    <n v="55"/>
    <s v="Gestión"/>
    <x v="3"/>
    <m/>
    <m/>
    <m/>
    <m/>
    <m/>
    <x v="3"/>
    <x v="1"/>
    <m/>
  </r>
  <r>
    <n v="56"/>
    <s v="Gestión documental"/>
    <s v="Administrar la documentación generada o recibida por la entidad, desde su origen hasta su disposición final según las directrices dadas en la materia, asegurándose el trámite correspondiente a la misma y su respectivo archivo; garantizando la preservación, conservación, consulta y custodia de la memoria judicial de la Jurisdicción Especial para la Paz (JEP) en el marco de la justicia transicional y la Gestión del conocimiento."/>
    <s v="Subdirector (a) de Gestión Documental"/>
    <s v="Gestión"/>
    <s v="Demoras en la asignación  o mal direccionamiento de la  correspondencia externa"/>
    <s v="Ausencia de controles"/>
    <s v="1. Demora en los trámites_x000a_2. Divulgación indebida de la entidad_x000a_3. Pérdida o extravío de los documentos_x000a_4. Reprocesos y pérdidas económicas"/>
    <n v="1"/>
    <n v="2"/>
    <s v="Bajo"/>
    <s v="Reducir"/>
    <s v="Prevención"/>
    <s v="Sensibilización del Cumplimiento de las políticas de Gestión documental con referencia a las comunicaciones oficiales y el sistema ORFEO; además de la digitalización de la información "/>
    <n v="35"/>
    <n v="45"/>
    <s v="0"/>
    <n v="1"/>
    <n v="2"/>
    <s v="Bajo"/>
    <s v="Reducir"/>
    <s v="Controlar el manejo del sistema de gestión documental en cuanto al registro, radicación, direccionamiento y archivo de manera sistemática las comunicaciones oficiales que ingresan"/>
    <d v="2020-01-02T00:00:00"/>
    <d v="2020-12-31T00:00:00"/>
    <s v="Informe "/>
    <s v="Trimestral"/>
    <s v="Jefe del Departamento de Gestión Documental"/>
    <s v="Gestión documental"/>
    <s v="Departamento de Gestión Documental"/>
    <s v="Departamento de Gestión Documental"/>
    <s v="Departamento de Gestión Documental"/>
    <s v="Gestión - Operativo"/>
    <x v="15"/>
    <n v="56"/>
    <s v="Gestión"/>
    <x v="0"/>
    <s v="Gestión del proceso (seguimientos, evaluaciones y reuniones de articulación)"/>
    <s v="Se  aporta como evidencia el informe ejecutivo de las actividades asociadas al contrato 014 de 2019 (JEP-ETB) emitido por el contratista, en el cual se describe el detalle de la gestión de las diferentes actividades realizadas por la ventanilla única de correspondencia._x000a__x000a_- informe del 1 al 31 de enero de 2020"/>
    <s v="se  aporta como evidencia el informe ejecutivo de las actividades asociadas al contrato 014 de 2019 (JEP-ETB) emitido por el contratista, en el cual se describe el detalle de la gestión de las diferentes actividades ejecutadas por la ventanilla única de correspondencia._x000a__x000a_- informe del 1 al 29 de febrero de 2020"/>
    <s v="se  aporta como evidencia el informe ejecutivo de las actividades asociadas al contrato 014 de 2019 (JEP-ETB) emitido por el contratista, en el cual se describe el detalle de la gestión de las diferentes actividades ejecutadas por la ventanilla única de correspondencia._x000a__x000a_- informe del 1 al 31 de marzo de 2020"/>
    <s v="se  aporta como evidencia el informe ejecutivo de las actividades asociadas al contrato 014 de 2019 (JEP-ETB) emitido por el contratista, en el cual se describe el detalle de la gestión de las diferentes actividades ejecutadas por la ventanilla única de correspondencia._x000a__x000a_- informe del 1 al 30 de abril de 2020"/>
    <x v="2"/>
    <x v="0"/>
    <s v="Se recomienda al proceso la elaboración de un informe trimestral que evidencie el cumplimiento de la acción propuesta, toda vez que el soporte anexo hace referencia a datos estadísticos por mes. Adicionalmente se observa que el informe del mes de febrero no se cargó, se duplicó el de enero 2020 y el soporte del mes de marzo no es un informe, es una especie de ficha resumen de correspondencia"/>
  </r>
  <r>
    <m/>
    <m/>
    <m/>
    <m/>
    <m/>
    <m/>
    <s v="Falta de idoneidad del personal interno encargado "/>
    <m/>
    <m/>
    <m/>
    <m/>
    <m/>
    <s v="Prevención"/>
    <s v="Radicación física y digital (base de datos)"/>
    <n v="55"/>
    <m/>
    <m/>
    <m/>
    <m/>
    <m/>
    <m/>
    <s v="Capacitar al personal del proceso y de apoyo técnico"/>
    <d v="2020-01-02T00:00:00"/>
    <d v="2020-12-31T00:00:00"/>
    <s v="Registro Asistencia"/>
    <s v="Semestral"/>
    <s v="Jefe del Departamento de Gestión Documental"/>
    <s v="Gestión documental"/>
    <s v="Departamento de Gestión Documental"/>
    <s v="Departamento de Gestión Documental"/>
    <s v="Departamento de Gestión Documental"/>
    <m/>
    <x v="15"/>
    <n v="56"/>
    <s v="Gestión"/>
    <x v="0"/>
    <s v="Capacitaciones, sensibilizaciones, talleres, socializaciones o divulgación de información"/>
    <m/>
    <s v="Se aporta como evidencia, las actas de reunion de las actividades realizadas para validar los procesos de la ventanilla única de correspondencia con SERVISOFT e INFOMÉTRIA. _x000a__x000a_ - Comunicado No. 20201510087292_x000a_ - Actas de reunión"/>
    <m/>
    <m/>
    <x v="0"/>
    <x v="0"/>
    <s v="El proceso ha realizado las actividades necesarias para el cumplimiento de la acción propuesta."/>
  </r>
  <r>
    <m/>
    <m/>
    <m/>
    <m/>
    <m/>
    <m/>
    <m/>
    <m/>
    <m/>
    <m/>
    <m/>
    <m/>
    <s v="Mitigación"/>
    <s v="No existe control actual"/>
    <n v="0"/>
    <n v="0"/>
    <s v="0"/>
    <m/>
    <m/>
    <m/>
    <m/>
    <m/>
    <m/>
    <m/>
    <m/>
    <m/>
    <m/>
    <m/>
    <m/>
    <m/>
    <m/>
    <m/>
    <x v="15"/>
    <n v="56"/>
    <s v="Gestión"/>
    <x v="0"/>
    <m/>
    <m/>
    <m/>
    <m/>
    <m/>
    <x v="3"/>
    <x v="1"/>
    <m/>
  </r>
  <r>
    <n v="59"/>
    <s v="Gestión documental"/>
    <s v="Administrar la documentación generada o recibida por la entidad, desde su origen hasta su disposición final según las directrices dadas en la materia, asegurándose el trámite correspondiente a la misma y su respectivo archivo; garantizando la preservación, conservación, consulta y custodia de la memoria judicial de la Jurisdicción Especial para la Paz (JEP) en el marco de la justicia transicional y la Gestión del conocimiento."/>
    <s v="Subdirector (a) de Gestión Documental"/>
    <s v="Gestión"/>
    <s v="Deficiencias en la gestión de documentos y administración de los archivos físicos y electrónicos de la JEP"/>
    <s v="Debilidad en los lineamientos normativos propios de la JEP para el levantamiento de los instrumentos archivísticos (Tablas de retención documental, programa de gestión documental, Plan institucional de archivo, entre otros) "/>
    <s v="1. Anarquía documental_x000a_2. Sanciones disciplinarias, penales_x000a_3. Divulgación de información reservada y clasificada_x000a_4.Pérdida de archivos históricos, culturales y científicos de importancia para la nación"/>
    <n v="3"/>
    <n v="3"/>
    <s v="Alto"/>
    <s v="Reducir"/>
    <s v="Prevención"/>
    <s v="Aplicación de la normatividad expedida por el Archivo General de la Nación"/>
    <n v="45"/>
    <n v="50"/>
    <s v="0"/>
    <n v="3"/>
    <n v="3"/>
    <s v="Alto"/>
    <s v="Reducir"/>
    <s v="Definir, capacitar y socializar los lineamientos sobre el manejo de los archivos físicos y electrónicos propios de la JEP"/>
    <d v="2020-03-02T00:00:00"/>
    <d v="2020-12-31T00:00:00"/>
    <s v="Lineamientos definidos y aplicados "/>
    <s v="Anual"/>
    <s v="Jefe del Departamento de Gestión Documental"/>
    <s v="* Gestión documental "/>
    <s v="*  Departamento de Gestión Documental  "/>
    <s v="*  Departamento de Gestión Documental  "/>
    <s v="*  Departamento de Gestión Documental_x000a_* Todos los procesos  "/>
    <s v="Gestión - Estratégico"/>
    <x v="15"/>
    <n v="59"/>
    <s v="Gestión"/>
    <x v="3"/>
    <s v="Elaboración y aprobación de estrategias o lineamientos"/>
    <m/>
    <m/>
    <m/>
    <m/>
    <x v="4"/>
    <x v="2"/>
    <s v="Aunque la acción refiere un seguimiento anual, al tratarse de una acción compuesta (definir, capacitar y socializar lineamientos), es necesario que el proceso de prioridad a la definición de los lineamientos, para así capacitar y socializar."/>
  </r>
  <r>
    <m/>
    <m/>
    <m/>
    <m/>
    <m/>
    <m/>
    <s v="Retraso en tiempo para la implementación del Sistema de Gestión documental "/>
    <m/>
    <m/>
    <m/>
    <m/>
    <m/>
    <s v="Prevención"/>
    <s v="Supervisión constante al desarrollo del sistema de gestión documental"/>
    <n v="55"/>
    <m/>
    <m/>
    <m/>
    <m/>
    <m/>
    <m/>
    <s v="Implementar el Sistema de gestión documental en desarrollo"/>
    <d v="2020-01-02T00:00:00"/>
    <d v="2020-12-31T00:00:00"/>
    <s v="Sistema de gestión documental en implementación "/>
    <s v="Semestral"/>
    <s v="Jefe del Departamento de Gestión Documental"/>
    <s v="* Gestión documental_x000a_* Gobierno y gestión de las tecnologías "/>
    <s v="* Departamento Gestión documental_x000a_* Dirección de Gobierno y gestión de las tecnologías "/>
    <s v="* Departamento Gestión documental_x000a_* Dirección de Gobierno y gestión de las tecnologías "/>
    <s v="* Departamento Gestión documental_x000a_* Dirección de Gobierno y gestión de las tecnologías _x000a_* Todos los procesos"/>
    <m/>
    <x v="15"/>
    <n v="59"/>
    <s v="Gestión"/>
    <x v="3"/>
    <s v="Herramientas tecnológicas"/>
    <s v="Para la puesta en marcha del sistema de Gestión Documental CONTi, se programó 3 reuniones dirigidas por la Dirección de TI para el seguimiento del contrato No. 056-2019 entre las cuales se encuentra el desarrollo de la herramienta ECM y su implementación."/>
    <s v="Para la puesta en marcha del sistema de Gestión Documental CONTi, se programó 3 reuniones dirigidas por la Dirección de TI para el seguimiento del contrato No. 056-2019 entre las cuales se encuentra el desarrollo de la herramienta ECM y su implementación."/>
    <s v="Para la puesta en marcha del sistema de Gestión Documental CONTi, se programó 4 reuniones dirigidas por la Dirección de TI para el seguimiento del contrato No. 056-2019 entre las cuales se encuentra el desarrollo de la herramienta ECM y su implementación."/>
    <s v="Para la puesta en marcha del sistema de Gestión Documental CONTi, se programó 1 reunión dirigida por la Dirección de TI para el seguimiento del contrato No. 056-2019 entre las cuales se encuentra el desarrollo de la herramienta ECM y su implementación._x000a__x000a_se adjuntan los correos electronicos, en los cuales la Subdirección de comunicaciones realizó campañas de divulgación del sistema CONTi "/>
    <x v="0"/>
    <x v="0"/>
    <s v="El proceso ha realizado las actividades necesarias para el cumplimiento de la acción propuesta"/>
  </r>
  <r>
    <m/>
    <m/>
    <m/>
    <m/>
    <m/>
    <m/>
    <m/>
    <m/>
    <m/>
    <m/>
    <m/>
    <m/>
    <s v="Mitigación"/>
    <s v="No existe control actual"/>
    <n v="0"/>
    <n v="0"/>
    <s v="0"/>
    <m/>
    <m/>
    <m/>
    <m/>
    <m/>
    <m/>
    <m/>
    <m/>
    <m/>
    <m/>
    <m/>
    <m/>
    <m/>
    <m/>
    <m/>
    <x v="15"/>
    <n v="59"/>
    <s v="Gestión"/>
    <x v="3"/>
    <m/>
    <m/>
    <m/>
    <m/>
    <m/>
    <x v="3"/>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D935777-5CDD-47FC-AC75-81EBCA14D60F}"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F12" firstHeaderRow="1" firstDataRow="2" firstDataCol="1" rowPageCount="2" colPageCount="1"/>
  <pivotFields count="4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18">
        <item x="1"/>
        <item m="1" x="16"/>
        <item x="4"/>
        <item x="2"/>
        <item x="14"/>
        <item x="9"/>
        <item x="6"/>
        <item x="7"/>
        <item x="8"/>
        <item x="5"/>
        <item x="10"/>
        <item x="15"/>
        <item x="3"/>
        <item x="11"/>
        <item x="13"/>
        <item x="12"/>
        <item x="0"/>
        <item t="default"/>
      </items>
    </pivotField>
    <pivotField showAll="0"/>
    <pivotField showAll="0"/>
    <pivotField axis="axisCol" showAll="0">
      <items count="5">
        <item x="0"/>
        <item x="2"/>
        <item x="3"/>
        <item x="1"/>
        <item t="default"/>
      </items>
    </pivotField>
    <pivotField dataField="1" showAll="0"/>
    <pivotField showAll="0"/>
    <pivotField showAll="0"/>
    <pivotField showAll="0"/>
    <pivotField showAll="0"/>
    <pivotField axis="axisRow" showAll="0">
      <items count="8">
        <item m="1" x="6"/>
        <item x="1"/>
        <item x="2"/>
        <item x="0"/>
        <item x="4"/>
        <item x="5"/>
        <item x="3"/>
        <item t="default"/>
      </items>
    </pivotField>
    <pivotField axis="axisPage" multipleItemSelectionAllowed="1" showAll="0">
      <items count="9">
        <item x="0"/>
        <item x="2"/>
        <item x="3"/>
        <item m="1" x="5"/>
        <item m="1" x="7"/>
        <item h="1" x="1"/>
        <item m="1" x="4"/>
        <item m="1" x="6"/>
        <item t="default"/>
      </items>
    </pivotField>
    <pivotField showAll="0"/>
  </pivotFields>
  <rowFields count="1">
    <field x="41"/>
  </rowFields>
  <rowItems count="6">
    <i>
      <x v="1"/>
    </i>
    <i>
      <x v="2"/>
    </i>
    <i>
      <x v="3"/>
    </i>
    <i>
      <x v="4"/>
    </i>
    <i>
      <x v="5"/>
    </i>
    <i t="grand">
      <x/>
    </i>
  </rowItems>
  <colFields count="1">
    <field x="35"/>
  </colFields>
  <colItems count="5">
    <i>
      <x/>
    </i>
    <i>
      <x v="1"/>
    </i>
    <i>
      <x v="2"/>
    </i>
    <i>
      <x v="3"/>
    </i>
    <i t="grand">
      <x/>
    </i>
  </colItems>
  <pageFields count="2">
    <pageField fld="32" hier="-1"/>
    <pageField fld="42" hier="-1"/>
  </pageFields>
  <dataFields count="1">
    <dataField name="Cuenta de CATEGORIAS DE PLANES DE ACCIÓN" fld="36" subtotal="count" baseField="0" baseItem="0"/>
  </dataFields>
  <formats count="1">
    <format dxfId="401">
      <pivotArea dataOnly="0" labelOnly="1" fieldPosition="0">
        <references count="1">
          <reference field="41"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2" dT="2020-03-17T22:11:11.22" personId="{7D4C6609-C6B8-4023-9253-13D033FC58C3}" id="{EBCD31AB-61F3-47E3-8AC2-B821E9A16FA4}">
    <text>corregir JEP</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9/04/relationships/namedSheetView" Target="../namedSheetViews/namedSheetView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EF98-3F0A-4A9B-B63A-E19C93DC3AFA}">
  <dimension ref="A2:F12"/>
  <sheetViews>
    <sheetView showGridLines="0" topLeftCell="A4" workbookViewId="0">
      <selection activeCell="A11" sqref="A11"/>
    </sheetView>
  </sheetViews>
  <sheetFormatPr baseColWidth="10" defaultColWidth="11.453125" defaultRowHeight="14.5"/>
  <cols>
    <col min="1" max="1" width="95.1796875" bestFit="1" customWidth="1"/>
    <col min="2" max="2" width="22.453125" bestFit="1" customWidth="1"/>
    <col min="3" max="3" width="10.26953125" bestFit="1" customWidth="1"/>
    <col min="4" max="4" width="4.7265625" bestFit="1" customWidth="1"/>
    <col min="5" max="5" width="8.453125" bestFit="1" customWidth="1"/>
    <col min="6" max="6" width="12.453125" bestFit="1" customWidth="1"/>
  </cols>
  <sheetData>
    <row r="2" spans="1:6">
      <c r="A2" s="2" t="s">
        <v>0</v>
      </c>
      <c r="B2" s="1" t="s">
        <v>1</v>
      </c>
      <c r="C2" s="1"/>
      <c r="D2" s="1"/>
      <c r="E2" s="1"/>
      <c r="F2" s="1"/>
    </row>
    <row r="3" spans="1:6">
      <c r="A3" s="2" t="s">
        <v>2</v>
      </c>
      <c r="B3" s="1" t="s">
        <v>3</v>
      </c>
      <c r="C3" s="1"/>
      <c r="D3" s="1"/>
      <c r="E3" s="1"/>
      <c r="F3" s="1"/>
    </row>
    <row r="5" spans="1:6">
      <c r="A5" s="2" t="s">
        <v>4</v>
      </c>
      <c r="B5" s="2" t="s">
        <v>5</v>
      </c>
      <c r="C5" s="1"/>
      <c r="D5" s="1"/>
      <c r="E5" s="1"/>
      <c r="F5" s="1"/>
    </row>
    <row r="6" spans="1:6">
      <c r="A6" s="2" t="s">
        <v>6</v>
      </c>
      <c r="B6" s="1" t="s">
        <v>7</v>
      </c>
      <c r="C6" s="1" t="s">
        <v>8</v>
      </c>
      <c r="D6" s="1" t="s">
        <v>9</v>
      </c>
      <c r="E6" s="1" t="s">
        <v>10</v>
      </c>
      <c r="F6" s="1" t="s">
        <v>11</v>
      </c>
    </row>
    <row r="7" spans="1:6" ht="58">
      <c r="A7" s="5" t="s">
        <v>12</v>
      </c>
      <c r="B7" s="4">
        <v>3</v>
      </c>
      <c r="C7" s="4">
        <v>4</v>
      </c>
      <c r="D7" s="4">
        <v>12</v>
      </c>
      <c r="E7" s="4">
        <v>5</v>
      </c>
      <c r="F7" s="4">
        <v>24</v>
      </c>
    </row>
    <row r="8" spans="1:6" ht="29">
      <c r="A8" s="5" t="s">
        <v>13</v>
      </c>
      <c r="B8" s="4">
        <v>1</v>
      </c>
      <c r="C8" s="4"/>
      <c r="D8" s="4">
        <v>3</v>
      </c>
      <c r="E8" s="4">
        <v>2</v>
      </c>
      <c r="F8" s="4">
        <v>6</v>
      </c>
    </row>
    <row r="9" spans="1:6" ht="29">
      <c r="A9" s="5" t="s">
        <v>14</v>
      </c>
      <c r="B9" s="4">
        <v>4</v>
      </c>
      <c r="C9" s="4">
        <v>11</v>
      </c>
      <c r="D9" s="4">
        <v>22</v>
      </c>
      <c r="E9" s="4">
        <v>8</v>
      </c>
      <c r="F9" s="4">
        <v>45</v>
      </c>
    </row>
    <row r="10" spans="1:6" ht="43.5">
      <c r="A10" s="5" t="s">
        <v>15</v>
      </c>
      <c r="B10" s="4">
        <v>2</v>
      </c>
      <c r="C10" s="4">
        <v>4</v>
      </c>
      <c r="D10" s="4">
        <v>1</v>
      </c>
      <c r="E10" s="4">
        <v>4</v>
      </c>
      <c r="F10" s="4">
        <v>11</v>
      </c>
    </row>
    <row r="11" spans="1:6" ht="43.5">
      <c r="A11" s="5" t="s">
        <v>16</v>
      </c>
      <c r="B11" s="4"/>
      <c r="C11" s="4"/>
      <c r="D11" s="4"/>
      <c r="E11" s="4">
        <v>1</v>
      </c>
      <c r="F11" s="4">
        <v>1</v>
      </c>
    </row>
    <row r="12" spans="1:6">
      <c r="A12" s="3" t="s">
        <v>11</v>
      </c>
      <c r="B12" s="4">
        <v>10</v>
      </c>
      <c r="C12" s="4">
        <v>19</v>
      </c>
      <c r="D12" s="4">
        <v>38</v>
      </c>
      <c r="E12" s="4">
        <v>20</v>
      </c>
      <c r="F12" s="4">
        <v>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9F8A-946B-4FD7-85C3-54E7DA89EF67}">
  <sheetPr>
    <tabColor theme="4"/>
    <pageSetUpPr fitToPage="1"/>
  </sheetPr>
  <dimension ref="A1:DFO760"/>
  <sheetViews>
    <sheetView showGridLines="0" tabSelected="1" zoomScale="80" zoomScaleNormal="80" workbookViewId="0">
      <selection sqref="A1:BM1"/>
    </sheetView>
  </sheetViews>
  <sheetFormatPr baseColWidth="10" defaultColWidth="9.1796875" defaultRowHeight="70.5" customHeight="1" outlineLevelCol="1"/>
  <cols>
    <col min="1" max="1" width="6.453125" style="111" customWidth="1"/>
    <col min="2" max="2" width="15" style="110" customWidth="1"/>
    <col min="3" max="3" width="52.1796875" style="107" customWidth="1"/>
    <col min="4" max="4" width="16.26953125" style="110" customWidth="1" collapsed="1"/>
    <col min="5" max="5" width="14.453125" style="110" customWidth="1"/>
    <col min="6" max="6" width="44.81640625" style="140" customWidth="1"/>
    <col min="7" max="7" width="62.26953125" style="107" customWidth="1"/>
    <col min="8" max="8" width="22.453125" style="107" customWidth="1"/>
    <col min="9" max="10" width="7.26953125" style="249" customWidth="1"/>
    <col min="11" max="11" width="9.7265625" style="250" customWidth="1" collapsed="1"/>
    <col min="12" max="12" width="13.81640625" style="110" customWidth="1"/>
    <col min="13" max="13" width="12.26953125" style="111" customWidth="1"/>
    <col min="14" max="14" width="66.26953125" style="107" customWidth="1" collapsed="1"/>
    <col min="15" max="15" width="20.26953125" style="107" customWidth="1"/>
    <col min="16" max="16" width="56.26953125" style="107" customWidth="1"/>
    <col min="17" max="19" width="6.81640625" style="110" customWidth="1"/>
    <col min="20" max="21" width="6.81640625" style="249" customWidth="1"/>
    <col min="22" max="22" width="9" style="250" customWidth="1" collapsed="1"/>
    <col min="23" max="23" width="14.7265625" style="110" customWidth="1"/>
    <col min="24" max="24" width="90.1796875" style="107" customWidth="1" collapsed="1"/>
    <col min="25" max="25" width="15.81640625" style="110" customWidth="1"/>
    <col min="26" max="26" width="14.26953125" style="110" customWidth="1"/>
    <col min="27" max="27" width="28.81640625" style="107" customWidth="1"/>
    <col min="28" max="28" width="18.26953125" style="110" customWidth="1"/>
    <col min="29" max="29" width="22.1796875" style="107" customWidth="1"/>
    <col min="30" max="30" width="33.453125" style="107" customWidth="1"/>
    <col min="31" max="31" width="24.26953125" style="109" customWidth="1"/>
    <col min="32" max="32" width="20.26953125" style="110" customWidth="1"/>
    <col min="33" max="33" width="22.453125" style="111" hidden="1" customWidth="1"/>
    <col min="34" max="34" width="16.81640625" style="111" hidden="1" customWidth="1"/>
    <col min="35" max="35" width="36.453125" style="111" hidden="1" customWidth="1"/>
    <col min="36" max="36" width="5" style="111" hidden="1" customWidth="1" outlineLevel="1"/>
    <col min="37" max="40" width="96.1796875" style="111" hidden="1" customWidth="1" outlineLevel="1"/>
    <col min="41" max="41" width="96.1796875" style="107" hidden="1" customWidth="1" outlineLevel="1"/>
    <col min="42" max="42" width="17.453125" style="107" hidden="1" customWidth="1" outlineLevel="1"/>
    <col min="43" max="43" width="63.453125" style="107" hidden="1" customWidth="1" outlineLevel="1"/>
    <col min="44" max="44" width="2.81640625" style="111" customWidth="1" collapsed="1"/>
    <col min="45" max="49" width="94.7265625" style="111" hidden="1" customWidth="1" outlineLevel="1"/>
    <col min="50" max="50" width="105.1796875" style="111" hidden="1" customWidth="1" outlineLevel="1"/>
    <col min="51" max="51" width="100" style="111" hidden="1" customWidth="1" outlineLevel="1"/>
    <col min="52" max="52" width="63.453125" style="111" hidden="1" customWidth="1" outlineLevel="1"/>
    <col min="53" max="53" width="2.7265625" style="111" customWidth="1" collapsed="1"/>
    <col min="54" max="54" width="108.1796875" style="252" hidden="1" customWidth="1" outlineLevel="1"/>
    <col min="55" max="55" width="108.1796875" style="254" hidden="1" customWidth="1" outlineLevel="1"/>
    <col min="56" max="56" width="4.7265625" style="254" hidden="1" customWidth="1" outlineLevel="1"/>
    <col min="57" max="57" width="2.7265625" style="111" customWidth="1" collapsed="1"/>
    <col min="58" max="58" width="113.453125" style="111" customWidth="1"/>
    <col min="59" max="62" width="96" style="111" customWidth="1"/>
    <col min="63" max="64" width="107.1796875" style="111" customWidth="1"/>
    <col min="65" max="65" width="63.453125" style="111" customWidth="1"/>
    <col min="66" max="16384" width="9.1796875" style="111"/>
  </cols>
  <sheetData>
    <row r="1" spans="1:68" ht="30.75" customHeight="1">
      <c r="A1" s="602" t="s">
        <v>17</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row>
    <row r="2" spans="1:68" ht="39.75" customHeight="1" thickBot="1">
      <c r="A2" s="602" t="s">
        <v>18</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row>
    <row r="3" spans="1:68" ht="35.25" customHeight="1" thickBot="1">
      <c r="A3" s="573" t="s">
        <v>19</v>
      </c>
      <c r="B3" s="574"/>
      <c r="C3" s="574"/>
      <c r="D3" s="574"/>
      <c r="E3" s="574"/>
      <c r="F3" s="574"/>
      <c r="G3" s="574"/>
      <c r="H3" s="575"/>
      <c r="I3" s="476" t="s">
        <v>20</v>
      </c>
      <c r="J3" s="477"/>
      <c r="K3" s="478"/>
      <c r="L3" s="479" t="s">
        <v>21</v>
      </c>
      <c r="M3" s="480"/>
      <c r="N3" s="480"/>
      <c r="O3" s="480"/>
      <c r="P3" s="481"/>
      <c r="Q3" s="482" t="s">
        <v>22</v>
      </c>
      <c r="R3" s="483"/>
      <c r="S3" s="484"/>
      <c r="T3" s="485" t="s">
        <v>23</v>
      </c>
      <c r="U3" s="486"/>
      <c r="V3" s="486"/>
      <c r="W3" s="485" t="s">
        <v>24</v>
      </c>
      <c r="X3" s="572"/>
      <c r="Y3" s="572"/>
      <c r="Z3" s="572"/>
      <c r="AA3" s="572"/>
      <c r="AB3" s="572"/>
      <c r="AC3" s="572"/>
      <c r="AD3" s="572"/>
      <c r="AE3" s="471" t="s">
        <v>25</v>
      </c>
      <c r="AF3" s="471"/>
      <c r="AG3" s="471"/>
      <c r="AH3" s="471"/>
      <c r="AI3" s="471"/>
      <c r="AK3" s="569" t="s">
        <v>26</v>
      </c>
      <c r="AL3" s="570"/>
      <c r="AM3" s="570"/>
      <c r="AN3" s="570"/>
      <c r="AO3" s="570"/>
      <c r="AP3" s="570"/>
      <c r="AQ3" s="571"/>
      <c r="AS3" s="569" t="s">
        <v>27</v>
      </c>
      <c r="AT3" s="570"/>
      <c r="AU3" s="570"/>
      <c r="AV3" s="570"/>
      <c r="AW3" s="570"/>
      <c r="AX3" s="570"/>
      <c r="AY3" s="570"/>
      <c r="AZ3" s="571"/>
      <c r="BB3" s="599" t="s">
        <v>28</v>
      </c>
      <c r="BC3" s="600"/>
      <c r="BD3" s="601"/>
      <c r="BF3" s="569" t="s">
        <v>29</v>
      </c>
      <c r="BG3" s="570"/>
      <c r="BH3" s="570"/>
      <c r="BI3" s="570"/>
      <c r="BJ3" s="570"/>
      <c r="BK3" s="570"/>
      <c r="BL3" s="570"/>
      <c r="BM3" s="571"/>
    </row>
    <row r="4" spans="1:68" s="125" customFormat="1" ht="85.5" customHeight="1" thickBot="1">
      <c r="A4" s="112" t="s">
        <v>30</v>
      </c>
      <c r="B4" s="113" t="s">
        <v>31</v>
      </c>
      <c r="C4" s="114" t="s">
        <v>32</v>
      </c>
      <c r="D4" s="113" t="s">
        <v>33</v>
      </c>
      <c r="E4" s="113" t="s">
        <v>34</v>
      </c>
      <c r="F4" s="115" t="s">
        <v>35</v>
      </c>
      <c r="G4" s="116" t="s">
        <v>36</v>
      </c>
      <c r="H4" s="116" t="s">
        <v>37</v>
      </c>
      <c r="I4" s="117" t="s">
        <v>38</v>
      </c>
      <c r="J4" s="117" t="s">
        <v>39</v>
      </c>
      <c r="K4" s="118" t="s">
        <v>40</v>
      </c>
      <c r="L4" s="119" t="s">
        <v>41</v>
      </c>
      <c r="M4" s="119" t="s">
        <v>42</v>
      </c>
      <c r="N4" s="120" t="s">
        <v>43</v>
      </c>
      <c r="O4" s="120" t="s">
        <v>44</v>
      </c>
      <c r="P4" s="120" t="s">
        <v>45</v>
      </c>
      <c r="Q4" s="121" t="s">
        <v>46</v>
      </c>
      <c r="R4" s="121" t="s">
        <v>47</v>
      </c>
      <c r="S4" s="121" t="s">
        <v>48</v>
      </c>
      <c r="T4" s="117" t="s">
        <v>38</v>
      </c>
      <c r="U4" s="117" t="s">
        <v>39</v>
      </c>
      <c r="V4" s="122" t="s">
        <v>49</v>
      </c>
      <c r="W4" s="119" t="s">
        <v>41</v>
      </c>
      <c r="X4" s="116" t="s">
        <v>50</v>
      </c>
      <c r="Y4" s="116" t="s">
        <v>51</v>
      </c>
      <c r="Z4" s="116" t="s">
        <v>52</v>
      </c>
      <c r="AA4" s="119" t="s">
        <v>53</v>
      </c>
      <c r="AB4" s="116" t="s">
        <v>54</v>
      </c>
      <c r="AC4" s="123" t="s">
        <v>55</v>
      </c>
      <c r="AD4" s="6" t="s">
        <v>56</v>
      </c>
      <c r="AE4" s="124" t="s">
        <v>57</v>
      </c>
      <c r="AF4" s="124" t="s">
        <v>58</v>
      </c>
      <c r="AG4" s="124" t="s">
        <v>59</v>
      </c>
      <c r="AH4" s="124" t="s">
        <v>60</v>
      </c>
      <c r="AI4" s="124" t="s">
        <v>61</v>
      </c>
      <c r="AK4" s="315" t="s">
        <v>62</v>
      </c>
      <c r="AL4" s="315" t="s">
        <v>63</v>
      </c>
      <c r="AM4" s="315" t="s">
        <v>64</v>
      </c>
      <c r="AN4" s="316" t="s">
        <v>65</v>
      </c>
      <c r="AO4" s="317" t="s">
        <v>66</v>
      </c>
      <c r="AP4" s="317" t="s">
        <v>2</v>
      </c>
      <c r="AQ4" s="317" t="s">
        <v>67</v>
      </c>
      <c r="AR4" s="318"/>
      <c r="AS4" s="315" t="s">
        <v>68</v>
      </c>
      <c r="AT4" s="315" t="s">
        <v>69</v>
      </c>
      <c r="AU4" s="315" t="s">
        <v>70</v>
      </c>
      <c r="AV4" s="315" t="s">
        <v>71</v>
      </c>
      <c r="AW4" s="316" t="s">
        <v>72</v>
      </c>
      <c r="AX4" s="317" t="s">
        <v>73</v>
      </c>
      <c r="AY4" s="317" t="s">
        <v>74</v>
      </c>
      <c r="AZ4" s="317" t="s">
        <v>67</v>
      </c>
      <c r="BA4" s="318"/>
      <c r="BB4" s="319" t="s">
        <v>75</v>
      </c>
      <c r="BC4" s="320" t="s">
        <v>76</v>
      </c>
      <c r="BD4" s="321" t="s">
        <v>77</v>
      </c>
      <c r="BE4" s="318"/>
      <c r="BF4" s="315" t="s">
        <v>68</v>
      </c>
      <c r="BG4" s="315" t="s">
        <v>78</v>
      </c>
      <c r="BH4" s="315" t="s">
        <v>79</v>
      </c>
      <c r="BI4" s="315" t="s">
        <v>80</v>
      </c>
      <c r="BJ4" s="316" t="s">
        <v>81</v>
      </c>
      <c r="BK4" s="317" t="s">
        <v>82</v>
      </c>
      <c r="BL4" s="317" t="s">
        <v>83</v>
      </c>
      <c r="BM4" s="317" t="s">
        <v>67</v>
      </c>
      <c r="BN4" s="318"/>
      <c r="BO4" s="318"/>
      <c r="BP4" s="318"/>
    </row>
    <row r="5" spans="1:68" ht="262.5" customHeight="1">
      <c r="A5" s="472">
        <v>1</v>
      </c>
      <c r="B5" s="459" t="s">
        <v>84</v>
      </c>
      <c r="C5" s="473" t="s">
        <v>85</v>
      </c>
      <c r="D5" s="457" t="s">
        <v>86</v>
      </c>
      <c r="E5" s="459" t="s">
        <v>87</v>
      </c>
      <c r="F5" s="474" t="s">
        <v>88</v>
      </c>
      <c r="G5" s="411" t="s">
        <v>89</v>
      </c>
      <c r="H5" s="473" t="s">
        <v>90</v>
      </c>
      <c r="I5" s="475">
        <v>5</v>
      </c>
      <c r="J5" s="475">
        <v>1</v>
      </c>
      <c r="K5" s="456" t="str">
        <f>IF(AND(I5=1,J5=1),"Bajo",IF(AND(I5=1,J5=2),"Bajo",IF(AND(I5=1,J5=3),"Moderado",IF(AND(I5=1,J5=4),"Alto",IF(AND(I5=1,J5=5),"Extremo",IF(AND(I5=2,J5=1),"Bajo",IF(AND(I5=2,J5=2),"Bajo",IF(AND(I5=2,J5=3),"Moderado",IF(AND(I5=2,J5=4),"Alto",IF(AND(I5=2,J5=5),"Extremo",IF(AND(I5=3,J5=1),"Bajo",IF(AND(I5=3,J5=2),"Moderado",IF(AND(I5=3,J5=3),"Alto",IF(AND(I5=3,J5=4),"Extremo",IF(AND(I5=3,J5=5),"Extremo",IF(AND(I5=4,J5=1),"Moderado",IF(AND(I5=4,J5=2),"Alto",IF(AND(I5=4,J5=3),"Alto",IF(AND(I5=4,J5=4),"Extremo",IF(AND(I5=4,J5=5),"Extremo",IF(AND(I5=5,J5=1),"Alto",IF(AND(I5=5,J5=2),"Alto",IF(AND(I5=5,J5=3),"Extremo",IF(AND(I5=5,J5=4),"Extremo",IF(AND(I5=5,J5=5),"Extremo")))))))))))))))))))))))))</f>
        <v>Alto</v>
      </c>
      <c r="L5" s="457" t="s">
        <v>91</v>
      </c>
      <c r="M5" s="415" t="s">
        <v>92</v>
      </c>
      <c r="N5" s="411" t="s">
        <v>93</v>
      </c>
      <c r="O5" s="411" t="s">
        <v>94</v>
      </c>
      <c r="P5" s="411" t="s">
        <v>95</v>
      </c>
      <c r="Q5" s="404">
        <v>85</v>
      </c>
      <c r="R5" s="416">
        <f>AVERAGE(Q5:Q5)</f>
        <v>85</v>
      </c>
      <c r="S5" s="406" t="str">
        <f>IF(R5&lt;=50,"0",IF(AND(R5&gt;=50.01,R5&lt;=75),"1",IF(R5&gt;=75.01,"2")))</f>
        <v>2</v>
      </c>
      <c r="T5" s="458">
        <f>I5-S5</f>
        <v>3</v>
      </c>
      <c r="U5" s="458">
        <f>J5-S6</f>
        <v>1</v>
      </c>
      <c r="V5" s="456" t="str">
        <f>IF(AND(T5=1,U5=1),"Bajo",IF(AND(T5=1,U5=2),"Bajo",IF(AND(T5=1,U5=3),"Moderado",IF(AND(T5=1,U5=4),"Alto",IF(AND(T5=1,U5=5),"Extremo",IF(AND(T5=2,U5=1),"Bajo",IF(AND(T5=2,U5=2),"Bajo",IF(AND(T5=2,U5=3),"Moderado",IF(AND(T5=2,U5=4),"Alto",IF(AND(T5=2,U5=5),"Extremo",IF(AND(T5=3,U5=1),"Bajo",IF(AND(T5=3,U5=2),"Moderado",IF(AND(T5=3,U5=3),"Alto",IF(AND(T5=3,U5=4),"Extremo",IF(AND(T5=3,U5=5),"Extremo",IF(AND(T5=4,U5=1),"Moderado",IF(AND(T5=4,U5=2),"Alto",IF(AND(T5=4,U5=3),"Alto",IF(AND(T5=4,U5=4),"Extremo",IF(AND(T5=4,U5=5),"Extremo",IF(AND(T5=5,U5=1),"Alto",IF(AND(T5=5,U5=2),"Alto",IF(AND(T5=5,U5=3),"Extremo",IF(AND(T5=5,U5=4),"Extremo",IF(AND(T5=5,U5=5),"Extremo")))))))))))))))))))))))))</f>
        <v>Bajo</v>
      </c>
      <c r="W5" s="470" t="s">
        <v>96</v>
      </c>
      <c r="X5" s="413" t="s">
        <v>97</v>
      </c>
      <c r="Y5" s="126">
        <v>43832</v>
      </c>
      <c r="Z5" s="126">
        <v>44196</v>
      </c>
      <c r="AA5" s="418" t="s">
        <v>98</v>
      </c>
      <c r="AB5" s="409" t="s">
        <v>99</v>
      </c>
      <c r="AC5" s="127" t="s">
        <v>86</v>
      </c>
      <c r="AD5" s="413" t="s">
        <v>100</v>
      </c>
      <c r="AE5" s="415" t="str">
        <f>IF(B5="",AE4,B5)</f>
        <v>Gestión de asuntos disciplinarios</v>
      </c>
      <c r="AF5" s="410">
        <f>IF(A5="",AF4,A5)</f>
        <v>1</v>
      </c>
      <c r="AG5" s="128" t="str">
        <f>IF(E5="",AG4,E5)</f>
        <v>Gestión - Operativo</v>
      </c>
      <c r="AH5" s="128" t="str">
        <f>IF(V5="",AH4,V5)</f>
        <v>Bajo</v>
      </c>
      <c r="AI5" s="128" t="s">
        <v>101</v>
      </c>
      <c r="AK5" s="268" t="s">
        <v>102</v>
      </c>
      <c r="AL5" s="268" t="s">
        <v>103</v>
      </c>
      <c r="AM5" s="268" t="s">
        <v>104</v>
      </c>
      <c r="AN5" s="268" t="s">
        <v>105</v>
      </c>
      <c r="AO5" s="268" t="s">
        <v>14</v>
      </c>
      <c r="AP5" s="268" t="s">
        <v>106</v>
      </c>
      <c r="AQ5" s="268" t="s">
        <v>107</v>
      </c>
      <c r="AR5" s="258"/>
      <c r="AS5" s="255" t="s">
        <v>108</v>
      </c>
      <c r="AT5" s="256"/>
      <c r="AU5" s="256"/>
      <c r="AV5" s="255" t="s">
        <v>109</v>
      </c>
      <c r="AW5" s="256"/>
      <c r="AX5" s="257" t="s">
        <v>110</v>
      </c>
      <c r="AY5" s="257" t="s">
        <v>111</v>
      </c>
      <c r="AZ5" s="257" t="s">
        <v>112</v>
      </c>
      <c r="BA5" s="258"/>
      <c r="BB5" s="322" t="s">
        <v>113</v>
      </c>
      <c r="BC5" s="323" t="s">
        <v>114</v>
      </c>
      <c r="BD5" s="324"/>
      <c r="BE5" s="258"/>
      <c r="BF5" s="255" t="s">
        <v>115</v>
      </c>
      <c r="BG5" s="256"/>
      <c r="BH5" s="256"/>
      <c r="BI5" s="255"/>
      <c r="BJ5" s="255" t="s">
        <v>116</v>
      </c>
      <c r="BK5" s="257" t="s">
        <v>117</v>
      </c>
      <c r="BL5" s="261" t="s">
        <v>118</v>
      </c>
      <c r="BM5" s="257" t="s">
        <v>119</v>
      </c>
      <c r="BN5" s="258"/>
      <c r="BO5" s="258"/>
      <c r="BP5" s="258"/>
    </row>
    <row r="6" spans="1:68" ht="85.5" customHeight="1">
      <c r="A6" s="472"/>
      <c r="B6" s="459"/>
      <c r="C6" s="473"/>
      <c r="D6" s="457"/>
      <c r="E6" s="459"/>
      <c r="F6" s="474"/>
      <c r="G6" s="411"/>
      <c r="H6" s="473"/>
      <c r="I6" s="475"/>
      <c r="J6" s="475"/>
      <c r="K6" s="456"/>
      <c r="L6" s="457"/>
      <c r="M6" s="415" t="s">
        <v>120</v>
      </c>
      <c r="N6" s="411" t="s">
        <v>121</v>
      </c>
      <c r="O6" s="411"/>
      <c r="P6" s="411"/>
      <c r="Q6" s="404">
        <v>0</v>
      </c>
      <c r="R6" s="417">
        <v>0</v>
      </c>
      <c r="S6" s="405" t="str">
        <f>IF(R6&lt;=50,"0",IF(AND(R6&gt;=50.01,R6&lt;=75),"1",IF(R6&gt;=75.01,"2")))</f>
        <v>0</v>
      </c>
      <c r="T6" s="458"/>
      <c r="U6" s="458"/>
      <c r="V6" s="456"/>
      <c r="W6" s="470"/>
      <c r="X6" s="413" t="s">
        <v>122</v>
      </c>
      <c r="Y6" s="129">
        <v>43832</v>
      </c>
      <c r="Z6" s="129">
        <v>44196</v>
      </c>
      <c r="AA6" s="130" t="s">
        <v>123</v>
      </c>
      <c r="AB6" s="409" t="s">
        <v>99</v>
      </c>
      <c r="AC6" s="127" t="s">
        <v>86</v>
      </c>
      <c r="AD6" s="413" t="s">
        <v>124</v>
      </c>
      <c r="AE6" s="415" t="str">
        <f>IF(B6="",AE5,B6)</f>
        <v>Gestión de asuntos disciplinarios</v>
      </c>
      <c r="AF6" s="410">
        <f>IF(A6="",AF5,A6)</f>
        <v>1</v>
      </c>
      <c r="AG6" s="128" t="str">
        <f>IF(E6="",AG5,E6)</f>
        <v>Gestión - Operativo</v>
      </c>
      <c r="AH6" s="128" t="str">
        <f>IF(V6="",AH5,V6)</f>
        <v>Bajo</v>
      </c>
      <c r="AI6" s="131" t="s">
        <v>125</v>
      </c>
      <c r="AK6" s="268" t="s">
        <v>126</v>
      </c>
      <c r="AL6" s="268" t="s">
        <v>127</v>
      </c>
      <c r="AM6" s="268" t="s">
        <v>128</v>
      </c>
      <c r="AN6" s="268" t="s">
        <v>129</v>
      </c>
      <c r="AO6" s="268" t="s">
        <v>12</v>
      </c>
      <c r="AP6" s="268" t="s">
        <v>106</v>
      </c>
      <c r="AQ6" s="268" t="s">
        <v>130</v>
      </c>
      <c r="AR6" s="258"/>
      <c r="AS6" s="256"/>
      <c r="AT6" s="256"/>
      <c r="AU6" s="256"/>
      <c r="AV6" s="255" t="s">
        <v>131</v>
      </c>
      <c r="AW6" s="256"/>
      <c r="AX6" s="259"/>
      <c r="AY6" s="257" t="s">
        <v>132</v>
      </c>
      <c r="AZ6" s="259"/>
      <c r="BA6" s="258"/>
      <c r="BB6" s="325" t="s">
        <v>133</v>
      </c>
      <c r="BC6" s="326" t="s">
        <v>134</v>
      </c>
      <c r="BD6" s="327"/>
      <c r="BE6" s="258"/>
      <c r="BF6" s="256"/>
      <c r="BG6" s="256"/>
      <c r="BH6" s="256"/>
      <c r="BI6" s="255"/>
      <c r="BJ6" s="255" t="s">
        <v>135</v>
      </c>
      <c r="BK6" s="257" t="s">
        <v>136</v>
      </c>
      <c r="BL6" s="257" t="s">
        <v>137</v>
      </c>
      <c r="BM6" s="259"/>
      <c r="BN6" s="258"/>
      <c r="BO6" s="258"/>
      <c r="BP6" s="258"/>
    </row>
    <row r="7" spans="1:68" ht="85.5" customHeight="1">
      <c r="A7" s="472">
        <v>5</v>
      </c>
      <c r="B7" s="459" t="s">
        <v>138</v>
      </c>
      <c r="C7" s="488" t="s">
        <v>139</v>
      </c>
      <c r="D7" s="459" t="s">
        <v>140</v>
      </c>
      <c r="E7" s="459" t="s">
        <v>87</v>
      </c>
      <c r="F7" s="490" t="s">
        <v>141</v>
      </c>
      <c r="G7" s="132" t="s">
        <v>142</v>
      </c>
      <c r="H7" s="488" t="s">
        <v>143</v>
      </c>
      <c r="I7" s="458">
        <v>3</v>
      </c>
      <c r="J7" s="458">
        <v>4</v>
      </c>
      <c r="K7" s="456" t="str">
        <f>IF(AND(I7=1,J7=1),"Bajo",IF(AND(I7=1,J7=2),"Bajo",IF(AND(I7=1,J7=3),"Moderado",IF(AND(I7=1,J7=4),"Alto",IF(AND(I7=1,J7=5),"Extremo",IF(AND(I7=2,J7=1),"Bajo",IF(AND(I7=2,J7=2),"Bajo",IF(AND(I7=2,J7=3),"Moderado",IF(AND(I7=2,J7=4),"Alto",IF(AND(I7=2,J7=5),"Extremo",IF(AND(I7=3,J7=1),"Bajo",IF(AND(I7=3,J7=2),"Moderado",IF(AND(I7=3,J7=3),"Alto",IF(AND(I7=3,J7=4),"Extremo",IF(AND(I7=3,J7=5),"Extremo",IF(AND(I7=4,J7=1),"Moderado",IF(AND(I7=4,J7=2),"Alto",IF(AND(I7=4,J7=3),"Alto",IF(AND(I7=4,J7=4),"Extremo",IF(AND(I7=4,J7=5),"Extremo",IF(AND(I7=5,J7=1),"Alto",IF(AND(I7=5,J7=2),"Alto",IF(AND(I7=5,J7=3),"Extremo",IF(AND(I7=5,J7=4),"Extremo",IF(AND(I7=5,J7=5),"Extremo")))))))))))))))))))))))))</f>
        <v>Extremo</v>
      </c>
      <c r="L7" s="459" t="s">
        <v>91</v>
      </c>
      <c r="M7" s="415" t="s">
        <v>92</v>
      </c>
      <c r="N7" s="66" t="s">
        <v>144</v>
      </c>
      <c r="O7" s="66" t="s">
        <v>145</v>
      </c>
      <c r="P7" s="66" t="s">
        <v>146</v>
      </c>
      <c r="Q7" s="405">
        <v>85</v>
      </c>
      <c r="R7" s="489">
        <f>AVERAGE(Q7:Q10)</f>
        <v>63.75</v>
      </c>
      <c r="S7" s="459" t="str">
        <f>IF(R7&lt;=50,"0",IF(AND(R7&gt;=50.01,R7&lt;=75),"1",IF(R7&gt;=75.01,"2")))</f>
        <v>1</v>
      </c>
      <c r="T7" s="458">
        <f>I7-S7</f>
        <v>2</v>
      </c>
      <c r="U7" s="458">
        <f>J7-S11</f>
        <v>4</v>
      </c>
      <c r="V7" s="456" t="str">
        <f>IF(AND(T7=1,U7=1),"Bajo",IF(AND(T7=1,U7=2),"Bajo",IF(AND(T7=1,U7=3),"Moderado",IF(AND(T7=1,U7=4),"Alto",IF(AND(T7=1,U7=5),"Extremo",IF(AND(T7=2,U7=1),"Bajo",IF(AND(T7=2,U7=2),"Bajo",IF(AND(T7=2,U7=3),"Moderado",IF(AND(T7=2,U7=4),"Alto",IF(AND(T7=2,U7=5),"Extremo",IF(AND(T7=3,U7=1),"Bajo",IF(AND(T7=3,U7=2),"Moderado",IF(AND(T7=3,U7=3),"Alto",IF(AND(T7=3,U7=4),"Extremo",IF(AND(T7=3,U7=5),"Extremo",IF(AND(T7=4,U7=1),"Moderado",IF(AND(T7=4,U7=2),"Alto",IF(AND(T7=4,U7=3),"Alto",IF(AND(T7=4,U7=4),"Extremo",IF(AND(T7=4,U7=5),"Extremo",IF(AND(T7=5,U7=1),"Alto",IF(AND(T7=5,U7=2),"Alto",IF(AND(T7=5,U7=3),"Extremo",IF(AND(T7=5,U7=4),"Extremo",IF(AND(T7=5,U7=5),"Extremo")))))))))))))))))))))))))</f>
        <v>Alto</v>
      </c>
      <c r="W7" s="459" t="s">
        <v>91</v>
      </c>
      <c r="X7" s="413" t="s">
        <v>147</v>
      </c>
      <c r="Y7" s="126">
        <v>43832</v>
      </c>
      <c r="Z7" s="133">
        <v>44196</v>
      </c>
      <c r="AA7" s="413" t="s">
        <v>148</v>
      </c>
      <c r="AB7" s="134" t="s">
        <v>149</v>
      </c>
      <c r="AC7" s="127" t="s">
        <v>150</v>
      </c>
      <c r="AD7" s="413" t="s">
        <v>138</v>
      </c>
      <c r="AE7" s="415" t="str">
        <f>IF(B7="",#REF!,B7)</f>
        <v>Administración de bienes y servicios</v>
      </c>
      <c r="AF7" s="410">
        <f>IF(A7="",#REF!,A7)</f>
        <v>5</v>
      </c>
      <c r="AG7" s="128" t="str">
        <f>IF(E7="",#REF!,E7)</f>
        <v>Gestión - Operativo</v>
      </c>
      <c r="AH7" s="128" t="str">
        <f>IF(V7="",#REF!,V7)</f>
        <v>Alto</v>
      </c>
      <c r="AI7" s="131" t="s">
        <v>151</v>
      </c>
      <c r="AK7" s="268" t="s">
        <v>152</v>
      </c>
      <c r="AL7" s="268" t="s">
        <v>153</v>
      </c>
      <c r="AM7" s="268" t="s">
        <v>154</v>
      </c>
      <c r="AN7" s="268" t="s">
        <v>155</v>
      </c>
      <c r="AO7" s="268" t="s">
        <v>14</v>
      </c>
      <c r="AP7" s="268" t="s">
        <v>106</v>
      </c>
      <c r="AQ7" s="268" t="s">
        <v>156</v>
      </c>
      <c r="AR7" s="258"/>
      <c r="AS7" s="255" t="s">
        <v>157</v>
      </c>
      <c r="AT7" s="256"/>
      <c r="AU7" s="255" t="s">
        <v>158</v>
      </c>
      <c r="AV7" s="255"/>
      <c r="AW7" s="256"/>
      <c r="AX7" s="257" t="s">
        <v>159</v>
      </c>
      <c r="AY7" s="257" t="s">
        <v>160</v>
      </c>
      <c r="AZ7" s="257" t="s">
        <v>161</v>
      </c>
      <c r="BA7" s="258"/>
      <c r="BB7" s="326" t="s">
        <v>162</v>
      </c>
      <c r="BC7" s="326" t="s">
        <v>163</v>
      </c>
      <c r="BD7" s="328"/>
      <c r="BE7" s="258"/>
      <c r="BF7" s="255" t="s">
        <v>164</v>
      </c>
      <c r="BG7" s="375" t="s">
        <v>165</v>
      </c>
      <c r="BH7" s="255"/>
      <c r="BI7" s="255"/>
      <c r="BJ7" s="375" t="s">
        <v>166</v>
      </c>
      <c r="BK7" s="257" t="s">
        <v>167</v>
      </c>
      <c r="BL7" s="257" t="s">
        <v>168</v>
      </c>
      <c r="BM7" s="257"/>
      <c r="BN7" s="258"/>
      <c r="BO7" s="258"/>
      <c r="BP7" s="258"/>
    </row>
    <row r="8" spans="1:68" ht="85.5" customHeight="1">
      <c r="A8" s="487"/>
      <c r="B8" s="459"/>
      <c r="C8" s="488"/>
      <c r="D8" s="459"/>
      <c r="E8" s="472"/>
      <c r="F8" s="490"/>
      <c r="G8" s="413" t="s">
        <v>169</v>
      </c>
      <c r="H8" s="488"/>
      <c r="I8" s="458"/>
      <c r="J8" s="458"/>
      <c r="K8" s="460"/>
      <c r="L8" s="472"/>
      <c r="M8" s="415" t="s">
        <v>92</v>
      </c>
      <c r="N8" s="66" t="s">
        <v>170</v>
      </c>
      <c r="O8" s="66" t="s">
        <v>171</v>
      </c>
      <c r="P8" s="66" t="s">
        <v>172</v>
      </c>
      <c r="Q8" s="405">
        <v>85</v>
      </c>
      <c r="R8" s="489"/>
      <c r="S8" s="459"/>
      <c r="T8" s="458"/>
      <c r="U8" s="458"/>
      <c r="V8" s="460"/>
      <c r="W8" s="472"/>
      <c r="X8" s="413" t="s">
        <v>173</v>
      </c>
      <c r="Y8" s="126">
        <v>43832</v>
      </c>
      <c r="Z8" s="133">
        <v>44196</v>
      </c>
      <c r="AA8" s="413" t="s">
        <v>174</v>
      </c>
      <c r="AB8" s="134" t="s">
        <v>175</v>
      </c>
      <c r="AC8" s="127" t="s">
        <v>150</v>
      </c>
      <c r="AD8" s="413" t="s">
        <v>176</v>
      </c>
      <c r="AE8" s="415" t="str">
        <f t="shared" ref="AE8:AE16" si="0">IF(B8="",AE7,B8)</f>
        <v>Administración de bienes y servicios</v>
      </c>
      <c r="AF8" s="410">
        <f t="shared" ref="AF8:AF16" si="1">IF(A8="",AF7,A8)</f>
        <v>5</v>
      </c>
      <c r="AG8" s="128" t="str">
        <f t="shared" ref="AG8:AG16" si="2">IF(E8="",AG7,E8)</f>
        <v>Gestión - Operativo</v>
      </c>
      <c r="AH8" s="128" t="str">
        <f t="shared" ref="AH8:AH16" si="3">IF(V8="",AH7,V8)</f>
        <v>Alto</v>
      </c>
      <c r="AI8" s="131" t="s">
        <v>151</v>
      </c>
      <c r="AK8" s="268" t="s">
        <v>177</v>
      </c>
      <c r="AL8" s="268" t="s">
        <v>178</v>
      </c>
      <c r="AM8" s="268" t="s">
        <v>179</v>
      </c>
      <c r="AN8" s="268" t="s">
        <v>180</v>
      </c>
      <c r="AO8" s="329" t="s">
        <v>13</v>
      </c>
      <c r="AP8" s="330" t="s">
        <v>106</v>
      </c>
      <c r="AQ8" s="268" t="s">
        <v>181</v>
      </c>
      <c r="AR8" s="258"/>
      <c r="AS8" s="255" t="s">
        <v>182</v>
      </c>
      <c r="AT8" s="256"/>
      <c r="AU8" s="256"/>
      <c r="AV8" s="256"/>
      <c r="AW8" s="255" t="s">
        <v>183</v>
      </c>
      <c r="AX8" s="257" t="s">
        <v>184</v>
      </c>
      <c r="AY8" s="257" t="s">
        <v>185</v>
      </c>
      <c r="AZ8" s="259"/>
      <c r="BA8" s="258"/>
      <c r="BB8" s="326" t="s">
        <v>186</v>
      </c>
      <c r="BC8" s="326" t="s">
        <v>187</v>
      </c>
      <c r="BD8" s="328"/>
      <c r="BE8" s="258"/>
      <c r="BF8" s="255" t="s">
        <v>188</v>
      </c>
      <c r="BG8" s="375"/>
      <c r="BH8" s="256"/>
      <c r="BI8" s="256"/>
      <c r="BJ8" s="375" t="s">
        <v>189</v>
      </c>
      <c r="BK8" s="257" t="s">
        <v>190</v>
      </c>
      <c r="BL8" s="257" t="s">
        <v>191</v>
      </c>
      <c r="BM8" s="259"/>
      <c r="BN8" s="258"/>
      <c r="BO8" s="258"/>
      <c r="BP8" s="258"/>
    </row>
    <row r="9" spans="1:68" ht="85.5" customHeight="1">
      <c r="A9" s="487"/>
      <c r="B9" s="459"/>
      <c r="C9" s="488"/>
      <c r="D9" s="459"/>
      <c r="E9" s="472"/>
      <c r="F9" s="490"/>
      <c r="G9" s="413" t="s">
        <v>192</v>
      </c>
      <c r="H9" s="488"/>
      <c r="I9" s="458"/>
      <c r="J9" s="458"/>
      <c r="K9" s="460"/>
      <c r="L9" s="472"/>
      <c r="M9" s="415" t="s">
        <v>92</v>
      </c>
      <c r="N9" s="66" t="s">
        <v>193</v>
      </c>
      <c r="O9" s="66" t="s">
        <v>194</v>
      </c>
      <c r="P9" s="66" t="s">
        <v>195</v>
      </c>
      <c r="Q9" s="405">
        <v>85</v>
      </c>
      <c r="R9" s="489"/>
      <c r="S9" s="459"/>
      <c r="T9" s="458"/>
      <c r="U9" s="458"/>
      <c r="V9" s="460"/>
      <c r="W9" s="472"/>
      <c r="X9" s="413" t="s">
        <v>196</v>
      </c>
      <c r="Y9" s="126">
        <v>43832</v>
      </c>
      <c r="Z9" s="133">
        <v>44196</v>
      </c>
      <c r="AA9" s="413" t="s">
        <v>197</v>
      </c>
      <c r="AB9" s="134" t="s">
        <v>149</v>
      </c>
      <c r="AC9" s="127" t="s">
        <v>150</v>
      </c>
      <c r="AD9" s="413" t="s">
        <v>176</v>
      </c>
      <c r="AE9" s="415" t="str">
        <f t="shared" si="0"/>
        <v>Administración de bienes y servicios</v>
      </c>
      <c r="AF9" s="410">
        <f t="shared" si="1"/>
        <v>5</v>
      </c>
      <c r="AG9" s="128" t="str">
        <f t="shared" si="2"/>
        <v>Gestión - Operativo</v>
      </c>
      <c r="AH9" s="128" t="str">
        <f t="shared" si="3"/>
        <v>Alto</v>
      </c>
      <c r="AI9" s="131" t="s">
        <v>151</v>
      </c>
      <c r="AK9" s="268" t="s">
        <v>198</v>
      </c>
      <c r="AL9" s="268" t="s">
        <v>199</v>
      </c>
      <c r="AM9" s="268" t="s">
        <v>200</v>
      </c>
      <c r="AN9" s="268" t="s">
        <v>201</v>
      </c>
      <c r="AO9" s="329" t="s">
        <v>13</v>
      </c>
      <c r="AP9" s="330" t="s">
        <v>106</v>
      </c>
      <c r="AQ9" s="268" t="s">
        <v>202</v>
      </c>
      <c r="AR9" s="258"/>
      <c r="AS9" s="255" t="s">
        <v>203</v>
      </c>
      <c r="AT9" s="256"/>
      <c r="AU9" s="255" t="s">
        <v>204</v>
      </c>
      <c r="AV9" s="256"/>
      <c r="AW9" s="256"/>
      <c r="AX9" s="257" t="s">
        <v>205</v>
      </c>
      <c r="AY9" s="257" t="s">
        <v>206</v>
      </c>
      <c r="AZ9" s="259"/>
      <c r="BA9" s="258"/>
      <c r="BB9" s="326" t="s">
        <v>207</v>
      </c>
      <c r="BC9" s="326" t="s">
        <v>208</v>
      </c>
      <c r="BD9" s="328"/>
      <c r="BE9" s="258"/>
      <c r="BF9" s="255" t="s">
        <v>209</v>
      </c>
      <c r="BG9" s="375" t="s">
        <v>210</v>
      </c>
      <c r="BH9" s="255"/>
      <c r="BI9" s="256"/>
      <c r="BJ9" s="375" t="s">
        <v>211</v>
      </c>
      <c r="BK9" s="257" t="s">
        <v>212</v>
      </c>
      <c r="BL9" s="257" t="s">
        <v>213</v>
      </c>
      <c r="BM9" s="259"/>
      <c r="BN9" s="258"/>
      <c r="BO9" s="258"/>
      <c r="BP9" s="258"/>
    </row>
    <row r="10" spans="1:68" ht="85.5" customHeight="1">
      <c r="A10" s="487"/>
      <c r="B10" s="459"/>
      <c r="C10" s="488"/>
      <c r="D10" s="459"/>
      <c r="E10" s="472"/>
      <c r="F10" s="490"/>
      <c r="G10" s="413" t="s">
        <v>214</v>
      </c>
      <c r="H10" s="488"/>
      <c r="I10" s="458"/>
      <c r="J10" s="458"/>
      <c r="K10" s="460"/>
      <c r="L10" s="472"/>
      <c r="M10" s="415" t="s">
        <v>92</v>
      </c>
      <c r="N10" s="411" t="s">
        <v>121</v>
      </c>
      <c r="O10" s="66"/>
      <c r="P10" s="66"/>
      <c r="Q10" s="405">
        <v>0</v>
      </c>
      <c r="R10" s="489"/>
      <c r="S10" s="459"/>
      <c r="T10" s="458"/>
      <c r="U10" s="458"/>
      <c r="V10" s="460"/>
      <c r="W10" s="472"/>
      <c r="X10" s="413"/>
      <c r="Y10" s="133"/>
      <c r="Z10" s="133"/>
      <c r="AA10" s="413"/>
      <c r="AB10" s="134"/>
      <c r="AC10" s="127"/>
      <c r="AD10" s="135"/>
      <c r="AE10" s="415" t="str">
        <f t="shared" si="0"/>
        <v>Administración de bienes y servicios</v>
      </c>
      <c r="AF10" s="410">
        <f t="shared" si="1"/>
        <v>5</v>
      </c>
      <c r="AG10" s="128" t="str">
        <f t="shared" si="2"/>
        <v>Gestión - Operativo</v>
      </c>
      <c r="AH10" s="128" t="str">
        <f t="shared" si="3"/>
        <v>Alto</v>
      </c>
      <c r="AI10" s="128"/>
      <c r="AK10" s="331"/>
      <c r="AL10" s="331"/>
      <c r="AM10" s="331"/>
      <c r="AN10" s="331"/>
      <c r="AO10" s="282"/>
      <c r="AP10" s="282"/>
      <c r="AQ10" s="282"/>
      <c r="AR10" s="258"/>
      <c r="AS10" s="256"/>
      <c r="AT10" s="256"/>
      <c r="AU10" s="256"/>
      <c r="AV10" s="256"/>
      <c r="AW10" s="256"/>
      <c r="AX10" s="259"/>
      <c r="AY10" s="259"/>
      <c r="AZ10" s="259"/>
      <c r="BA10" s="258"/>
      <c r="BB10" s="325" t="s">
        <v>133</v>
      </c>
      <c r="BC10" s="325" t="s">
        <v>133</v>
      </c>
      <c r="BD10" s="332"/>
      <c r="BE10" s="258"/>
      <c r="BF10" s="256"/>
      <c r="BG10" s="256"/>
      <c r="BH10" s="256"/>
      <c r="BI10" s="256"/>
      <c r="BJ10" s="256"/>
      <c r="BK10" s="259"/>
      <c r="BL10" s="259"/>
      <c r="BM10" s="259"/>
      <c r="BN10" s="258"/>
      <c r="BO10" s="258"/>
      <c r="BP10" s="258"/>
    </row>
    <row r="11" spans="1:68" ht="85.5" customHeight="1">
      <c r="A11" s="487"/>
      <c r="B11" s="459"/>
      <c r="C11" s="488"/>
      <c r="D11" s="459"/>
      <c r="E11" s="472"/>
      <c r="F11" s="490"/>
      <c r="G11" s="413"/>
      <c r="H11" s="413"/>
      <c r="I11" s="458"/>
      <c r="J11" s="458"/>
      <c r="K11" s="460"/>
      <c r="L11" s="472"/>
      <c r="M11" s="415" t="s">
        <v>120</v>
      </c>
      <c r="N11" s="411" t="s">
        <v>121</v>
      </c>
      <c r="O11" s="413"/>
      <c r="P11" s="413"/>
      <c r="Q11" s="405">
        <v>0</v>
      </c>
      <c r="R11" s="414">
        <f>AVERAGE(Q11:Q11)</f>
        <v>0</v>
      </c>
      <c r="S11" s="405" t="str">
        <f>IF(R11&lt;=50,"0",IF(AND(R11&gt;=50.01,R11&lt;=75),"1",IF(R11&gt;=75.01,"2")))</f>
        <v>0</v>
      </c>
      <c r="T11" s="458"/>
      <c r="U11" s="458"/>
      <c r="V11" s="460"/>
      <c r="W11" s="472"/>
      <c r="X11" s="413"/>
      <c r="Y11" s="133"/>
      <c r="Z11" s="133"/>
      <c r="AA11" s="136"/>
      <c r="AB11" s="134"/>
      <c r="AC11" s="127"/>
      <c r="AD11" s="137"/>
      <c r="AE11" s="415" t="str">
        <f t="shared" si="0"/>
        <v>Administración de bienes y servicios</v>
      </c>
      <c r="AF11" s="410">
        <f t="shared" si="1"/>
        <v>5</v>
      </c>
      <c r="AG11" s="128" t="str">
        <f t="shared" si="2"/>
        <v>Gestión - Operativo</v>
      </c>
      <c r="AH11" s="128" t="str">
        <f t="shared" si="3"/>
        <v>Alto</v>
      </c>
      <c r="AI11" s="128"/>
      <c r="AK11" s="333"/>
      <c r="AL11" s="333"/>
      <c r="AM11" s="333"/>
      <c r="AN11" s="333"/>
      <c r="AO11" s="282"/>
      <c r="AP11" s="282"/>
      <c r="AQ11" s="282"/>
      <c r="AR11" s="258"/>
      <c r="AS11" s="256"/>
      <c r="AT11" s="256"/>
      <c r="AU11" s="256"/>
      <c r="AV11" s="256"/>
      <c r="AW11" s="256"/>
      <c r="AX11" s="259"/>
      <c r="AY11" s="259"/>
      <c r="AZ11" s="259"/>
      <c r="BA11" s="258"/>
      <c r="BB11" s="325" t="s">
        <v>133</v>
      </c>
      <c r="BC11" s="325" t="s">
        <v>133</v>
      </c>
      <c r="BD11" s="332"/>
      <c r="BE11" s="258"/>
      <c r="BF11" s="256"/>
      <c r="BG11" s="256"/>
      <c r="BH11" s="256"/>
      <c r="BI11" s="256"/>
      <c r="BJ11" s="256"/>
      <c r="BK11" s="259"/>
      <c r="BL11" s="259"/>
      <c r="BM11" s="259"/>
      <c r="BN11" s="258"/>
      <c r="BO11" s="258"/>
      <c r="BP11" s="258"/>
    </row>
    <row r="12" spans="1:68" ht="85.5" customHeight="1">
      <c r="A12" s="472">
        <v>6</v>
      </c>
      <c r="B12" s="459" t="s">
        <v>215</v>
      </c>
      <c r="C12" s="488" t="s">
        <v>216</v>
      </c>
      <c r="D12" s="459" t="s">
        <v>217</v>
      </c>
      <c r="E12" s="459" t="s">
        <v>218</v>
      </c>
      <c r="F12" s="490" t="s">
        <v>219</v>
      </c>
      <c r="G12" s="413" t="s">
        <v>220</v>
      </c>
      <c r="H12" s="488" t="s">
        <v>221</v>
      </c>
      <c r="I12" s="458">
        <v>3</v>
      </c>
      <c r="J12" s="458">
        <v>3</v>
      </c>
      <c r="K12" s="456" t="str">
        <f>IF(AND(I12=1,J12=1),"Bajo",IF(AND(I12=1,J12=2),"Bajo",IF(AND(I12=1,J12=3),"Moderado",IF(AND(I12=1,J12=4),"Alto",IF(AND(I12=1,J12=5),"Extremo",IF(AND(I12=2,J12=1),"Bajo",IF(AND(I12=2,J12=2),"Bajo",IF(AND(I12=2,J12=3),"Moderado",IF(AND(I12=2,J12=4),"Alto",IF(AND(I12=2,J12=5),"Extremo",IF(AND(I12=3,J12=1),"Bajo",IF(AND(I12=3,J12=2),"Moderado",IF(AND(I12=3,J12=3),"Alto",IF(AND(I12=3,J12=4),"Extremo",IF(AND(I12=3,J12=5),"Extremo",IF(AND(I12=4,J12=1),"Moderado",IF(AND(I12=4,J12=2),"Alto",IF(AND(I12=4,J12=3),"Alto",IF(AND(I12=4,J12=4),"Extremo",IF(AND(I12=4,J12=5),"Extremo",IF(AND(I12=5,J12=1),"Alto",IF(AND(I12=5,J12=2),"Alto",IF(AND(I12=5,J12=3),"Extremo",IF(AND(I12=5,J12=4),"Extremo",IF(AND(I12=5,J12=5),"Extremo")))))))))))))))))))))))))</f>
        <v>Alto</v>
      </c>
      <c r="L12" s="459" t="s">
        <v>91</v>
      </c>
      <c r="M12" s="415" t="s">
        <v>92</v>
      </c>
      <c r="N12" s="66" t="s">
        <v>222</v>
      </c>
      <c r="O12" s="66" t="s">
        <v>223</v>
      </c>
      <c r="P12" s="66" t="s">
        <v>224</v>
      </c>
      <c r="Q12" s="405">
        <v>85</v>
      </c>
      <c r="R12" s="489">
        <f>AVERAGE(Q12:Q15)</f>
        <v>70</v>
      </c>
      <c r="S12" s="459" t="str">
        <f>IF(R12&lt;=50,"0",IF(AND(R12&gt;=50.01,R12&lt;=75),"1",IF(R12&gt;=75.01,"2")))</f>
        <v>1</v>
      </c>
      <c r="T12" s="458">
        <f>I12-S12</f>
        <v>2</v>
      </c>
      <c r="U12" s="458">
        <f>J12-S16</f>
        <v>3</v>
      </c>
      <c r="V12" s="456" t="str">
        <f>IF(AND(T12=1,U12=1),"Bajo",IF(AND(T12=1,U12=2),"Bajo",IF(AND(T12=1,U12=3),"Moderado",IF(AND(T12=1,U12=4),"Alto",IF(AND(T12=1,U12=5),"Extremo",IF(AND(T12=2,U12=1),"Bajo",IF(AND(T12=2,U12=2),"Bajo",IF(AND(T12=2,U12=3),"Moderado",IF(AND(T12=2,U12=4),"Alto",IF(AND(T12=2,U12=5),"Extremo",IF(AND(T12=3,U12=1),"Bajo",IF(AND(T12=3,U12=2),"Moderado",IF(AND(T12=3,U12=3),"Alto",IF(AND(T12=3,U12=4),"Extremo",IF(AND(T12=3,U12=5),"Extremo",IF(AND(T12=4,U12=1),"Moderado",IF(AND(T12=4,U12=2),"Alto",IF(AND(T12=4,U12=3),"Alto",IF(AND(T12=4,U12=4),"Extremo",IF(AND(T12=4,U12=5),"Extremo",IF(AND(T12=5,U12=1),"Alto",IF(AND(T12=5,U12=2),"Alto",IF(AND(T12=5,U12=3),"Extremo",IF(AND(T12=5,U12=4),"Extremo",IF(AND(T12=5,U12=5),"Extremo")))))))))))))))))))))))))</f>
        <v>Moderado</v>
      </c>
      <c r="W12" s="459" t="s">
        <v>91</v>
      </c>
      <c r="X12" s="413"/>
      <c r="Y12" s="126"/>
      <c r="Z12" s="133"/>
      <c r="AA12" s="413"/>
      <c r="AB12" s="405"/>
      <c r="AC12" s="127"/>
      <c r="AD12" s="137"/>
      <c r="AE12" s="415" t="str">
        <f t="shared" si="0"/>
        <v>Evaluación y control</v>
      </c>
      <c r="AF12" s="410">
        <f t="shared" si="1"/>
        <v>6</v>
      </c>
      <c r="AG12" s="128" t="str">
        <f t="shared" si="2"/>
        <v>Gestión - Estratégico</v>
      </c>
      <c r="AH12" s="128" t="str">
        <f t="shared" si="3"/>
        <v>Moderado</v>
      </c>
      <c r="AI12" s="131" t="s">
        <v>151</v>
      </c>
      <c r="AK12" s="333" t="s">
        <v>225</v>
      </c>
      <c r="AL12" s="333" t="s">
        <v>226</v>
      </c>
      <c r="AM12" s="333" t="s">
        <v>227</v>
      </c>
      <c r="AN12" s="333" t="s">
        <v>228</v>
      </c>
      <c r="AO12" s="268" t="s">
        <v>15</v>
      </c>
      <c r="AP12" s="268" t="s">
        <v>229</v>
      </c>
      <c r="AQ12" s="268" t="s">
        <v>230</v>
      </c>
      <c r="AR12" s="258"/>
      <c r="AS12" s="255" t="s">
        <v>231</v>
      </c>
      <c r="AT12" s="260"/>
      <c r="AU12" s="260"/>
      <c r="AV12" s="260"/>
      <c r="AW12" s="260"/>
      <c r="AX12" s="261" t="s">
        <v>232</v>
      </c>
      <c r="AY12" s="262" t="s">
        <v>233</v>
      </c>
      <c r="AZ12" s="263"/>
      <c r="BA12" s="258"/>
      <c r="BB12" s="326" t="s">
        <v>234</v>
      </c>
      <c r="BC12" s="325" t="s">
        <v>235</v>
      </c>
      <c r="BD12" s="334"/>
      <c r="BE12" s="258"/>
      <c r="BF12" s="432" t="s">
        <v>236</v>
      </c>
      <c r="BG12" s="435" t="s">
        <v>235</v>
      </c>
      <c r="BH12" s="436" t="s">
        <v>235</v>
      </c>
      <c r="BI12" s="436" t="s">
        <v>235</v>
      </c>
      <c r="BJ12" s="436" t="s">
        <v>235</v>
      </c>
      <c r="BK12" s="261" t="s">
        <v>237</v>
      </c>
      <c r="BL12" s="262"/>
      <c r="BM12" s="263"/>
      <c r="BN12" s="258"/>
      <c r="BO12" s="258"/>
      <c r="BP12" s="258"/>
    </row>
    <row r="13" spans="1:68" ht="85.5" customHeight="1">
      <c r="A13" s="487"/>
      <c r="B13" s="459"/>
      <c r="C13" s="488"/>
      <c r="D13" s="459"/>
      <c r="E13" s="472"/>
      <c r="F13" s="490"/>
      <c r="G13" s="413" t="s">
        <v>238</v>
      </c>
      <c r="H13" s="488"/>
      <c r="I13" s="458"/>
      <c r="J13" s="458"/>
      <c r="K13" s="460"/>
      <c r="L13" s="472"/>
      <c r="M13" s="415" t="s">
        <v>92</v>
      </c>
      <c r="N13" s="66" t="s">
        <v>239</v>
      </c>
      <c r="O13" s="66" t="s">
        <v>240</v>
      </c>
      <c r="P13" s="66" t="s">
        <v>241</v>
      </c>
      <c r="Q13" s="405">
        <v>85</v>
      </c>
      <c r="R13" s="491"/>
      <c r="S13" s="472"/>
      <c r="T13" s="458"/>
      <c r="U13" s="458"/>
      <c r="V13" s="460"/>
      <c r="W13" s="472"/>
      <c r="X13" s="413"/>
      <c r="Y13" s="126"/>
      <c r="Z13" s="133"/>
      <c r="AA13" s="413"/>
      <c r="AB13" s="405"/>
      <c r="AC13" s="127"/>
      <c r="AD13" s="137"/>
      <c r="AE13" s="415" t="str">
        <f t="shared" si="0"/>
        <v>Evaluación y control</v>
      </c>
      <c r="AF13" s="410">
        <f t="shared" si="1"/>
        <v>6</v>
      </c>
      <c r="AG13" s="128" t="str">
        <f t="shared" si="2"/>
        <v>Gestión - Estratégico</v>
      </c>
      <c r="AH13" s="128" t="str">
        <f t="shared" si="3"/>
        <v>Moderado</v>
      </c>
      <c r="AI13" s="131" t="s">
        <v>151</v>
      </c>
      <c r="AK13" s="333" t="s">
        <v>242</v>
      </c>
      <c r="AL13" s="333" t="s">
        <v>243</v>
      </c>
      <c r="AM13" s="333" t="s">
        <v>244</v>
      </c>
      <c r="AN13" s="333" t="s">
        <v>245</v>
      </c>
      <c r="AO13" s="268" t="s">
        <v>14</v>
      </c>
      <c r="AP13" s="268" t="s">
        <v>106</v>
      </c>
      <c r="AQ13" s="268" t="s">
        <v>246</v>
      </c>
      <c r="AR13" s="258"/>
      <c r="AS13" s="255" t="s">
        <v>247</v>
      </c>
      <c r="AT13" s="260"/>
      <c r="AU13" s="260"/>
      <c r="AV13" s="260"/>
      <c r="AW13" s="260"/>
      <c r="AX13" s="261" t="s">
        <v>248</v>
      </c>
      <c r="AY13" s="264" t="s">
        <v>233</v>
      </c>
      <c r="AZ13" s="263"/>
      <c r="BA13" s="258"/>
      <c r="BB13" s="335" t="s">
        <v>249</v>
      </c>
      <c r="BC13" s="325" t="s">
        <v>235</v>
      </c>
      <c r="BD13" s="334"/>
      <c r="BE13" s="258"/>
      <c r="BF13" s="433" t="s">
        <v>250</v>
      </c>
      <c r="BG13" s="434" t="s">
        <v>235</v>
      </c>
      <c r="BH13" s="437" t="s">
        <v>235</v>
      </c>
      <c r="BI13" s="437" t="s">
        <v>235</v>
      </c>
      <c r="BJ13" s="437" t="s">
        <v>235</v>
      </c>
      <c r="BK13" s="261" t="s">
        <v>251</v>
      </c>
      <c r="BL13" s="264"/>
      <c r="BM13" s="263"/>
      <c r="BN13" s="258"/>
      <c r="BO13" s="258"/>
      <c r="BP13" s="258"/>
    </row>
    <row r="14" spans="1:68" ht="85.5" customHeight="1">
      <c r="A14" s="487"/>
      <c r="B14" s="459"/>
      <c r="C14" s="488"/>
      <c r="D14" s="459"/>
      <c r="E14" s="472"/>
      <c r="F14" s="490"/>
      <c r="G14" s="413" t="s">
        <v>252</v>
      </c>
      <c r="H14" s="488"/>
      <c r="I14" s="458"/>
      <c r="J14" s="458"/>
      <c r="K14" s="460"/>
      <c r="L14" s="472"/>
      <c r="M14" s="415" t="s">
        <v>92</v>
      </c>
      <c r="N14" s="66" t="s">
        <v>253</v>
      </c>
      <c r="O14" s="66" t="s">
        <v>223</v>
      </c>
      <c r="P14" s="66" t="s">
        <v>254</v>
      </c>
      <c r="Q14" s="405">
        <v>70</v>
      </c>
      <c r="R14" s="491"/>
      <c r="S14" s="472"/>
      <c r="T14" s="458"/>
      <c r="U14" s="458"/>
      <c r="V14" s="460"/>
      <c r="W14" s="472"/>
      <c r="X14" s="413"/>
      <c r="Y14" s="126"/>
      <c r="Z14" s="133"/>
      <c r="AA14" s="413"/>
      <c r="AB14" s="409"/>
      <c r="AC14" s="127"/>
      <c r="AD14" s="137"/>
      <c r="AE14" s="415" t="str">
        <f t="shared" si="0"/>
        <v>Evaluación y control</v>
      </c>
      <c r="AF14" s="410">
        <f t="shared" si="1"/>
        <v>6</v>
      </c>
      <c r="AG14" s="128" t="str">
        <f t="shared" si="2"/>
        <v>Gestión - Estratégico</v>
      </c>
      <c r="AH14" s="128" t="str">
        <f t="shared" si="3"/>
        <v>Moderado</v>
      </c>
      <c r="AI14" s="131" t="s">
        <v>151</v>
      </c>
      <c r="AK14" s="333" t="s">
        <v>255</v>
      </c>
      <c r="AL14" s="333" t="s">
        <v>255</v>
      </c>
      <c r="AM14" s="333" t="s">
        <v>255</v>
      </c>
      <c r="AN14" s="333" t="s">
        <v>255</v>
      </c>
      <c r="AO14" s="268" t="s">
        <v>15</v>
      </c>
      <c r="AP14" s="268" t="s">
        <v>229</v>
      </c>
      <c r="AQ14" s="268" t="s">
        <v>256</v>
      </c>
      <c r="AR14" s="258"/>
      <c r="AS14" s="255" t="s">
        <v>257</v>
      </c>
      <c r="AT14" s="260"/>
      <c r="AU14" s="260"/>
      <c r="AV14" s="260"/>
      <c r="AW14" s="260"/>
      <c r="AX14" s="265" t="s">
        <v>258</v>
      </c>
      <c r="AY14" s="266" t="s">
        <v>233</v>
      </c>
      <c r="AZ14" s="263"/>
      <c r="BA14" s="258"/>
      <c r="BB14" s="326" t="s">
        <v>259</v>
      </c>
      <c r="BC14" s="325" t="s">
        <v>235</v>
      </c>
      <c r="BD14" s="334"/>
      <c r="BE14" s="258"/>
      <c r="BF14" s="433" t="s">
        <v>260</v>
      </c>
      <c r="BG14" s="434" t="s">
        <v>235</v>
      </c>
      <c r="BH14" s="437" t="s">
        <v>235</v>
      </c>
      <c r="BI14" s="437" t="s">
        <v>235</v>
      </c>
      <c r="BJ14" s="437" t="s">
        <v>235</v>
      </c>
      <c r="BK14" s="265" t="s">
        <v>261</v>
      </c>
      <c r="BL14" s="266"/>
      <c r="BM14" s="263"/>
      <c r="BN14" s="258"/>
      <c r="BO14" s="258"/>
      <c r="BP14" s="258"/>
    </row>
    <row r="15" spans="1:68" ht="85.5" customHeight="1">
      <c r="A15" s="487"/>
      <c r="B15" s="459"/>
      <c r="C15" s="488"/>
      <c r="D15" s="459"/>
      <c r="E15" s="472"/>
      <c r="F15" s="490"/>
      <c r="G15" s="413" t="s">
        <v>262</v>
      </c>
      <c r="H15" s="488"/>
      <c r="I15" s="458"/>
      <c r="J15" s="458"/>
      <c r="K15" s="460"/>
      <c r="L15" s="472"/>
      <c r="M15" s="415" t="s">
        <v>92</v>
      </c>
      <c r="N15" s="66" t="s">
        <v>263</v>
      </c>
      <c r="O15" s="66" t="s">
        <v>223</v>
      </c>
      <c r="P15" s="66" t="s">
        <v>264</v>
      </c>
      <c r="Q15" s="405">
        <v>40</v>
      </c>
      <c r="R15" s="491"/>
      <c r="S15" s="472"/>
      <c r="T15" s="458"/>
      <c r="U15" s="458"/>
      <c r="V15" s="460"/>
      <c r="W15" s="472"/>
      <c r="X15" s="413"/>
      <c r="Y15" s="126"/>
      <c r="Z15" s="133"/>
      <c r="AA15" s="413"/>
      <c r="AB15" s="405"/>
      <c r="AC15" s="127"/>
      <c r="AD15" s="137"/>
      <c r="AE15" s="415" t="str">
        <f t="shared" si="0"/>
        <v>Evaluación y control</v>
      </c>
      <c r="AF15" s="410">
        <f t="shared" si="1"/>
        <v>6</v>
      </c>
      <c r="AG15" s="128" t="str">
        <f t="shared" si="2"/>
        <v>Gestión - Estratégico</v>
      </c>
      <c r="AH15" s="128" t="str">
        <f t="shared" si="3"/>
        <v>Moderado</v>
      </c>
      <c r="AI15" s="131" t="s">
        <v>151</v>
      </c>
      <c r="AK15" s="333" t="s">
        <v>265</v>
      </c>
      <c r="AL15" s="333" t="s">
        <v>266</v>
      </c>
      <c r="AM15" s="333" t="s">
        <v>267</v>
      </c>
      <c r="AN15" s="333" t="s">
        <v>268</v>
      </c>
      <c r="AO15" s="268" t="s">
        <v>14</v>
      </c>
      <c r="AP15" s="268" t="s">
        <v>106</v>
      </c>
      <c r="AQ15" s="268" t="s">
        <v>246</v>
      </c>
      <c r="AR15" s="258"/>
      <c r="AS15" s="255" t="s">
        <v>269</v>
      </c>
      <c r="AT15" s="260"/>
      <c r="AU15" s="260"/>
      <c r="AV15" s="260"/>
      <c r="AW15" s="260"/>
      <c r="AX15" s="261" t="s">
        <v>270</v>
      </c>
      <c r="AY15" s="264" t="s">
        <v>233</v>
      </c>
      <c r="AZ15" s="263"/>
      <c r="BA15" s="258"/>
      <c r="BB15" s="335" t="s">
        <v>271</v>
      </c>
      <c r="BC15" s="325" t="s">
        <v>235</v>
      </c>
      <c r="BD15" s="334"/>
      <c r="BE15" s="258"/>
      <c r="BF15" s="433" t="s">
        <v>272</v>
      </c>
      <c r="BG15" s="434" t="s">
        <v>235</v>
      </c>
      <c r="BH15" s="437" t="s">
        <v>235</v>
      </c>
      <c r="BI15" s="437" t="s">
        <v>235</v>
      </c>
      <c r="BJ15" s="437" t="s">
        <v>235</v>
      </c>
      <c r="BK15" s="261" t="s">
        <v>273</v>
      </c>
      <c r="BL15" s="264"/>
      <c r="BM15" s="263"/>
      <c r="BN15" s="258"/>
      <c r="BO15" s="258"/>
      <c r="BP15" s="258"/>
    </row>
    <row r="16" spans="1:68" ht="85.5" customHeight="1">
      <c r="A16" s="487"/>
      <c r="B16" s="459"/>
      <c r="C16" s="488"/>
      <c r="D16" s="459"/>
      <c r="E16" s="472"/>
      <c r="F16" s="490"/>
      <c r="G16" s="413"/>
      <c r="H16" s="488"/>
      <c r="I16" s="458"/>
      <c r="J16" s="458"/>
      <c r="K16" s="460"/>
      <c r="L16" s="472"/>
      <c r="M16" s="415" t="s">
        <v>120</v>
      </c>
      <c r="N16" s="411" t="s">
        <v>121</v>
      </c>
      <c r="O16" s="413"/>
      <c r="P16" s="413"/>
      <c r="Q16" s="405">
        <v>0</v>
      </c>
      <c r="R16" s="414">
        <f>AVERAGE(Q16:Q16)</f>
        <v>0</v>
      </c>
      <c r="S16" s="405" t="str">
        <f>IF(R16&lt;=50,"0",IF(AND(R16&gt;=50.01,R16&lt;=75),"1",IF(R16&gt;=75.01,"2")))</f>
        <v>0</v>
      </c>
      <c r="T16" s="458"/>
      <c r="U16" s="458"/>
      <c r="V16" s="460"/>
      <c r="W16" s="472"/>
      <c r="X16" s="413"/>
      <c r="Y16" s="133"/>
      <c r="Z16" s="133"/>
      <c r="AA16" s="413"/>
      <c r="AB16" s="405"/>
      <c r="AC16" s="127"/>
      <c r="AD16" s="137"/>
      <c r="AE16" s="415" t="str">
        <f t="shared" si="0"/>
        <v>Evaluación y control</v>
      </c>
      <c r="AF16" s="410">
        <f t="shared" si="1"/>
        <v>6</v>
      </c>
      <c r="AG16" s="128" t="str">
        <f t="shared" si="2"/>
        <v>Gestión - Estratégico</v>
      </c>
      <c r="AH16" s="128" t="str">
        <f t="shared" si="3"/>
        <v>Moderado</v>
      </c>
      <c r="AI16" s="128"/>
      <c r="AK16" s="333"/>
      <c r="AL16" s="333"/>
      <c r="AM16" s="333"/>
      <c r="AN16" s="333"/>
      <c r="AO16" s="282"/>
      <c r="AP16" s="282"/>
      <c r="AQ16" s="282"/>
      <c r="AR16" s="258"/>
      <c r="AS16" s="256"/>
      <c r="AT16" s="256"/>
      <c r="AU16" s="256"/>
      <c r="AV16" s="256"/>
      <c r="AW16" s="256"/>
      <c r="AX16" s="263"/>
      <c r="AY16" s="267"/>
      <c r="AZ16" s="263"/>
      <c r="BA16" s="258"/>
      <c r="BB16" s="325" t="s">
        <v>133</v>
      </c>
      <c r="BC16" s="325" t="s">
        <v>235</v>
      </c>
      <c r="BD16" s="334"/>
      <c r="BE16" s="258"/>
      <c r="BF16" s="434" t="s">
        <v>235</v>
      </c>
      <c r="BG16" s="434" t="s">
        <v>235</v>
      </c>
      <c r="BH16" s="437" t="s">
        <v>235</v>
      </c>
      <c r="BI16" s="437" t="s">
        <v>235</v>
      </c>
      <c r="BJ16" s="437" t="s">
        <v>235</v>
      </c>
      <c r="BK16" s="263"/>
      <c r="BL16" s="267"/>
      <c r="BM16" s="263"/>
      <c r="BN16" s="258"/>
      <c r="BO16" s="258"/>
      <c r="BP16" s="258"/>
    </row>
    <row r="17" spans="1:68" ht="85.5" customHeight="1">
      <c r="A17" s="472">
        <v>8</v>
      </c>
      <c r="B17" s="459" t="s">
        <v>274</v>
      </c>
      <c r="C17" s="488" t="s">
        <v>275</v>
      </c>
      <c r="D17" s="459" t="s">
        <v>276</v>
      </c>
      <c r="E17" s="459" t="s">
        <v>87</v>
      </c>
      <c r="F17" s="490" t="s">
        <v>277</v>
      </c>
      <c r="G17" s="413" t="s">
        <v>278</v>
      </c>
      <c r="H17" s="488" t="s">
        <v>279</v>
      </c>
      <c r="I17" s="458">
        <v>5</v>
      </c>
      <c r="J17" s="458">
        <v>3</v>
      </c>
      <c r="K17" s="456" t="str">
        <f>IF(AND(I17=1,J17=1),"Bajo",IF(AND(I17=1,J17=2),"Bajo",IF(AND(I17=1,J17=3),"Moderado",IF(AND(I17=1,J17=4),"Alto",IF(AND(I17=1,J17=5),"Extremo",IF(AND(I17=2,J17=1),"Bajo",IF(AND(I17=2,J17=2),"Bajo",IF(AND(I17=2,J17=3),"Moderado",IF(AND(I17=2,J17=4),"Alto",IF(AND(I17=2,J17=5),"Extremo",IF(AND(I17=3,J17=1),"Bajo",IF(AND(I17=3,J17=2),"Moderado",IF(AND(I17=3,J17=3),"Alto",IF(AND(I17=3,J17=4),"Extremo",IF(AND(I17=3,J17=5),"Extremo",IF(AND(I17=4,J17=1),"Moderado",IF(AND(I17=4,J17=2),"Alto",IF(AND(I17=4,J17=3),"Alto",IF(AND(I17=4,J17=4),"Extremo",IF(AND(I17=4,J17=5),"Extremo",IF(AND(I17=5,J17=1),"Alto",IF(AND(I17=5,J17=2),"Alto",IF(AND(I17=5,J17=3),"Extremo",IF(AND(I17=5,J17=4),"Extremo",IF(AND(I17=5,J17=5),"Extremo")))))))))))))))))))))))))</f>
        <v>Extremo</v>
      </c>
      <c r="L17" s="459" t="s">
        <v>91</v>
      </c>
      <c r="M17" s="415" t="s">
        <v>92</v>
      </c>
      <c r="N17" s="413" t="s">
        <v>280</v>
      </c>
      <c r="O17" s="9" t="s">
        <v>171</v>
      </c>
      <c r="P17" s="9" t="s">
        <v>281</v>
      </c>
      <c r="Q17" s="405">
        <v>85</v>
      </c>
      <c r="R17" s="489">
        <f>AVERAGE(Q17:Q20)</f>
        <v>85</v>
      </c>
      <c r="S17" s="459" t="str">
        <f>IF(R17&lt;=50,"0",IF(AND(R17&gt;=50.01,R17&lt;=75),"1",IF(R17&gt;=75.01,"2")))</f>
        <v>2</v>
      </c>
      <c r="T17" s="458">
        <f>I17-S17</f>
        <v>3</v>
      </c>
      <c r="U17" s="458">
        <f>J17-S21</f>
        <v>3</v>
      </c>
      <c r="V17" s="456" t="str">
        <f>IF(AND(T17=1,U17=1),"Bajo",IF(AND(T17=1,U17=2),"Bajo",IF(AND(T17=1,U17=3),"Moderado",IF(AND(T17=1,U17=4),"Alto",IF(AND(T17=1,U17=5),"Extremo",IF(AND(T17=2,U17=1),"Bajo",IF(AND(T17=2,U17=2),"Bajo",IF(AND(T17=2,U17=3),"Moderado",IF(AND(T17=2,U17=4),"Alto",IF(AND(T17=2,U17=5),"Extremo",IF(AND(T17=3,U17=1),"Bajo",IF(AND(T17=3,U17=2),"Moderado",IF(AND(T17=3,U17=3),"Alto",IF(AND(T17=3,U17=4),"Extremo",IF(AND(T17=3,U17=5),"Extremo",IF(AND(T17=4,U17=1),"Moderado",IF(AND(T17=4,U17=2),"Alto",IF(AND(T17=4,U17=3),"Alto",IF(AND(T17=4,U17=4),"Extremo",IF(AND(T17=4,U17=5),"Extremo",IF(AND(T17=5,U17=1),"Alto",IF(AND(T17=5,U17=2),"Alto",IF(AND(T17=5,U17=3),"Extremo",IF(AND(T17=5,U17=4),"Extremo",IF(AND(T17=5,U17=5),"Extremo")))))))))))))))))))))))))</f>
        <v>Alto</v>
      </c>
      <c r="W17" s="459" t="s">
        <v>91</v>
      </c>
      <c r="X17" s="138"/>
      <c r="Y17" s="139"/>
      <c r="Z17" s="139"/>
      <c r="AA17" s="413"/>
      <c r="AB17" s="405"/>
      <c r="AC17" s="75"/>
      <c r="AD17" s="413"/>
      <c r="AE17" s="415" t="str">
        <f>IF(B17="",#REF!,B17)</f>
        <v>Gestión financiera</v>
      </c>
      <c r="AF17" s="410">
        <f>IF(A17="",#REF!,A17)</f>
        <v>8</v>
      </c>
      <c r="AG17" s="128" t="str">
        <f>IF(E17="",#REF!,E17)</f>
        <v>Gestión - Operativo</v>
      </c>
      <c r="AH17" s="128" t="str">
        <f>IF(V17="",#REF!,V17)</f>
        <v>Alto</v>
      </c>
      <c r="AI17" s="128"/>
      <c r="AK17" s="268"/>
      <c r="AL17" s="268"/>
      <c r="AM17" s="268"/>
      <c r="AN17" s="268"/>
      <c r="AO17" s="282"/>
      <c r="AP17" s="282"/>
      <c r="AQ17" s="282"/>
      <c r="AR17" s="258"/>
      <c r="AS17" s="268" t="s">
        <v>282</v>
      </c>
      <c r="AT17" s="256"/>
      <c r="AU17" s="256"/>
      <c r="AV17" s="256"/>
      <c r="AW17" s="256"/>
      <c r="AX17" s="261" t="s">
        <v>283</v>
      </c>
      <c r="AY17" s="263"/>
      <c r="AZ17" s="261" t="s">
        <v>284</v>
      </c>
      <c r="BA17" s="258"/>
      <c r="BB17" s="326" t="s">
        <v>285</v>
      </c>
      <c r="BC17" s="325" t="s">
        <v>133</v>
      </c>
      <c r="BD17" s="336"/>
      <c r="BE17" s="258"/>
      <c r="BF17" s="268" t="s">
        <v>286</v>
      </c>
      <c r="BG17" s="375" t="s">
        <v>287</v>
      </c>
      <c r="BH17" s="375" t="s">
        <v>288</v>
      </c>
      <c r="BI17" s="375" t="s">
        <v>289</v>
      </c>
      <c r="BJ17" s="256"/>
      <c r="BK17" s="261" t="s">
        <v>290</v>
      </c>
      <c r="BL17" s="263" t="s">
        <v>136</v>
      </c>
      <c r="BM17" s="261" t="s">
        <v>291</v>
      </c>
      <c r="BN17" s="258"/>
      <c r="BO17" s="258"/>
      <c r="BP17" s="258"/>
    </row>
    <row r="18" spans="1:68" ht="85.5" customHeight="1">
      <c r="A18" s="487"/>
      <c r="B18" s="459"/>
      <c r="C18" s="488"/>
      <c r="D18" s="459"/>
      <c r="E18" s="472"/>
      <c r="F18" s="490"/>
      <c r="G18" s="132" t="s">
        <v>292</v>
      </c>
      <c r="H18" s="488"/>
      <c r="I18" s="458"/>
      <c r="J18" s="458"/>
      <c r="K18" s="460"/>
      <c r="L18" s="472"/>
      <c r="M18" s="415" t="s">
        <v>92</v>
      </c>
      <c r="N18" s="413" t="s">
        <v>293</v>
      </c>
      <c r="O18" s="9" t="s">
        <v>171</v>
      </c>
      <c r="P18" s="9" t="s">
        <v>294</v>
      </c>
      <c r="Q18" s="405">
        <v>85</v>
      </c>
      <c r="R18" s="489"/>
      <c r="S18" s="459"/>
      <c r="T18" s="458"/>
      <c r="U18" s="458"/>
      <c r="V18" s="460"/>
      <c r="W18" s="472"/>
      <c r="X18" s="413" t="s">
        <v>295</v>
      </c>
      <c r="Y18" s="126">
        <v>43832</v>
      </c>
      <c r="Z18" s="139">
        <v>44196</v>
      </c>
      <c r="AA18" s="413" t="s">
        <v>296</v>
      </c>
      <c r="AB18" s="405" t="s">
        <v>240</v>
      </c>
      <c r="AC18" s="75" t="s">
        <v>276</v>
      </c>
      <c r="AD18" s="413" t="s">
        <v>297</v>
      </c>
      <c r="AE18" s="415" t="str">
        <f t="shared" ref="AE18:AE26" si="4">IF(B18="",AE17,B18)</f>
        <v>Gestión financiera</v>
      </c>
      <c r="AF18" s="410">
        <f t="shared" ref="AF18:AF26" si="5">IF(A18="",AF17,A18)</f>
        <v>8</v>
      </c>
      <c r="AG18" s="128" t="str">
        <f t="shared" ref="AG18:AG26" si="6">IF(E18="",AG17,E18)</f>
        <v>Gestión - Operativo</v>
      </c>
      <c r="AH18" s="128" t="str">
        <f t="shared" ref="AH18:AH26" si="7">IF(V18="",AH17,V18)</f>
        <v>Alto</v>
      </c>
      <c r="AI18" s="131" t="s">
        <v>151</v>
      </c>
      <c r="AK18" s="268" t="s">
        <v>298</v>
      </c>
      <c r="AL18" s="268" t="s">
        <v>299</v>
      </c>
      <c r="AM18" s="268" t="s">
        <v>300</v>
      </c>
      <c r="AN18" s="268" t="s">
        <v>300</v>
      </c>
      <c r="AO18" s="268" t="s">
        <v>14</v>
      </c>
      <c r="AP18" s="268" t="s">
        <v>106</v>
      </c>
      <c r="AQ18" s="268" t="s">
        <v>301</v>
      </c>
      <c r="AR18" s="258"/>
      <c r="AS18" s="268" t="s">
        <v>302</v>
      </c>
      <c r="AT18" s="269" t="s">
        <v>303</v>
      </c>
      <c r="AU18" s="269" t="s">
        <v>304</v>
      </c>
      <c r="AV18" s="269" t="s">
        <v>305</v>
      </c>
      <c r="AW18" s="269" t="s">
        <v>306</v>
      </c>
      <c r="AX18" s="261" t="s">
        <v>307</v>
      </c>
      <c r="AY18" s="261" t="s">
        <v>308</v>
      </c>
      <c r="AZ18" s="261" t="s">
        <v>309</v>
      </c>
      <c r="BA18" s="258"/>
      <c r="BB18" s="326" t="s">
        <v>310</v>
      </c>
      <c r="BC18" s="326" t="s">
        <v>311</v>
      </c>
      <c r="BD18" s="337"/>
      <c r="BE18" s="258"/>
      <c r="BF18" s="268" t="s">
        <v>312</v>
      </c>
      <c r="BG18" s="256" t="s">
        <v>313</v>
      </c>
      <c r="BH18" s="256" t="s">
        <v>314</v>
      </c>
      <c r="BI18" s="256" t="s">
        <v>315</v>
      </c>
      <c r="BJ18" s="256" t="s">
        <v>316</v>
      </c>
      <c r="BK18" s="261" t="s">
        <v>317</v>
      </c>
      <c r="BL18" s="261" t="s">
        <v>318</v>
      </c>
      <c r="BM18" s="261"/>
      <c r="BN18" s="258"/>
      <c r="BO18" s="258"/>
      <c r="BP18" s="258"/>
    </row>
    <row r="19" spans="1:68" ht="85.5" customHeight="1">
      <c r="A19" s="487"/>
      <c r="B19" s="459"/>
      <c r="C19" s="488"/>
      <c r="D19" s="459"/>
      <c r="E19" s="472"/>
      <c r="F19" s="490"/>
      <c r="G19" s="132" t="s">
        <v>319</v>
      </c>
      <c r="H19" s="488"/>
      <c r="I19" s="458"/>
      <c r="J19" s="458"/>
      <c r="K19" s="460"/>
      <c r="L19" s="472"/>
      <c r="M19" s="415" t="s">
        <v>92</v>
      </c>
      <c r="N19" s="413" t="s">
        <v>320</v>
      </c>
      <c r="O19" s="9" t="s">
        <v>171</v>
      </c>
      <c r="P19" s="9" t="s">
        <v>321</v>
      </c>
      <c r="Q19" s="405">
        <v>85</v>
      </c>
      <c r="R19" s="489"/>
      <c r="S19" s="459"/>
      <c r="T19" s="458"/>
      <c r="U19" s="458"/>
      <c r="V19" s="460"/>
      <c r="W19" s="472"/>
      <c r="X19" s="413" t="s">
        <v>322</v>
      </c>
      <c r="Y19" s="126">
        <v>43832</v>
      </c>
      <c r="Z19" s="139">
        <v>44196</v>
      </c>
      <c r="AA19" s="413" t="s">
        <v>323</v>
      </c>
      <c r="AB19" s="405" t="s">
        <v>240</v>
      </c>
      <c r="AC19" s="75" t="s">
        <v>276</v>
      </c>
      <c r="AD19" s="413" t="s">
        <v>297</v>
      </c>
      <c r="AE19" s="415" t="str">
        <f t="shared" si="4"/>
        <v>Gestión financiera</v>
      </c>
      <c r="AF19" s="410">
        <f t="shared" si="5"/>
        <v>8</v>
      </c>
      <c r="AG19" s="128" t="str">
        <f t="shared" si="6"/>
        <v>Gestión - Operativo</v>
      </c>
      <c r="AH19" s="128" t="str">
        <f t="shared" si="7"/>
        <v>Alto</v>
      </c>
      <c r="AI19" s="131" t="s">
        <v>151</v>
      </c>
      <c r="AK19" s="268" t="s">
        <v>324</v>
      </c>
      <c r="AL19" s="268" t="s">
        <v>325</v>
      </c>
      <c r="AM19" s="268" t="s">
        <v>326</v>
      </c>
      <c r="AN19" s="268" t="s">
        <v>327</v>
      </c>
      <c r="AO19" s="268" t="s">
        <v>14</v>
      </c>
      <c r="AP19" s="268" t="s">
        <v>106</v>
      </c>
      <c r="AQ19" s="268" t="s">
        <v>328</v>
      </c>
      <c r="AR19" s="258"/>
      <c r="AS19" s="268" t="s">
        <v>302</v>
      </c>
      <c r="AT19" s="269" t="s">
        <v>329</v>
      </c>
      <c r="AU19" s="269" t="s">
        <v>330</v>
      </c>
      <c r="AV19" s="269" t="s">
        <v>331</v>
      </c>
      <c r="AW19" s="269" t="s">
        <v>332</v>
      </c>
      <c r="AX19" s="261" t="s">
        <v>307</v>
      </c>
      <c r="AY19" s="261" t="s">
        <v>333</v>
      </c>
      <c r="AZ19" s="261" t="s">
        <v>334</v>
      </c>
      <c r="BA19" s="258"/>
      <c r="BB19" s="326" t="s">
        <v>335</v>
      </c>
      <c r="BC19" s="326" t="s">
        <v>336</v>
      </c>
      <c r="BD19" s="337"/>
      <c r="BE19" s="258"/>
      <c r="BF19" s="268" t="s">
        <v>337</v>
      </c>
      <c r="BG19" s="256"/>
      <c r="BH19" s="256"/>
      <c r="BI19" s="256"/>
      <c r="BJ19" s="256" t="s">
        <v>338</v>
      </c>
      <c r="BK19" s="261" t="s">
        <v>339</v>
      </c>
      <c r="BL19" s="261" t="s">
        <v>340</v>
      </c>
      <c r="BM19" s="261" t="s">
        <v>341</v>
      </c>
      <c r="BN19" s="258"/>
      <c r="BO19" s="258"/>
      <c r="BP19" s="258"/>
    </row>
    <row r="20" spans="1:68" ht="85.5" customHeight="1">
      <c r="A20" s="487"/>
      <c r="B20" s="459"/>
      <c r="C20" s="488"/>
      <c r="D20" s="459"/>
      <c r="E20" s="472"/>
      <c r="F20" s="490"/>
      <c r="G20" s="413" t="s">
        <v>342</v>
      </c>
      <c r="H20" s="488"/>
      <c r="I20" s="458"/>
      <c r="J20" s="458"/>
      <c r="K20" s="460"/>
      <c r="L20" s="472"/>
      <c r="M20" s="415" t="s">
        <v>92</v>
      </c>
      <c r="N20" s="413" t="s">
        <v>343</v>
      </c>
      <c r="O20" s="9" t="s">
        <v>171</v>
      </c>
      <c r="P20" s="9" t="s">
        <v>344</v>
      </c>
      <c r="Q20" s="405">
        <v>85</v>
      </c>
      <c r="R20" s="489"/>
      <c r="S20" s="459"/>
      <c r="T20" s="458"/>
      <c r="U20" s="458"/>
      <c r="V20" s="460"/>
      <c r="W20" s="472"/>
      <c r="X20" s="413"/>
      <c r="Y20" s="405"/>
      <c r="Z20" s="405"/>
      <c r="AA20" s="413"/>
      <c r="AB20" s="405"/>
      <c r="AC20" s="75"/>
      <c r="AD20" s="413"/>
      <c r="AE20" s="415" t="str">
        <f t="shared" si="4"/>
        <v>Gestión financiera</v>
      </c>
      <c r="AF20" s="410">
        <f t="shared" si="5"/>
        <v>8</v>
      </c>
      <c r="AG20" s="128" t="str">
        <f t="shared" si="6"/>
        <v>Gestión - Operativo</v>
      </c>
      <c r="AH20" s="128" t="str">
        <f t="shared" si="7"/>
        <v>Alto</v>
      </c>
      <c r="AI20" s="128"/>
      <c r="AK20" s="268"/>
      <c r="AL20" s="268"/>
      <c r="AM20" s="268"/>
      <c r="AN20" s="268"/>
      <c r="AO20" s="282"/>
      <c r="AP20" s="282"/>
      <c r="AQ20" s="282"/>
      <c r="AR20" s="258"/>
      <c r="AS20" s="268" t="s">
        <v>345</v>
      </c>
      <c r="AT20" s="270"/>
      <c r="AU20" s="270"/>
      <c r="AV20" s="270"/>
      <c r="AW20" s="270"/>
      <c r="AX20" s="261" t="s">
        <v>346</v>
      </c>
      <c r="AY20" s="263"/>
      <c r="AZ20" s="263"/>
      <c r="BA20" s="258"/>
      <c r="BB20" s="326" t="s">
        <v>347</v>
      </c>
      <c r="BC20" s="325" t="s">
        <v>133</v>
      </c>
      <c r="BD20" s="336"/>
      <c r="BE20" s="258"/>
      <c r="BF20" s="268" t="s">
        <v>348</v>
      </c>
      <c r="BG20" s="256"/>
      <c r="BH20" s="256" t="s">
        <v>349</v>
      </c>
      <c r="BI20" s="256"/>
      <c r="BJ20" s="256"/>
      <c r="BK20" s="261" t="s">
        <v>350</v>
      </c>
      <c r="BL20" s="263"/>
      <c r="BM20" s="261" t="s">
        <v>291</v>
      </c>
      <c r="BN20" s="258"/>
      <c r="BO20" s="258"/>
      <c r="BP20" s="258"/>
    </row>
    <row r="21" spans="1:68" ht="85.5" customHeight="1" thickBot="1">
      <c r="A21" s="487"/>
      <c r="B21" s="459"/>
      <c r="C21" s="488"/>
      <c r="D21" s="459"/>
      <c r="E21" s="472"/>
      <c r="F21" s="490"/>
      <c r="G21" s="141"/>
      <c r="H21" s="488"/>
      <c r="I21" s="458"/>
      <c r="J21" s="458"/>
      <c r="K21" s="460"/>
      <c r="L21" s="472"/>
      <c r="M21" s="415" t="s">
        <v>120</v>
      </c>
      <c r="N21" s="411" t="s">
        <v>121</v>
      </c>
      <c r="O21" s="9"/>
      <c r="P21" s="9"/>
      <c r="Q21" s="405">
        <v>0</v>
      </c>
      <c r="R21" s="414">
        <f>AVERAGE(Q21:Q21)</f>
        <v>0</v>
      </c>
      <c r="S21" s="405" t="str">
        <f>IF(R21&lt;=50,"0",IF(AND(R21&gt;=50.01,R21&lt;=75),"1",IF(R21&gt;=75.01,"2")))</f>
        <v>0</v>
      </c>
      <c r="T21" s="458"/>
      <c r="U21" s="458"/>
      <c r="V21" s="460"/>
      <c r="W21" s="472"/>
      <c r="X21" s="413"/>
      <c r="Y21" s="133"/>
      <c r="Z21" s="133"/>
      <c r="AA21" s="413"/>
      <c r="AB21" s="134"/>
      <c r="AC21" s="127"/>
      <c r="AD21" s="413"/>
      <c r="AE21" s="415" t="str">
        <f t="shared" si="4"/>
        <v>Gestión financiera</v>
      </c>
      <c r="AF21" s="410">
        <f t="shared" si="5"/>
        <v>8</v>
      </c>
      <c r="AG21" s="128" t="str">
        <f t="shared" si="6"/>
        <v>Gestión - Operativo</v>
      </c>
      <c r="AH21" s="128" t="str">
        <f t="shared" si="7"/>
        <v>Alto</v>
      </c>
      <c r="AI21" s="128"/>
      <c r="AK21" s="268"/>
      <c r="AL21" s="268"/>
      <c r="AM21" s="268"/>
      <c r="AN21" s="268"/>
      <c r="AO21" s="282"/>
      <c r="AP21" s="282"/>
      <c r="AQ21" s="282"/>
      <c r="AR21" s="258"/>
      <c r="AS21" s="256"/>
      <c r="AT21" s="256"/>
      <c r="AU21" s="256"/>
      <c r="AV21" s="256"/>
      <c r="AW21" s="256"/>
      <c r="AX21" s="263"/>
      <c r="AY21" s="263"/>
      <c r="AZ21" s="263"/>
      <c r="BA21" s="258"/>
      <c r="BB21" s="325" t="s">
        <v>133</v>
      </c>
      <c r="BC21" s="325" t="s">
        <v>133</v>
      </c>
      <c r="BD21" s="336"/>
      <c r="BE21" s="258"/>
      <c r="BF21" s="256"/>
      <c r="BG21" s="256"/>
      <c r="BH21" s="256"/>
      <c r="BI21" s="256"/>
      <c r="BJ21" s="256"/>
      <c r="BK21" s="263"/>
      <c r="BL21" s="263"/>
      <c r="BM21" s="263"/>
      <c r="BN21" s="258"/>
      <c r="BO21" s="258"/>
      <c r="BP21" s="258"/>
    </row>
    <row r="22" spans="1:68" ht="85.5" customHeight="1">
      <c r="A22" s="472">
        <v>9</v>
      </c>
      <c r="B22" s="459" t="s">
        <v>274</v>
      </c>
      <c r="C22" s="488" t="s">
        <v>275</v>
      </c>
      <c r="D22" s="459" t="s">
        <v>276</v>
      </c>
      <c r="E22" s="459" t="s">
        <v>87</v>
      </c>
      <c r="F22" s="492" t="s">
        <v>351</v>
      </c>
      <c r="G22" s="413" t="s">
        <v>278</v>
      </c>
      <c r="H22" s="488" t="s">
        <v>352</v>
      </c>
      <c r="I22" s="458">
        <v>5</v>
      </c>
      <c r="J22" s="458">
        <v>3</v>
      </c>
      <c r="K22" s="456" t="str">
        <f>IF(AND(I22=1,J22=1),"Bajo",IF(AND(I22=1,J22=2),"Bajo",IF(AND(I22=1,J22=3),"Moderado",IF(AND(I22=1,J22=4),"Alto",IF(AND(I22=1,J22=5),"Extremo",IF(AND(I22=2,J22=1),"Bajo",IF(AND(I22=2,J22=2),"Bajo",IF(AND(I22=2,J22=3),"Moderado",IF(AND(I22=2,J22=4),"Alto",IF(AND(I22=2,J22=5),"Extremo",IF(AND(I22=3,J22=1),"Bajo",IF(AND(I22=3,J22=2),"Moderado",IF(AND(I22=3,J22=3),"Alto",IF(AND(I22=3,J22=4),"Extremo",IF(AND(I22=3,J22=5),"Extremo",IF(AND(I22=4,J22=1),"Moderado",IF(AND(I22=4,J22=2),"Alto",IF(AND(I22=4,J22=3),"Alto",IF(AND(I22=4,J22=4),"Extremo",IF(AND(I22=4,J22=5),"Extremo",IF(AND(I22=5,J22=1),"Alto",IF(AND(I22=5,J22=2),"Alto",IF(AND(I22=5,J22=3),"Extremo",IF(AND(I22=5,J22=4),"Extremo",IF(AND(I22=5,J22=5),"Extremo")))))))))))))))))))))))))</f>
        <v>Extremo</v>
      </c>
      <c r="L22" s="459" t="s">
        <v>91</v>
      </c>
      <c r="M22" s="415" t="s">
        <v>92</v>
      </c>
      <c r="N22" s="413" t="s">
        <v>353</v>
      </c>
      <c r="O22" s="9" t="s">
        <v>171</v>
      </c>
      <c r="P22" s="9" t="s">
        <v>354</v>
      </c>
      <c r="Q22" s="405">
        <v>85</v>
      </c>
      <c r="R22" s="489">
        <f>AVERAGE(Q22:Q25)</f>
        <v>85</v>
      </c>
      <c r="S22" s="459" t="str">
        <f>IF(R22&lt;=50,"0",IF(AND(R22&gt;=50.01,R22&lt;=75),"1",IF(R22&gt;=75.01,"2")))</f>
        <v>2</v>
      </c>
      <c r="T22" s="458">
        <f>I22-S22</f>
        <v>3</v>
      </c>
      <c r="U22" s="458">
        <f>J22-S26</f>
        <v>3</v>
      </c>
      <c r="V22" s="456" t="str">
        <f>IF(AND(T22=1,U22=1),"Bajo",IF(AND(T22=1,U22=2),"Bajo",IF(AND(T22=1,U22=3),"Moderado",IF(AND(T22=1,U22=4),"Alto",IF(AND(T22=1,U22=5),"Extremo",IF(AND(T22=2,U22=1),"Bajo",IF(AND(T22=2,U22=2),"Bajo",IF(AND(T22=2,U22=3),"Moderado",IF(AND(T22=2,U22=4),"Alto",IF(AND(T22=2,U22=5),"Extremo",IF(AND(T22=3,U22=1),"Bajo",IF(AND(T22=3,U22=2),"Moderado",IF(AND(T22=3,U22=3),"Alto",IF(AND(T22=3,U22=4),"Extremo",IF(AND(T22=3,U22=5),"Extremo",IF(AND(T22=4,U22=1),"Moderado",IF(AND(T22=4,U22=2),"Alto",IF(AND(T22=4,U22=3),"Alto",IF(AND(T22=4,U22=4),"Extremo",IF(AND(T22=4,U22=5),"Extremo",IF(AND(T22=5,U22=1),"Alto",IF(AND(T22=5,U22=2),"Alto",IF(AND(T22=5,U22=3),"Extremo",IF(AND(T22=5,U22=4),"Extremo",IF(AND(T22=5,U22=5),"Extremo")))))))))))))))))))))))))</f>
        <v>Alto</v>
      </c>
      <c r="W22" s="459" t="s">
        <v>91</v>
      </c>
      <c r="X22" s="413" t="s">
        <v>355</v>
      </c>
      <c r="Y22" s="126">
        <v>43832</v>
      </c>
      <c r="Z22" s="133">
        <v>44196</v>
      </c>
      <c r="AA22" s="413" t="s">
        <v>356</v>
      </c>
      <c r="AB22" s="134" t="s">
        <v>357</v>
      </c>
      <c r="AC22" s="127" t="s">
        <v>276</v>
      </c>
      <c r="AD22" s="413" t="s">
        <v>358</v>
      </c>
      <c r="AE22" s="415" t="str">
        <f t="shared" si="4"/>
        <v>Gestión financiera</v>
      </c>
      <c r="AF22" s="410">
        <f t="shared" si="5"/>
        <v>9</v>
      </c>
      <c r="AG22" s="128" t="str">
        <f t="shared" si="6"/>
        <v>Gestión - Operativo</v>
      </c>
      <c r="AH22" s="128" t="str">
        <f t="shared" si="7"/>
        <v>Alto</v>
      </c>
      <c r="AI22" s="131" t="s">
        <v>359</v>
      </c>
      <c r="AK22" s="338" t="s">
        <v>360</v>
      </c>
      <c r="AL22" s="338" t="s">
        <v>361</v>
      </c>
      <c r="AM22" s="338" t="s">
        <v>362</v>
      </c>
      <c r="AN22" s="338" t="s">
        <v>363</v>
      </c>
      <c r="AO22" s="268" t="s">
        <v>14</v>
      </c>
      <c r="AP22" s="268" t="s">
        <v>106</v>
      </c>
      <c r="AQ22" s="268" t="s">
        <v>364</v>
      </c>
      <c r="AR22" s="258"/>
      <c r="AS22" s="268" t="s">
        <v>365</v>
      </c>
      <c r="AT22" s="271" t="s">
        <v>366</v>
      </c>
      <c r="AU22" s="271" t="s">
        <v>367</v>
      </c>
      <c r="AV22" s="272" t="s">
        <v>368</v>
      </c>
      <c r="AW22" s="272" t="s">
        <v>369</v>
      </c>
      <c r="AX22" s="261" t="s">
        <v>370</v>
      </c>
      <c r="AY22" s="261" t="s">
        <v>371</v>
      </c>
      <c r="AZ22" s="261" t="s">
        <v>372</v>
      </c>
      <c r="BA22" s="258"/>
      <c r="BB22" s="326" t="s">
        <v>373</v>
      </c>
      <c r="BC22" s="335" t="s">
        <v>374</v>
      </c>
      <c r="BD22" s="339"/>
      <c r="BE22" s="258"/>
      <c r="BF22" s="268" t="s">
        <v>375</v>
      </c>
      <c r="BG22" s="268" t="s">
        <v>376</v>
      </c>
      <c r="BH22" s="268"/>
      <c r="BI22" s="268"/>
      <c r="BJ22" s="268"/>
      <c r="BK22" s="261" t="s">
        <v>377</v>
      </c>
      <c r="BL22" s="261" t="s">
        <v>378</v>
      </c>
      <c r="BM22" s="261"/>
      <c r="BN22" s="258"/>
      <c r="BO22" s="258"/>
      <c r="BP22" s="258"/>
    </row>
    <row r="23" spans="1:68" ht="85.5" customHeight="1">
      <c r="A23" s="487"/>
      <c r="B23" s="459"/>
      <c r="C23" s="488"/>
      <c r="D23" s="459"/>
      <c r="E23" s="472"/>
      <c r="F23" s="492"/>
      <c r="G23" s="413" t="s">
        <v>379</v>
      </c>
      <c r="H23" s="488"/>
      <c r="I23" s="458"/>
      <c r="J23" s="458"/>
      <c r="K23" s="460"/>
      <c r="L23" s="472"/>
      <c r="M23" s="415" t="s">
        <v>92</v>
      </c>
      <c r="N23" s="413" t="s">
        <v>380</v>
      </c>
      <c r="O23" s="9" t="s">
        <v>171</v>
      </c>
      <c r="P23" s="9" t="s">
        <v>381</v>
      </c>
      <c r="Q23" s="405">
        <v>85</v>
      </c>
      <c r="R23" s="489"/>
      <c r="S23" s="459"/>
      <c r="T23" s="458"/>
      <c r="U23" s="458"/>
      <c r="V23" s="460"/>
      <c r="W23" s="472"/>
      <c r="X23" s="413"/>
      <c r="Y23" s="126"/>
      <c r="Z23" s="133"/>
      <c r="AA23" s="413"/>
      <c r="AB23" s="134"/>
      <c r="AC23" s="127"/>
      <c r="AD23" s="413"/>
      <c r="AE23" s="415" t="str">
        <f t="shared" si="4"/>
        <v>Gestión financiera</v>
      </c>
      <c r="AF23" s="410">
        <f t="shared" si="5"/>
        <v>9</v>
      </c>
      <c r="AG23" s="128" t="str">
        <f t="shared" si="6"/>
        <v>Gestión - Operativo</v>
      </c>
      <c r="AH23" s="128" t="str">
        <f t="shared" si="7"/>
        <v>Alto</v>
      </c>
      <c r="AI23" s="128"/>
      <c r="AK23" s="268"/>
      <c r="AL23" s="268"/>
      <c r="AM23" s="268"/>
      <c r="AN23" s="268"/>
      <c r="AO23" s="282"/>
      <c r="AP23" s="282"/>
      <c r="AQ23" s="282"/>
      <c r="AR23" s="258"/>
      <c r="AS23" s="268" t="s">
        <v>382</v>
      </c>
      <c r="AT23" s="256"/>
      <c r="AU23" s="256"/>
      <c r="AV23" s="256"/>
      <c r="AW23" s="256"/>
      <c r="AX23" s="261" t="s">
        <v>383</v>
      </c>
      <c r="AY23" s="263"/>
      <c r="AZ23" s="261" t="s">
        <v>384</v>
      </c>
      <c r="BA23" s="258"/>
      <c r="BB23" s="326" t="s">
        <v>385</v>
      </c>
      <c r="BC23" s="325" t="s">
        <v>133</v>
      </c>
      <c r="BD23" s="336"/>
      <c r="BE23" s="258"/>
      <c r="BF23" s="268" t="s">
        <v>386</v>
      </c>
      <c r="BG23" s="256"/>
      <c r="BH23" s="256"/>
      <c r="BI23" s="256" t="s">
        <v>387</v>
      </c>
      <c r="BJ23" s="256"/>
      <c r="BK23" s="261" t="s">
        <v>388</v>
      </c>
      <c r="BL23" s="263" t="s">
        <v>136</v>
      </c>
      <c r="BM23" s="261" t="s">
        <v>389</v>
      </c>
      <c r="BN23" s="258"/>
      <c r="BO23" s="258"/>
      <c r="BP23" s="258"/>
    </row>
    <row r="24" spans="1:68" ht="85.5" customHeight="1">
      <c r="A24" s="487"/>
      <c r="B24" s="459"/>
      <c r="C24" s="488"/>
      <c r="D24" s="459"/>
      <c r="E24" s="472"/>
      <c r="F24" s="492"/>
      <c r="G24" s="413" t="s">
        <v>390</v>
      </c>
      <c r="H24" s="488"/>
      <c r="I24" s="458"/>
      <c r="J24" s="458"/>
      <c r="K24" s="460"/>
      <c r="L24" s="472"/>
      <c r="M24" s="415" t="s">
        <v>92</v>
      </c>
      <c r="N24" s="413" t="s">
        <v>391</v>
      </c>
      <c r="O24" s="9" t="s">
        <v>171</v>
      </c>
      <c r="P24" s="9" t="s">
        <v>392</v>
      </c>
      <c r="Q24" s="405">
        <v>85</v>
      </c>
      <c r="R24" s="489"/>
      <c r="S24" s="459"/>
      <c r="T24" s="458"/>
      <c r="U24" s="458"/>
      <c r="V24" s="460"/>
      <c r="W24" s="472"/>
      <c r="X24" s="413"/>
      <c r="Y24" s="126"/>
      <c r="Z24" s="133"/>
      <c r="AA24" s="413"/>
      <c r="AB24" s="134"/>
      <c r="AC24" s="127"/>
      <c r="AD24" s="413"/>
      <c r="AE24" s="415" t="str">
        <f t="shared" si="4"/>
        <v>Gestión financiera</v>
      </c>
      <c r="AF24" s="410">
        <f t="shared" si="5"/>
        <v>9</v>
      </c>
      <c r="AG24" s="128" t="str">
        <f t="shared" si="6"/>
        <v>Gestión - Operativo</v>
      </c>
      <c r="AH24" s="128" t="str">
        <f t="shared" si="7"/>
        <v>Alto</v>
      </c>
      <c r="AI24" s="128"/>
      <c r="AK24" s="268"/>
      <c r="AL24" s="268"/>
      <c r="AM24" s="268"/>
      <c r="AN24" s="268"/>
      <c r="AO24" s="282"/>
      <c r="AP24" s="282"/>
      <c r="AQ24" s="282"/>
      <c r="AR24" s="258"/>
      <c r="AS24" s="268" t="s">
        <v>393</v>
      </c>
      <c r="AT24" s="256"/>
      <c r="AU24" s="256"/>
      <c r="AV24" s="256"/>
      <c r="AW24" s="256"/>
      <c r="AX24" s="261" t="s">
        <v>394</v>
      </c>
      <c r="AY24" s="263"/>
      <c r="AZ24" s="261" t="s">
        <v>395</v>
      </c>
      <c r="BA24" s="258"/>
      <c r="BB24" s="326" t="s">
        <v>396</v>
      </c>
      <c r="BC24" s="325" t="s">
        <v>133</v>
      </c>
      <c r="BD24" s="336"/>
      <c r="BE24" s="258"/>
      <c r="BF24" s="268" t="s">
        <v>397</v>
      </c>
      <c r="BG24" s="256"/>
      <c r="BH24" s="256"/>
      <c r="BI24" s="256"/>
      <c r="BJ24" s="256"/>
      <c r="BK24" s="261" t="s">
        <v>398</v>
      </c>
      <c r="BL24" s="263" t="s">
        <v>136</v>
      </c>
      <c r="BM24" s="261"/>
      <c r="BN24" s="258"/>
      <c r="BO24" s="258"/>
      <c r="BP24" s="258"/>
    </row>
    <row r="25" spans="1:68" ht="85.5" customHeight="1">
      <c r="A25" s="487"/>
      <c r="B25" s="459"/>
      <c r="C25" s="488"/>
      <c r="D25" s="459"/>
      <c r="E25" s="472"/>
      <c r="F25" s="492"/>
      <c r="G25" s="413" t="s">
        <v>399</v>
      </c>
      <c r="H25" s="488"/>
      <c r="I25" s="458"/>
      <c r="J25" s="458"/>
      <c r="K25" s="460"/>
      <c r="L25" s="472"/>
      <c r="M25" s="415" t="s">
        <v>92</v>
      </c>
      <c r="N25" s="413" t="s">
        <v>400</v>
      </c>
      <c r="O25" s="9" t="s">
        <v>401</v>
      </c>
      <c r="P25" s="9" t="s">
        <v>402</v>
      </c>
      <c r="Q25" s="405">
        <v>85</v>
      </c>
      <c r="R25" s="489"/>
      <c r="S25" s="459"/>
      <c r="T25" s="458"/>
      <c r="U25" s="458"/>
      <c r="V25" s="460"/>
      <c r="W25" s="472"/>
      <c r="X25" s="413"/>
      <c r="Y25" s="126"/>
      <c r="Z25" s="133"/>
      <c r="AA25" s="413"/>
      <c r="AB25" s="134"/>
      <c r="AC25" s="127"/>
      <c r="AD25" s="413"/>
      <c r="AE25" s="415" t="str">
        <f t="shared" si="4"/>
        <v>Gestión financiera</v>
      </c>
      <c r="AF25" s="410">
        <f t="shared" si="5"/>
        <v>9</v>
      </c>
      <c r="AG25" s="128" t="str">
        <f t="shared" si="6"/>
        <v>Gestión - Operativo</v>
      </c>
      <c r="AH25" s="128" t="str">
        <f t="shared" si="7"/>
        <v>Alto</v>
      </c>
      <c r="AI25" s="128"/>
      <c r="AK25" s="268"/>
      <c r="AL25" s="268"/>
      <c r="AM25" s="268"/>
      <c r="AN25" s="268"/>
      <c r="AO25" s="282"/>
      <c r="AP25" s="282"/>
      <c r="AQ25" s="282"/>
      <c r="AR25" s="258"/>
      <c r="AS25" s="268" t="s">
        <v>403</v>
      </c>
      <c r="AT25" s="256"/>
      <c r="AU25" s="256"/>
      <c r="AV25" s="256"/>
      <c r="AW25" s="256"/>
      <c r="AX25" s="261" t="s">
        <v>404</v>
      </c>
      <c r="AY25" s="263"/>
      <c r="AZ25" s="261" t="s">
        <v>405</v>
      </c>
      <c r="BA25" s="258"/>
      <c r="BB25" s="326" t="s">
        <v>406</v>
      </c>
      <c r="BC25" s="325" t="s">
        <v>133</v>
      </c>
      <c r="BD25" s="336"/>
      <c r="BE25" s="258"/>
      <c r="BF25" s="268" t="s">
        <v>407</v>
      </c>
      <c r="BG25" s="256" t="s">
        <v>408</v>
      </c>
      <c r="BH25" s="256" t="s">
        <v>409</v>
      </c>
      <c r="BI25" s="256" t="s">
        <v>410</v>
      </c>
      <c r="BJ25" s="256"/>
      <c r="BK25" s="261" t="s">
        <v>411</v>
      </c>
      <c r="BL25" s="263" t="s">
        <v>136</v>
      </c>
      <c r="BM25" s="261" t="s">
        <v>389</v>
      </c>
      <c r="BN25" s="258"/>
      <c r="BO25" s="258"/>
      <c r="BP25" s="258"/>
    </row>
    <row r="26" spans="1:68" ht="85.5" customHeight="1">
      <c r="A26" s="487"/>
      <c r="B26" s="459"/>
      <c r="C26" s="488"/>
      <c r="D26" s="459"/>
      <c r="E26" s="472"/>
      <c r="F26" s="492"/>
      <c r="G26" s="413"/>
      <c r="H26" s="488"/>
      <c r="I26" s="458"/>
      <c r="J26" s="458"/>
      <c r="K26" s="460"/>
      <c r="L26" s="472"/>
      <c r="M26" s="415" t="s">
        <v>120</v>
      </c>
      <c r="N26" s="411" t="s">
        <v>121</v>
      </c>
      <c r="O26" s="413"/>
      <c r="P26" s="413"/>
      <c r="Q26" s="405">
        <v>0</v>
      </c>
      <c r="R26" s="414">
        <f>AVERAGE(Q26:Q26)</f>
        <v>0</v>
      </c>
      <c r="S26" s="405" t="str">
        <f>IF(R26&lt;=50,"0",IF(AND(R26&gt;=50.01,R26&lt;=75),"1",IF(R26&gt;=75.01,"2")))</f>
        <v>0</v>
      </c>
      <c r="T26" s="458"/>
      <c r="U26" s="458"/>
      <c r="V26" s="460"/>
      <c r="W26" s="472"/>
      <c r="X26" s="413"/>
      <c r="Y26" s="133"/>
      <c r="Z26" s="133"/>
      <c r="AA26" s="136"/>
      <c r="AB26" s="134"/>
      <c r="AC26" s="127"/>
      <c r="AD26" s="413"/>
      <c r="AE26" s="415" t="str">
        <f t="shared" si="4"/>
        <v>Gestión financiera</v>
      </c>
      <c r="AF26" s="410">
        <f t="shared" si="5"/>
        <v>9</v>
      </c>
      <c r="AG26" s="128" t="str">
        <f t="shared" si="6"/>
        <v>Gestión - Operativo</v>
      </c>
      <c r="AH26" s="128" t="str">
        <f t="shared" si="7"/>
        <v>Alto</v>
      </c>
      <c r="AI26" s="128"/>
      <c r="AK26" s="268"/>
      <c r="AL26" s="268"/>
      <c r="AM26" s="268"/>
      <c r="AN26" s="268"/>
      <c r="AO26" s="282"/>
      <c r="AP26" s="282"/>
      <c r="AQ26" s="282"/>
      <c r="AR26" s="258"/>
      <c r="AS26" s="256"/>
      <c r="AT26" s="256"/>
      <c r="AU26" s="256"/>
      <c r="AV26" s="256"/>
      <c r="AW26" s="256"/>
      <c r="AX26" s="263"/>
      <c r="AY26" s="263"/>
      <c r="AZ26" s="263"/>
      <c r="BA26" s="258"/>
      <c r="BB26" s="325" t="s">
        <v>133</v>
      </c>
      <c r="BC26" s="325" t="s">
        <v>133</v>
      </c>
      <c r="BD26" s="336"/>
      <c r="BE26" s="258"/>
      <c r="BF26" s="256"/>
      <c r="BG26" s="256"/>
      <c r="BH26" s="256"/>
      <c r="BI26" s="256"/>
      <c r="BJ26" s="256"/>
      <c r="BK26" s="263"/>
      <c r="BL26" s="263"/>
      <c r="BM26" s="263"/>
      <c r="BN26" s="258"/>
      <c r="BO26" s="258"/>
      <c r="BP26" s="258"/>
    </row>
    <row r="27" spans="1:68" ht="85.5" customHeight="1">
      <c r="A27" s="472">
        <v>12</v>
      </c>
      <c r="B27" s="459" t="s">
        <v>412</v>
      </c>
      <c r="C27" s="488" t="s">
        <v>413</v>
      </c>
      <c r="D27" s="459" t="s">
        <v>414</v>
      </c>
      <c r="E27" s="459" t="s">
        <v>218</v>
      </c>
      <c r="F27" s="490" t="s">
        <v>415</v>
      </c>
      <c r="G27" s="413" t="s">
        <v>416</v>
      </c>
      <c r="H27" s="488" t="s">
        <v>417</v>
      </c>
      <c r="I27" s="458">
        <v>4</v>
      </c>
      <c r="J27" s="458">
        <v>4</v>
      </c>
      <c r="K27" s="456" t="str">
        <f>IF(AND(I27=1,J27=1),"Bajo",IF(AND(I27=1,J27=2),"Bajo",IF(AND(I27=1,J27=3),"Moderado",IF(AND(I27=1,J27=4),"Alto",IF(AND(I27=1,J27=5),"Extremo",IF(AND(I27=2,J27=1),"Bajo",IF(AND(I27=2,J27=2),"Bajo",IF(AND(I27=2,J27=3),"Moderado",IF(AND(I27=2,J27=4),"Alto",IF(AND(I27=2,J27=5),"Extremo",IF(AND(I27=3,J27=1),"Bajo",IF(AND(I27=3,J27=2),"Moderado",IF(AND(I27=3,J27=3),"Alto",IF(AND(I27=3,J27=4),"Extremo",IF(AND(I27=3,J27=5),"Extremo",IF(AND(I27=4,J27=1),"Moderado",IF(AND(I27=4,J27=2),"Alto",IF(AND(I27=4,J27=3),"Alto",IF(AND(I27=4,J27=4),"Extremo",IF(AND(I27=4,J27=5),"Extremo",IF(AND(I27=5,J27=1),"Alto",IF(AND(I27=5,J27=2),"Alto",IF(AND(I27=5,J27=3),"Extremo",IF(AND(I27=5,J27=4),"Extremo",IF(AND(I27=5,J27=5),"Extremo")))))))))))))))))))))))))</f>
        <v>Extremo</v>
      </c>
      <c r="L27" s="459" t="s">
        <v>91</v>
      </c>
      <c r="M27" s="415" t="s">
        <v>92</v>
      </c>
      <c r="N27" s="413" t="s">
        <v>418</v>
      </c>
      <c r="O27" s="413" t="s">
        <v>357</v>
      </c>
      <c r="P27" s="9" t="s">
        <v>419</v>
      </c>
      <c r="Q27" s="405">
        <v>60</v>
      </c>
      <c r="R27" s="489">
        <f>AVERAGE(Q27:Q29)</f>
        <v>60</v>
      </c>
      <c r="S27" s="459" t="str">
        <f>IF(R27&lt;=50,"0",IF(AND(R27&gt;=50.01,R27&lt;=75),"1",IF(R27&gt;=75.01,"2")))</f>
        <v>1</v>
      </c>
      <c r="T27" s="458">
        <f>I27-S27</f>
        <v>3</v>
      </c>
      <c r="U27" s="458">
        <f>J27-S30</f>
        <v>4</v>
      </c>
      <c r="V27" s="456" t="str">
        <f>IF(AND(T27=1,U27=1),"Bajo",IF(AND(T27=1,U27=2),"Bajo",IF(AND(T27=1,U27=3),"Moderado",IF(AND(T27=1,U27=4),"Alto",IF(AND(T27=1,U27=5),"Extremo",IF(AND(T27=2,U27=1),"Bajo",IF(AND(T27=2,U27=2),"Bajo",IF(AND(T27=2,U27=3),"Moderado",IF(AND(T27=2,U27=4),"Alto",IF(AND(T27=2,U27=5),"Extremo",IF(AND(T27=3,U27=1),"Bajo",IF(AND(T27=3,U27=2),"Moderado",IF(AND(T27=3,U27=3),"Alto",IF(AND(T27=3,U27=4),"Extremo",IF(AND(T27=3,U27=5),"Extremo",IF(AND(T27=4,U27=1),"Moderado",IF(AND(T27=4,U27=2),"Alto",IF(AND(T27=4,U27=3),"Alto",IF(AND(T27=4,U27=4),"Extremo",IF(AND(T27=4,U27=5),"Extremo",IF(AND(T27=5,U27=1),"Alto",IF(AND(T27=5,U27=2),"Alto",IF(AND(T27=5,U27=3),"Extremo",IF(AND(T27=5,U27=4),"Extremo",IF(AND(T27=5,U27=5),"Extremo")))))))))))))))))))))))))</f>
        <v>Extremo</v>
      </c>
      <c r="W27" s="459" t="s">
        <v>91</v>
      </c>
      <c r="X27" s="413" t="s">
        <v>420</v>
      </c>
      <c r="Y27" s="126">
        <v>43832</v>
      </c>
      <c r="Z27" s="133">
        <v>44196</v>
      </c>
      <c r="AA27" s="413" t="s">
        <v>421</v>
      </c>
      <c r="AB27" s="134" t="s">
        <v>357</v>
      </c>
      <c r="AC27" s="127" t="s">
        <v>414</v>
      </c>
      <c r="AD27" s="413" t="s">
        <v>422</v>
      </c>
      <c r="AE27" s="415" t="str">
        <f>IF(B27="",#REF!,B27)</f>
        <v>Direccionamiento estratégico y planeación</v>
      </c>
      <c r="AF27" s="410">
        <f>IF(A27="",#REF!,A27)</f>
        <v>12</v>
      </c>
      <c r="AG27" s="128" t="str">
        <f>IF(E27="",#REF!,E27)</f>
        <v>Gestión - Estratégico</v>
      </c>
      <c r="AH27" s="128" t="str">
        <f>IF(V27="",#REF!,V27)</f>
        <v>Extremo</v>
      </c>
      <c r="AI27" s="131" t="s">
        <v>359</v>
      </c>
      <c r="AK27" s="255" t="s">
        <v>423</v>
      </c>
      <c r="AL27" s="255" t="s">
        <v>424</v>
      </c>
      <c r="AM27" s="255" t="s">
        <v>425</v>
      </c>
      <c r="AN27" s="255" t="s">
        <v>426</v>
      </c>
      <c r="AO27" s="268" t="s">
        <v>14</v>
      </c>
      <c r="AP27" s="268" t="s">
        <v>106</v>
      </c>
      <c r="AQ27" s="268" t="s">
        <v>427</v>
      </c>
      <c r="AR27" s="258"/>
      <c r="AS27" s="255" t="s">
        <v>428</v>
      </c>
      <c r="AT27" s="255" t="s">
        <v>429</v>
      </c>
      <c r="AU27" s="255" t="s">
        <v>430</v>
      </c>
      <c r="AV27" s="268" t="s">
        <v>431</v>
      </c>
      <c r="AW27" s="255" t="s">
        <v>432</v>
      </c>
      <c r="AX27" s="261" t="s">
        <v>433</v>
      </c>
      <c r="AY27" s="261" t="s">
        <v>434</v>
      </c>
      <c r="AZ27" s="261" t="s">
        <v>435</v>
      </c>
      <c r="BA27" s="258"/>
      <c r="BB27" s="326" t="s">
        <v>436</v>
      </c>
      <c r="BC27" s="326" t="s">
        <v>437</v>
      </c>
      <c r="BD27" s="327"/>
      <c r="BE27" s="258"/>
      <c r="BF27" s="255" t="s">
        <v>438</v>
      </c>
      <c r="BG27" s="256" t="s">
        <v>439</v>
      </c>
      <c r="BH27" s="256" t="s">
        <v>440</v>
      </c>
      <c r="BI27" s="256" t="s">
        <v>441</v>
      </c>
      <c r="BJ27" s="256" t="s">
        <v>442</v>
      </c>
      <c r="BK27" s="261" t="s">
        <v>443</v>
      </c>
      <c r="BL27" s="261" t="s">
        <v>444</v>
      </c>
      <c r="BM27" s="261"/>
      <c r="BN27" s="258"/>
      <c r="BO27" s="258"/>
      <c r="BP27" s="258"/>
    </row>
    <row r="28" spans="1:68" ht="85.5" customHeight="1">
      <c r="A28" s="472"/>
      <c r="B28" s="459"/>
      <c r="C28" s="488"/>
      <c r="D28" s="459"/>
      <c r="E28" s="459"/>
      <c r="F28" s="490"/>
      <c r="G28" s="413" t="s">
        <v>445</v>
      </c>
      <c r="H28" s="488"/>
      <c r="I28" s="458"/>
      <c r="J28" s="458"/>
      <c r="K28" s="456"/>
      <c r="L28" s="459"/>
      <c r="M28" s="415" t="s">
        <v>92</v>
      </c>
      <c r="N28" s="411" t="s">
        <v>446</v>
      </c>
      <c r="O28" s="413" t="s">
        <v>194</v>
      </c>
      <c r="P28" s="413" t="s">
        <v>447</v>
      </c>
      <c r="Q28" s="405">
        <v>60</v>
      </c>
      <c r="R28" s="489"/>
      <c r="S28" s="459"/>
      <c r="T28" s="458"/>
      <c r="U28" s="458"/>
      <c r="V28" s="456"/>
      <c r="W28" s="459"/>
      <c r="X28" s="413"/>
      <c r="Y28" s="142"/>
      <c r="Z28" s="142"/>
      <c r="AA28" s="413"/>
      <c r="AB28" s="134"/>
      <c r="AC28" s="127"/>
      <c r="AD28" s="138"/>
      <c r="AE28" s="415" t="str">
        <f t="shared" ref="AE28:AE32" si="8">IF(B28="",AE27,B28)</f>
        <v>Direccionamiento estratégico y planeación</v>
      </c>
      <c r="AF28" s="410">
        <f t="shared" ref="AF28:AF32" si="9">IF(A28="",AF27,A28)</f>
        <v>12</v>
      </c>
      <c r="AG28" s="128" t="str">
        <f t="shared" ref="AG28:AG32" si="10">IF(E28="",AG27,E28)</f>
        <v>Gestión - Estratégico</v>
      </c>
      <c r="AH28" s="128" t="str">
        <f t="shared" ref="AH28:AH32" si="11">IF(V28="",AH27,V28)</f>
        <v>Extremo</v>
      </c>
      <c r="AI28" s="128"/>
      <c r="AK28" s="340"/>
      <c r="AL28" s="340"/>
      <c r="AM28" s="340"/>
      <c r="AN28" s="340"/>
      <c r="AO28" s="282"/>
      <c r="AP28" s="282"/>
      <c r="AQ28" s="282"/>
      <c r="AR28" s="258"/>
      <c r="AS28" s="255" t="s">
        <v>448</v>
      </c>
      <c r="AT28" s="256"/>
      <c r="AU28" s="256"/>
      <c r="AV28" s="256"/>
      <c r="AW28" s="256"/>
      <c r="AX28" s="261" t="s">
        <v>449</v>
      </c>
      <c r="AY28" s="263"/>
      <c r="AZ28" s="263"/>
      <c r="BA28" s="258"/>
      <c r="BB28" s="326" t="s">
        <v>450</v>
      </c>
      <c r="BC28" s="325" t="s">
        <v>133</v>
      </c>
      <c r="BD28" s="336"/>
      <c r="BE28" s="258"/>
      <c r="BF28" s="255" t="s">
        <v>451</v>
      </c>
      <c r="BG28" s="256" t="s">
        <v>133</v>
      </c>
      <c r="BH28" s="256" t="s">
        <v>133</v>
      </c>
      <c r="BI28" s="256" t="s">
        <v>133</v>
      </c>
      <c r="BJ28" s="256" t="s">
        <v>133</v>
      </c>
      <c r="BK28" s="261" t="s">
        <v>452</v>
      </c>
      <c r="BL28" s="263" t="s">
        <v>136</v>
      </c>
      <c r="BM28" s="261" t="s">
        <v>453</v>
      </c>
      <c r="BN28" s="258"/>
      <c r="BO28" s="258"/>
      <c r="BP28" s="258"/>
    </row>
    <row r="29" spans="1:68" ht="85.5" customHeight="1">
      <c r="A29" s="472"/>
      <c r="B29" s="459"/>
      <c r="C29" s="488"/>
      <c r="D29" s="459"/>
      <c r="E29" s="459"/>
      <c r="F29" s="490"/>
      <c r="G29" s="413" t="s">
        <v>454</v>
      </c>
      <c r="H29" s="488"/>
      <c r="I29" s="458"/>
      <c r="J29" s="458"/>
      <c r="K29" s="456"/>
      <c r="L29" s="459"/>
      <c r="M29" s="415" t="s">
        <v>92</v>
      </c>
      <c r="N29" s="411" t="s">
        <v>455</v>
      </c>
      <c r="O29" s="413" t="s">
        <v>171</v>
      </c>
      <c r="P29" s="413" t="s">
        <v>456</v>
      </c>
      <c r="Q29" s="405">
        <v>60</v>
      </c>
      <c r="R29" s="489"/>
      <c r="S29" s="459"/>
      <c r="T29" s="458"/>
      <c r="U29" s="458"/>
      <c r="V29" s="456"/>
      <c r="W29" s="459"/>
      <c r="X29" s="413"/>
      <c r="Y29" s="142"/>
      <c r="Z29" s="142"/>
      <c r="AA29" s="413"/>
      <c r="AB29" s="134"/>
      <c r="AC29" s="127"/>
      <c r="AD29" s="138"/>
      <c r="AE29" s="415" t="str">
        <f t="shared" si="8"/>
        <v>Direccionamiento estratégico y planeación</v>
      </c>
      <c r="AF29" s="410">
        <f t="shared" si="9"/>
        <v>12</v>
      </c>
      <c r="AG29" s="128" t="str">
        <f t="shared" si="10"/>
        <v>Gestión - Estratégico</v>
      </c>
      <c r="AH29" s="128" t="str">
        <f t="shared" si="11"/>
        <v>Extremo</v>
      </c>
      <c r="AI29" s="128"/>
      <c r="AK29" s="340"/>
      <c r="AL29" s="340"/>
      <c r="AM29" s="340"/>
      <c r="AN29" s="340"/>
      <c r="AO29" s="282"/>
      <c r="AP29" s="282"/>
      <c r="AQ29" s="282"/>
      <c r="AR29" s="258"/>
      <c r="AS29" s="255" t="s">
        <v>457</v>
      </c>
      <c r="AT29" s="256"/>
      <c r="AU29" s="256"/>
      <c r="AV29" s="256"/>
      <c r="AW29" s="256"/>
      <c r="AX29" s="261" t="s">
        <v>458</v>
      </c>
      <c r="AY29" s="263"/>
      <c r="AZ29" s="263"/>
      <c r="BA29" s="258"/>
      <c r="BB29" s="326" t="s">
        <v>459</v>
      </c>
      <c r="BC29" s="325" t="s">
        <v>133</v>
      </c>
      <c r="BD29" s="336"/>
      <c r="BE29" s="258"/>
      <c r="BF29" s="255" t="s">
        <v>460</v>
      </c>
      <c r="BG29" s="256" t="s">
        <v>133</v>
      </c>
      <c r="BH29" s="256" t="s">
        <v>133</v>
      </c>
      <c r="BI29" s="256" t="s">
        <v>133</v>
      </c>
      <c r="BJ29" s="256" t="s">
        <v>133</v>
      </c>
      <c r="BK29" s="261" t="s">
        <v>461</v>
      </c>
      <c r="BL29" s="263" t="s">
        <v>136</v>
      </c>
      <c r="BM29" s="263"/>
      <c r="BN29" s="258"/>
      <c r="BO29" s="258"/>
      <c r="BP29" s="258"/>
    </row>
    <row r="30" spans="1:68" ht="85.5" customHeight="1">
      <c r="A30" s="472"/>
      <c r="B30" s="459"/>
      <c r="C30" s="488"/>
      <c r="D30" s="459"/>
      <c r="E30" s="459"/>
      <c r="F30" s="490"/>
      <c r="G30" s="413"/>
      <c r="H30" s="488"/>
      <c r="I30" s="458"/>
      <c r="J30" s="458"/>
      <c r="K30" s="456"/>
      <c r="L30" s="459"/>
      <c r="M30" s="415" t="s">
        <v>120</v>
      </c>
      <c r="N30" s="411" t="s">
        <v>121</v>
      </c>
      <c r="O30" s="7"/>
      <c r="P30" s="7"/>
      <c r="Q30" s="405">
        <v>0</v>
      </c>
      <c r="R30" s="414">
        <f>AVERAGE(Q30:Q30)</f>
        <v>0</v>
      </c>
      <c r="S30" s="405" t="str">
        <f>IF(R30&lt;=50,"0",IF(AND(R30&gt;=50.01,R30&lt;=75),"1",IF(R30&gt;=75.01,"2")))</f>
        <v>0</v>
      </c>
      <c r="T30" s="458"/>
      <c r="U30" s="458"/>
      <c r="V30" s="456"/>
      <c r="W30" s="459"/>
      <c r="X30" s="413"/>
      <c r="Y30" s="133"/>
      <c r="Z30" s="133"/>
      <c r="AA30" s="413"/>
      <c r="AB30" s="134"/>
      <c r="AC30" s="127"/>
      <c r="AD30" s="413"/>
      <c r="AE30" s="415" t="str">
        <f t="shared" si="8"/>
        <v>Direccionamiento estratégico y planeación</v>
      </c>
      <c r="AF30" s="410">
        <f t="shared" si="9"/>
        <v>12</v>
      </c>
      <c r="AG30" s="128" t="str">
        <f t="shared" si="10"/>
        <v>Gestión - Estratégico</v>
      </c>
      <c r="AH30" s="128" t="str">
        <f t="shared" si="11"/>
        <v>Extremo</v>
      </c>
      <c r="AI30" s="128"/>
      <c r="AK30" s="268"/>
      <c r="AL30" s="268"/>
      <c r="AM30" s="268"/>
      <c r="AN30" s="268"/>
      <c r="AO30" s="282"/>
      <c r="AP30" s="282"/>
      <c r="AQ30" s="282"/>
      <c r="AR30" s="258"/>
      <c r="AS30" s="256"/>
      <c r="AT30" s="256"/>
      <c r="AU30" s="256"/>
      <c r="AV30" s="256"/>
      <c r="AW30" s="256"/>
      <c r="AX30" s="263"/>
      <c r="AY30" s="263"/>
      <c r="AZ30" s="263"/>
      <c r="BA30" s="258"/>
      <c r="BB30" s="325" t="s">
        <v>133</v>
      </c>
      <c r="BC30" s="325" t="s">
        <v>133</v>
      </c>
      <c r="BD30" s="336"/>
      <c r="BE30" s="258"/>
      <c r="BF30" s="256"/>
      <c r="BG30" s="256"/>
      <c r="BH30" s="256"/>
      <c r="BI30" s="256"/>
      <c r="BJ30" s="256"/>
      <c r="BK30" s="263"/>
      <c r="BL30" s="263"/>
      <c r="BM30" s="263"/>
      <c r="BN30" s="258"/>
      <c r="BO30" s="258"/>
      <c r="BP30" s="258"/>
    </row>
    <row r="31" spans="1:68" ht="85.5" customHeight="1">
      <c r="A31" s="472">
        <v>13</v>
      </c>
      <c r="B31" s="459" t="s">
        <v>412</v>
      </c>
      <c r="C31" s="488" t="s">
        <v>413</v>
      </c>
      <c r="D31" s="459" t="s">
        <v>414</v>
      </c>
      <c r="E31" s="459" t="s">
        <v>87</v>
      </c>
      <c r="F31" s="490" t="s">
        <v>462</v>
      </c>
      <c r="G31" s="413" t="s">
        <v>463</v>
      </c>
      <c r="H31" s="488" t="s">
        <v>464</v>
      </c>
      <c r="I31" s="458">
        <v>3</v>
      </c>
      <c r="J31" s="458">
        <v>5</v>
      </c>
      <c r="K31" s="456" t="str">
        <f>IF(AND(I31=1,J31=1),"Bajo",IF(AND(I31=1,J31=2),"Bajo",IF(AND(I31=1,J31=3),"Moderado",IF(AND(I31=1,J31=4),"Alto",IF(AND(I31=1,J31=5),"Extremo",IF(AND(I31=2,J31=1),"Bajo",IF(AND(I31=2,J31=2),"Bajo",IF(AND(I31=2,J31=3),"Moderado",IF(AND(I31=2,J31=4),"Alto",IF(AND(I31=2,J31=5),"Extremo",IF(AND(I31=3,J31=1),"Bajo",IF(AND(I31=3,J31=2),"Moderado",IF(AND(I31=3,J31=3),"Alto",IF(AND(I31=3,J31=4),"Extremo",IF(AND(I31=3,J31=5),"Extremo",IF(AND(I31=4,J31=1),"Moderado",IF(AND(I31=4,J31=2),"Alto",IF(AND(I31=4,J31=3),"Alto",IF(AND(I31=4,J31=4),"Extremo",IF(AND(I31=4,J31=5),"Extremo",IF(AND(I31=5,J31=1),"Alto",IF(AND(I31=5,J31=2),"Alto",IF(AND(I31=5,J31=3),"Extremo",IF(AND(I31=5,J31=4),"Extremo",IF(AND(I31=5,J31=5),"Extremo")))))))))))))))))))))))))</f>
        <v>Extremo</v>
      </c>
      <c r="L31" s="459" t="s">
        <v>91</v>
      </c>
      <c r="M31" s="415" t="s">
        <v>92</v>
      </c>
      <c r="N31" s="413" t="s">
        <v>465</v>
      </c>
      <c r="O31" s="413" t="s">
        <v>466</v>
      </c>
      <c r="P31" s="413" t="s">
        <v>467</v>
      </c>
      <c r="Q31" s="405">
        <v>80</v>
      </c>
      <c r="R31" s="414">
        <f>AVERAGE(Q31:Q31)</f>
        <v>80</v>
      </c>
      <c r="S31" s="405" t="str">
        <f>IF(R31&lt;=50,"0",IF(AND(R31&gt;=50.01,R31&lt;=75),"1",IF(R31&gt;=75.01,"2")))</f>
        <v>2</v>
      </c>
      <c r="T31" s="458">
        <f>I31-S31</f>
        <v>1</v>
      </c>
      <c r="U31" s="458">
        <f>J31-S32</f>
        <v>5</v>
      </c>
      <c r="V31" s="456" t="str">
        <f>IF(AND(T31=1,U31=1),"Bajo",IF(AND(T31=1,U31=2),"Bajo",IF(AND(T31=1,U31=3),"Moderado",IF(AND(T31=1,U31=4),"Alto",IF(AND(T31=1,U31=5),"Extremo",IF(AND(T31=2,U31=1),"Bajo",IF(AND(T31=2,U31=2),"Bajo",IF(AND(T31=2,U31=3),"Moderado",IF(AND(T31=2,U31=4),"Alto",IF(AND(T31=2,U31=5),"Extremo",IF(AND(T31=3,U31=1),"Bajo",IF(AND(T31=3,U31=2),"Moderado",IF(AND(T31=3,U31=3),"Alto",IF(AND(T31=3,U31=4),"Extremo",IF(AND(T31=3,U31=5),"Extremo",IF(AND(T31=4,U31=1),"Moderado",IF(AND(T31=4,U31=2),"Alto",IF(AND(T31=4,U31=3),"Alto",IF(AND(T31=4,U31=4),"Extremo",IF(AND(T31=4,U31=5),"Extremo",IF(AND(T31=5,U31=1),"Alto",IF(AND(T31=5,U31=2),"Alto",IF(AND(T31=5,U31=3),"Extremo",IF(AND(T31=5,U31=4),"Extremo",IF(AND(T31=5,U31=5),"Extremo")))))))))))))))))))))))))</f>
        <v>Extremo</v>
      </c>
      <c r="W31" s="459" t="s">
        <v>91</v>
      </c>
      <c r="X31" s="413" t="s">
        <v>468</v>
      </c>
      <c r="Y31" s="126">
        <v>43832</v>
      </c>
      <c r="Z31" s="133">
        <v>44196</v>
      </c>
      <c r="AA31" s="413" t="s">
        <v>469</v>
      </c>
      <c r="AB31" s="134" t="s">
        <v>357</v>
      </c>
      <c r="AC31" s="127" t="s">
        <v>414</v>
      </c>
      <c r="AD31" s="413" t="s">
        <v>470</v>
      </c>
      <c r="AE31" s="415" t="str">
        <f t="shared" si="8"/>
        <v>Direccionamiento estratégico y planeación</v>
      </c>
      <c r="AF31" s="410">
        <f t="shared" si="9"/>
        <v>13</v>
      </c>
      <c r="AG31" s="128" t="str">
        <f t="shared" si="10"/>
        <v>Gestión - Operativo</v>
      </c>
      <c r="AH31" s="128" t="str">
        <f t="shared" si="11"/>
        <v>Extremo</v>
      </c>
      <c r="AI31" s="131" t="s">
        <v>359</v>
      </c>
      <c r="AK31" s="298" t="s">
        <v>471</v>
      </c>
      <c r="AL31" s="298" t="s">
        <v>471</v>
      </c>
      <c r="AM31" s="298" t="s">
        <v>471</v>
      </c>
      <c r="AN31" s="255" t="s">
        <v>472</v>
      </c>
      <c r="AO31" s="268" t="s">
        <v>14</v>
      </c>
      <c r="AP31" s="268" t="s">
        <v>106</v>
      </c>
      <c r="AQ31" s="282" t="s">
        <v>246</v>
      </c>
      <c r="AR31" s="258"/>
      <c r="AS31" s="255" t="s">
        <v>473</v>
      </c>
      <c r="AT31" s="255" t="s">
        <v>474</v>
      </c>
      <c r="AU31" s="256" t="s">
        <v>475</v>
      </c>
      <c r="AV31" s="256" t="s">
        <v>475</v>
      </c>
      <c r="AW31" s="256" t="s">
        <v>475</v>
      </c>
      <c r="AX31" s="261" t="s">
        <v>476</v>
      </c>
      <c r="AY31" s="261" t="s">
        <v>477</v>
      </c>
      <c r="AZ31" s="261" t="s">
        <v>435</v>
      </c>
      <c r="BA31" s="258"/>
      <c r="BB31" s="326" t="s">
        <v>478</v>
      </c>
      <c r="BC31" s="326" t="s">
        <v>479</v>
      </c>
      <c r="BD31" s="341"/>
      <c r="BE31" s="258"/>
      <c r="BF31" s="255" t="s">
        <v>480</v>
      </c>
      <c r="BG31" s="255" t="s">
        <v>481</v>
      </c>
      <c r="BH31" s="256" t="s">
        <v>481</v>
      </c>
      <c r="BI31" s="256" t="s">
        <v>481</v>
      </c>
      <c r="BJ31" s="256" t="s">
        <v>481</v>
      </c>
      <c r="BK31" s="261" t="s">
        <v>482</v>
      </c>
      <c r="BL31" s="261" t="s">
        <v>483</v>
      </c>
      <c r="BM31" s="261" t="s">
        <v>484</v>
      </c>
      <c r="BN31" s="258"/>
      <c r="BO31" s="258"/>
      <c r="BP31" s="258"/>
    </row>
    <row r="32" spans="1:68" ht="85.5" customHeight="1">
      <c r="A32" s="472"/>
      <c r="B32" s="459"/>
      <c r="C32" s="488"/>
      <c r="D32" s="459"/>
      <c r="E32" s="459"/>
      <c r="F32" s="490"/>
      <c r="G32" s="413"/>
      <c r="H32" s="488"/>
      <c r="I32" s="458"/>
      <c r="J32" s="458"/>
      <c r="K32" s="456"/>
      <c r="L32" s="459"/>
      <c r="M32" s="415" t="s">
        <v>120</v>
      </c>
      <c r="N32" s="411" t="s">
        <v>121</v>
      </c>
      <c r="O32" s="413"/>
      <c r="P32" s="413"/>
      <c r="Q32" s="405">
        <v>0</v>
      </c>
      <c r="R32" s="414">
        <f>AVERAGE(Q32:Q32)</f>
        <v>0</v>
      </c>
      <c r="S32" s="405" t="str">
        <f>IF(R32&lt;=50,"0",IF(AND(R32&gt;=50.01,R32&lt;=75),"1",IF(R32&gt;=75.01,"2")))</f>
        <v>0</v>
      </c>
      <c r="T32" s="458"/>
      <c r="U32" s="458"/>
      <c r="V32" s="456"/>
      <c r="W32" s="459"/>
      <c r="X32" s="138"/>
      <c r="Y32" s="133"/>
      <c r="Z32" s="133"/>
      <c r="AA32" s="136"/>
      <c r="AB32" s="134"/>
      <c r="AC32" s="127"/>
      <c r="AD32" s="413"/>
      <c r="AE32" s="415" t="str">
        <f t="shared" si="8"/>
        <v>Direccionamiento estratégico y planeación</v>
      </c>
      <c r="AF32" s="410">
        <f t="shared" si="9"/>
        <v>13</v>
      </c>
      <c r="AG32" s="128" t="str">
        <f t="shared" si="10"/>
        <v>Gestión - Operativo</v>
      </c>
      <c r="AH32" s="128" t="str">
        <f t="shared" si="11"/>
        <v>Extremo</v>
      </c>
      <c r="AI32" s="128"/>
      <c r="AK32" s="268"/>
      <c r="AL32" s="268"/>
      <c r="AM32" s="268"/>
      <c r="AN32" s="268"/>
      <c r="AO32" s="282"/>
      <c r="AP32" s="282"/>
      <c r="AQ32" s="282"/>
      <c r="AR32" s="258"/>
      <c r="AS32" s="256"/>
      <c r="AT32" s="256"/>
      <c r="AU32" s="256"/>
      <c r="AV32" s="256"/>
      <c r="AW32" s="256"/>
      <c r="AX32" s="263"/>
      <c r="AY32" s="263"/>
      <c r="AZ32" s="263"/>
      <c r="BA32" s="258"/>
      <c r="BB32" s="325" t="s">
        <v>133</v>
      </c>
      <c r="BC32" s="325" t="s">
        <v>133</v>
      </c>
      <c r="BD32" s="336"/>
      <c r="BE32" s="258"/>
      <c r="BF32" s="256"/>
      <c r="BG32" s="256"/>
      <c r="BH32" s="256"/>
      <c r="BI32" s="256"/>
      <c r="BJ32" s="256"/>
      <c r="BK32" s="263"/>
      <c r="BL32" s="263"/>
      <c r="BM32" s="263"/>
      <c r="BN32" s="258"/>
      <c r="BO32" s="258"/>
      <c r="BP32" s="258"/>
    </row>
    <row r="33" spans="1:68" ht="85.5" customHeight="1">
      <c r="A33" s="472">
        <v>14</v>
      </c>
      <c r="B33" s="459" t="s">
        <v>412</v>
      </c>
      <c r="C33" s="488" t="s">
        <v>413</v>
      </c>
      <c r="D33" s="459" t="s">
        <v>414</v>
      </c>
      <c r="E33" s="459" t="s">
        <v>485</v>
      </c>
      <c r="F33" s="490" t="s">
        <v>486</v>
      </c>
      <c r="G33" s="413" t="s">
        <v>487</v>
      </c>
      <c r="H33" s="488" t="s">
        <v>488</v>
      </c>
      <c r="I33" s="458">
        <v>3</v>
      </c>
      <c r="J33" s="458">
        <v>5</v>
      </c>
      <c r="K33" s="461" t="str">
        <f>IF(AND(I33=1,J33=1),"Bajo",IF(AND(I33=1,J33=2),"Bajo",IF(AND(I33=1,J33=3),"Moderado",IF(AND(I33=1,J33=4),"Alto",IF(AND(I33=1,J33=5),"Extremo",IF(AND(I33=2,J33=1),"Bajo",IF(AND(I33=2,J33=2),"Bajo",IF(AND(I33=2,J33=3),"Moderado",IF(AND(I33=2,J33=4),"Alto",IF(AND(I33=2,J33=5),"Extremo",IF(AND(I33=3,J33=1),"Bajo",IF(AND(I33=3,J33=2),"Moderado",IF(AND(I33=3,J33=3),"Alto",IF(AND(I33=3,J33=4),"Extremo",IF(AND(I33=3,J33=5),"Extremo",IF(AND(I33=4,J33=1),"Moderado",IF(AND(I33=4,J33=2),"Alto",IF(AND(I33=4,J33=3),"Alto",IF(AND(I33=4,J33=4),"Extremo",IF(AND(I33=4,J33=5),"Extremo",IF(AND(I33=5,J33=1),"Alto",IF(AND(I33=5,J33=2),"Alto",IF(AND(I33=5,J33=3),"Extremo",IF(AND(I33=5,J33=4),"Extremo",IF(AND(I33=5,J33=5),"Extremo")))))))))))))))))))))))))</f>
        <v>Extremo</v>
      </c>
      <c r="L33" s="459" t="s">
        <v>91</v>
      </c>
      <c r="M33" s="144" t="s">
        <v>92</v>
      </c>
      <c r="N33" s="413" t="s">
        <v>489</v>
      </c>
      <c r="O33" s="413" t="s">
        <v>357</v>
      </c>
      <c r="P33" s="413" t="s">
        <v>490</v>
      </c>
      <c r="Q33" s="405">
        <v>80</v>
      </c>
      <c r="R33" s="489">
        <f>AVERAGE(Q33:Q34)</f>
        <v>80</v>
      </c>
      <c r="S33" s="459" t="str">
        <f>IF(R33&lt;=50,"0",IF(AND(R33&gt;=50.01,R33&lt;=75),"1",IF(R33&gt;=75.01,"2")))</f>
        <v>2</v>
      </c>
      <c r="T33" s="458">
        <f>I33-S33</f>
        <v>1</v>
      </c>
      <c r="U33" s="458">
        <f>J33-J35</f>
        <v>5</v>
      </c>
      <c r="V33" s="461" t="str">
        <f>IF(AND(T33=1,U33=1),"Bajo",IF(AND(T33=1,U33=2),"Bajo",IF(AND(T33=1,U33=3),"Moderado",IF(AND(T33=1,U33=4),"Alto",IF(AND(T33=1,U33=5),"Extremo",IF(AND(T33=2,U33=1),"Bajo",IF(AND(T33=2,U33=2),"Bajo",IF(AND(T33=2,U33=3),"Moderado",IF(AND(T33=2,U33=4),"Alto",IF(AND(T33=2,U33=5),"Extremo",IF(AND(T33=3,U33=1),"Bajo",IF(AND(T33=3,U33=2),"Moderado",IF(AND(T33=3,U33=3),"Alto",IF(AND(T33=3,U33=4),"Extremo",IF(AND(T33=3,U33=5),"Extremo",IF(AND(T33=4,U33=1),"Moderado",IF(AND(T33=4,U33=2),"Alto",IF(AND(T33=4,U33=3),"Alto",IF(AND(T33=4,U33=4),"Extremo",IF(AND(T33=4,U33=5),"Extremo",IF(AND(T33=5,U33=1),"Alto",IF(AND(T33=5,U33=2),"Alto",IF(AND(T33=5,U33=3),"Extremo",IF(AND(T33=5,U33=4),"Extremo",IF(AND(T33=5,U33=5),"Extremo")))))))))))))))))))))))))</f>
        <v>Extremo</v>
      </c>
      <c r="W33" s="459" t="s">
        <v>91</v>
      </c>
      <c r="X33" s="413" t="s">
        <v>491</v>
      </c>
      <c r="Y33" s="126">
        <v>43832</v>
      </c>
      <c r="Z33" s="133">
        <v>44196</v>
      </c>
      <c r="AA33" s="413" t="s">
        <v>492</v>
      </c>
      <c r="AB33" s="134" t="s">
        <v>149</v>
      </c>
      <c r="AC33" s="127" t="s">
        <v>414</v>
      </c>
      <c r="AD33" s="413" t="s">
        <v>493</v>
      </c>
      <c r="AE33" s="415" t="str">
        <f>IF(B33="",AE32,B33)</f>
        <v>Direccionamiento estratégico y planeación</v>
      </c>
      <c r="AF33" s="410">
        <f>IF(A34="",AF35,A34)</f>
        <v>0</v>
      </c>
      <c r="AG33" s="128">
        <f>IF(E34="",AG35,E34)</f>
        <v>0</v>
      </c>
      <c r="AH33" s="128">
        <f>IF(V34="",AH35,V34)</f>
        <v>0</v>
      </c>
      <c r="AI33" s="131" t="s">
        <v>151</v>
      </c>
      <c r="AK33" s="268" t="s">
        <v>494</v>
      </c>
      <c r="AL33" s="268" t="s">
        <v>494</v>
      </c>
      <c r="AM33" s="268" t="s">
        <v>495</v>
      </c>
      <c r="AN33" s="268" t="s">
        <v>496</v>
      </c>
      <c r="AO33" s="268" t="s">
        <v>14</v>
      </c>
      <c r="AP33" s="268" t="s">
        <v>106</v>
      </c>
      <c r="AQ33" s="268" t="s">
        <v>497</v>
      </c>
      <c r="AR33" s="258"/>
      <c r="AS33" s="255" t="s">
        <v>498</v>
      </c>
      <c r="AT33" s="256" t="s">
        <v>499</v>
      </c>
      <c r="AU33" s="255" t="s">
        <v>500</v>
      </c>
      <c r="AV33" s="255" t="s">
        <v>501</v>
      </c>
      <c r="AW33" s="256" t="s">
        <v>499</v>
      </c>
      <c r="AX33" s="261" t="s">
        <v>502</v>
      </c>
      <c r="AY33" s="261" t="s">
        <v>503</v>
      </c>
      <c r="AZ33" s="261" t="s">
        <v>435</v>
      </c>
      <c r="BA33" s="258"/>
      <c r="BB33" s="326" t="s">
        <v>504</v>
      </c>
      <c r="BC33" s="326" t="s">
        <v>505</v>
      </c>
      <c r="BD33" s="328"/>
      <c r="BE33" s="258"/>
      <c r="BF33" s="255" t="s">
        <v>506</v>
      </c>
      <c r="BG33" s="256" t="s">
        <v>499</v>
      </c>
      <c r="BH33" s="255" t="s">
        <v>499</v>
      </c>
      <c r="BI33" s="255" t="s">
        <v>507</v>
      </c>
      <c r="BJ33" s="256" t="s">
        <v>499</v>
      </c>
      <c r="BK33" s="261" t="s">
        <v>508</v>
      </c>
      <c r="BL33" s="261" t="s">
        <v>509</v>
      </c>
      <c r="BM33" s="261"/>
      <c r="BN33" s="258"/>
      <c r="BO33" s="258"/>
      <c r="BP33" s="258"/>
    </row>
    <row r="34" spans="1:68" ht="85.5" customHeight="1">
      <c r="A34" s="472"/>
      <c r="B34" s="459"/>
      <c r="C34" s="488"/>
      <c r="D34" s="459"/>
      <c r="E34" s="459"/>
      <c r="F34" s="490"/>
      <c r="G34" s="413" t="s">
        <v>510</v>
      </c>
      <c r="H34" s="488"/>
      <c r="I34" s="458"/>
      <c r="J34" s="458"/>
      <c r="K34" s="461"/>
      <c r="L34" s="459"/>
      <c r="M34" s="144" t="s">
        <v>92</v>
      </c>
      <c r="N34" s="411" t="s">
        <v>121</v>
      </c>
      <c r="O34" s="413"/>
      <c r="P34" s="413"/>
      <c r="Q34" s="405"/>
      <c r="R34" s="489"/>
      <c r="S34" s="459"/>
      <c r="T34" s="458"/>
      <c r="U34" s="458"/>
      <c r="V34" s="461"/>
      <c r="W34" s="459"/>
      <c r="X34" s="411" t="s">
        <v>511</v>
      </c>
      <c r="Y34" s="126">
        <v>43832</v>
      </c>
      <c r="Z34" s="133">
        <v>44196</v>
      </c>
      <c r="AA34" s="413" t="s">
        <v>512</v>
      </c>
      <c r="AB34" s="405" t="s">
        <v>240</v>
      </c>
      <c r="AC34" s="127" t="s">
        <v>414</v>
      </c>
      <c r="AD34" s="413" t="s">
        <v>493</v>
      </c>
      <c r="AE34" s="415" t="str">
        <f>IF(B32="",AE31,B32)</f>
        <v>Direccionamiento estratégico y planeación</v>
      </c>
      <c r="AF34" s="410">
        <f>IF(A32="",AF31,A32)</f>
        <v>13</v>
      </c>
      <c r="AG34" s="128" t="str">
        <f>IF(E32="",AG31,E32)</f>
        <v>Gestión - Operativo</v>
      </c>
      <c r="AH34" s="128" t="str">
        <f>IF(V32="",AH31,V32)</f>
        <v>Extremo</v>
      </c>
      <c r="AI34" s="131" t="s">
        <v>151</v>
      </c>
      <c r="AK34" s="268" t="s">
        <v>513</v>
      </c>
      <c r="AL34" s="268" t="s">
        <v>514</v>
      </c>
      <c r="AM34" s="268" t="s">
        <v>515</v>
      </c>
      <c r="AN34" s="268" t="s">
        <v>516</v>
      </c>
      <c r="AO34" s="268" t="s">
        <v>14</v>
      </c>
      <c r="AP34" s="268" t="s">
        <v>106</v>
      </c>
      <c r="AQ34" s="268" t="s">
        <v>246</v>
      </c>
      <c r="AR34" s="258"/>
      <c r="AS34" s="255" t="s">
        <v>517</v>
      </c>
      <c r="AT34" s="255" t="s">
        <v>518</v>
      </c>
      <c r="AU34" s="255" t="s">
        <v>519</v>
      </c>
      <c r="AV34" s="255" t="s">
        <v>520</v>
      </c>
      <c r="AW34" s="255" t="s">
        <v>521</v>
      </c>
      <c r="AX34" s="261" t="s">
        <v>522</v>
      </c>
      <c r="AY34" s="261" t="s">
        <v>523</v>
      </c>
      <c r="AZ34" s="261" t="s">
        <v>435</v>
      </c>
      <c r="BA34" s="258"/>
      <c r="BB34" s="325" t="s">
        <v>133</v>
      </c>
      <c r="BC34" s="326" t="s">
        <v>524</v>
      </c>
      <c r="BD34" s="328"/>
      <c r="BE34" s="258"/>
      <c r="BF34" s="255"/>
      <c r="BG34" s="255" t="s">
        <v>525</v>
      </c>
      <c r="BH34" s="255" t="s">
        <v>526</v>
      </c>
      <c r="BI34" s="255" t="s">
        <v>527</v>
      </c>
      <c r="BJ34" s="255" t="s">
        <v>528</v>
      </c>
      <c r="BK34" s="261" t="s">
        <v>136</v>
      </c>
      <c r="BL34" s="261" t="s">
        <v>529</v>
      </c>
      <c r="BM34" s="261"/>
      <c r="BN34" s="258"/>
      <c r="BO34" s="258"/>
      <c r="BP34" s="258"/>
    </row>
    <row r="35" spans="1:68" ht="85.5" customHeight="1">
      <c r="A35" s="472"/>
      <c r="B35" s="459"/>
      <c r="C35" s="488"/>
      <c r="D35" s="459"/>
      <c r="E35" s="459"/>
      <c r="F35" s="490"/>
      <c r="G35" s="141"/>
      <c r="H35" s="488"/>
      <c r="I35" s="458"/>
      <c r="J35" s="458"/>
      <c r="K35" s="461"/>
      <c r="L35" s="459"/>
      <c r="M35" s="145" t="s">
        <v>120</v>
      </c>
      <c r="N35" s="411" t="s">
        <v>121</v>
      </c>
      <c r="O35" s="413"/>
      <c r="P35" s="413"/>
      <c r="Q35" s="405">
        <v>0</v>
      </c>
      <c r="R35" s="414">
        <f>AVERAGE(Q35:Q35)</f>
        <v>0</v>
      </c>
      <c r="S35" s="405" t="str">
        <f>IF(R35&lt;=50,"0",IF(AND(R35&gt;=50.01,R35&lt;=75),"1",IF(R35&gt;=75.01,"2")))</f>
        <v>0</v>
      </c>
      <c r="T35" s="458"/>
      <c r="U35" s="458"/>
      <c r="V35" s="461"/>
      <c r="W35" s="459"/>
      <c r="X35" s="413"/>
      <c r="Y35" s="126"/>
      <c r="Z35" s="133"/>
      <c r="AA35" s="413"/>
      <c r="AB35" s="405"/>
      <c r="AC35" s="127"/>
      <c r="AD35" s="413"/>
      <c r="AE35" s="415"/>
      <c r="AF35" s="410"/>
      <c r="AG35" s="128"/>
      <c r="AH35" s="128"/>
      <c r="AI35" s="131"/>
      <c r="AK35" s="268"/>
      <c r="AL35" s="268"/>
      <c r="AM35" s="268"/>
      <c r="AN35" s="268"/>
      <c r="AO35" s="268"/>
      <c r="AP35" s="268"/>
      <c r="AQ35" s="282"/>
      <c r="AR35" s="258"/>
      <c r="AS35" s="256"/>
      <c r="AT35" s="256"/>
      <c r="AU35" s="256"/>
      <c r="AV35" s="256"/>
      <c r="AW35" s="256"/>
      <c r="AX35" s="263"/>
      <c r="AY35" s="263"/>
      <c r="AZ35" s="263"/>
      <c r="BA35" s="258"/>
      <c r="BB35" s="325" t="s">
        <v>133</v>
      </c>
      <c r="BC35" s="325" t="s">
        <v>133</v>
      </c>
      <c r="BD35" s="334"/>
      <c r="BE35" s="258"/>
      <c r="BF35" s="256"/>
      <c r="BG35" s="256"/>
      <c r="BH35" s="256"/>
      <c r="BI35" s="256"/>
      <c r="BJ35" s="256"/>
      <c r="BK35" s="263"/>
      <c r="BL35" s="263"/>
      <c r="BM35" s="263"/>
      <c r="BN35" s="258"/>
      <c r="BO35" s="258"/>
      <c r="BP35" s="258"/>
    </row>
    <row r="36" spans="1:68" ht="85.5" customHeight="1">
      <c r="A36" s="472">
        <v>16</v>
      </c>
      <c r="B36" s="457" t="s">
        <v>530</v>
      </c>
      <c r="C36" s="488" t="s">
        <v>531</v>
      </c>
      <c r="D36" s="459" t="s">
        <v>532</v>
      </c>
      <c r="E36" s="459" t="s">
        <v>485</v>
      </c>
      <c r="F36" s="490" t="s">
        <v>533</v>
      </c>
      <c r="G36" s="411" t="s">
        <v>534</v>
      </c>
      <c r="H36" s="473" t="s">
        <v>535</v>
      </c>
      <c r="I36" s="475">
        <v>4</v>
      </c>
      <c r="J36" s="475">
        <v>4</v>
      </c>
      <c r="K36" s="456" t="str">
        <f>IF(AND(I36=1,J36=1),"Bajo",IF(AND(I36=1,J36=2),"Bajo",IF(AND(I36=1,J36=3),"Moderado",IF(AND(I36=1,J36=4),"Alto",IF(AND(I36=1,J36=5),"Extremo",IF(AND(I36=2,J36=1),"Bajo",IF(AND(I36=2,J36=2),"Bajo",IF(AND(I36=2,J36=3),"Moderado",IF(AND(I36=2,J36=4),"Alto",IF(AND(I36=2,J36=5),"Extremo",IF(AND(I36=3,J36=1),"Bajo",IF(AND(I36=3,J36=2),"Moderado",IF(AND(I36=3,J36=3),"Alto",IF(AND(I36=3,J36=4),"Extremo",IF(AND(I36=3,J36=5),"Extremo",IF(AND(I36=4,J36=1),"Moderado",IF(AND(I36=4,J36=2),"Alto",IF(AND(I36=4,J36=3),"Alto",IF(AND(I36=4,J36=4),"Extremo",IF(AND(I36=4,J36=5),"Extremo",IF(AND(I36=5,J36=1),"Alto",IF(AND(I36=5,J36=2),"Alto",IF(AND(I36=5,J36=3),"Extremo",IF(AND(I36=5,J36=4),"Extremo",IF(AND(I36=5,J36=5),"Extremo")))))))))))))))))))))))))</f>
        <v>Extremo</v>
      </c>
      <c r="L36" s="457" t="s">
        <v>91</v>
      </c>
      <c r="M36" s="415" t="s">
        <v>92</v>
      </c>
      <c r="N36" s="413" t="s">
        <v>536</v>
      </c>
      <c r="O36" s="7" t="s">
        <v>240</v>
      </c>
      <c r="P36" s="7" t="s">
        <v>537</v>
      </c>
      <c r="Q36" s="404">
        <v>100</v>
      </c>
      <c r="R36" s="493">
        <f>AVERAGE(Q36:Q38)</f>
        <v>100</v>
      </c>
      <c r="S36" s="462" t="str">
        <f>IF(R36&lt;=50,"0",IF(AND(R36&gt;=50.01,R36&lt;=75),"1",IF(R36&gt;=75.01,"2")))</f>
        <v>2</v>
      </c>
      <c r="T36" s="494">
        <f>I36-S36</f>
        <v>2</v>
      </c>
      <c r="U36" s="495">
        <f>J36-S39</f>
        <v>4</v>
      </c>
      <c r="V36" s="456" t="str">
        <f>IF(AND(T36=1,U36=1),"Bajo",IF(AND(T36=1,U36=2),"Bajo",IF(AND(T36=1,U36=3),"Moderado",IF(AND(T36=1,U36=4),"Alto",IF(AND(T36=1,U36=5),"Extremo",IF(AND(T36=2,U36=1),"Bajo",IF(AND(T36=2,U36=2),"Bajo",IF(AND(T36=2,U36=3),"Moderado",IF(AND(T36=2,U36=4),"Alto",IF(AND(T36=2,U36=5),"Extremo",IF(AND(T36=3,U36=1),"Bajo",IF(AND(T36=3,U36=2),"Moderado",IF(AND(T36=3,U36=3),"Alto",IF(AND(T36=3,U36=4),"Extremo",IF(AND(T36=3,U36=5),"Extremo",IF(AND(T36=4,U36=1),"Moderado",IF(AND(T36=4,U36=2),"Alto",IF(AND(T36=4,U36=3),"Alto",IF(AND(T36=4,U36=4),"Extremo",IF(AND(T36=4,U36=5),"Extremo",IF(AND(T36=5,U36=1),"Alto",IF(AND(T36=5,U36=2),"Alto",IF(AND(T36=5,U36=3),"Extremo",IF(AND(T36=5,U36=4),"Extremo",IF(AND(T36=5,U36=5),"Extremo")))))))))))))))))))))))))</f>
        <v>Alto</v>
      </c>
      <c r="W36" s="470" t="s">
        <v>91</v>
      </c>
      <c r="X36" s="413" t="s">
        <v>538</v>
      </c>
      <c r="Y36" s="126">
        <v>43832</v>
      </c>
      <c r="Z36" s="146">
        <v>44196</v>
      </c>
      <c r="AA36" s="418" t="s">
        <v>539</v>
      </c>
      <c r="AB36" s="409" t="s">
        <v>99</v>
      </c>
      <c r="AC36" s="127" t="s">
        <v>532</v>
      </c>
      <c r="AD36" s="413" t="s">
        <v>540</v>
      </c>
      <c r="AE36" s="415" t="str">
        <f>IF(B36="",#REF!,B36)</f>
        <v>Gestión de talento humano</v>
      </c>
      <c r="AF36" s="410">
        <f>IF(A36="",#REF!,A36)</f>
        <v>16</v>
      </c>
      <c r="AG36" s="128" t="str">
        <f>IF(E36="",#REF!,E36)</f>
        <v>Gestión - Financiero</v>
      </c>
      <c r="AH36" s="128" t="str">
        <f>IF(V36="",#REF!,V36)</f>
        <v>Alto</v>
      </c>
      <c r="AI36" s="131" t="s">
        <v>359</v>
      </c>
      <c r="AK36" s="268" t="s">
        <v>541</v>
      </c>
      <c r="AL36" s="268" t="s">
        <v>541</v>
      </c>
      <c r="AM36" s="268" t="s">
        <v>542</v>
      </c>
      <c r="AN36" s="268" t="s">
        <v>543</v>
      </c>
      <c r="AO36" s="268" t="s">
        <v>14</v>
      </c>
      <c r="AP36" s="268" t="s">
        <v>106</v>
      </c>
      <c r="AQ36" s="268" t="s">
        <v>544</v>
      </c>
      <c r="AR36" s="258"/>
      <c r="AS36" s="255" t="s">
        <v>545</v>
      </c>
      <c r="AT36" s="255" t="s">
        <v>546</v>
      </c>
      <c r="AU36" s="255" t="s">
        <v>547</v>
      </c>
      <c r="AV36" s="255" t="s">
        <v>548</v>
      </c>
      <c r="AW36" s="255" t="s">
        <v>549</v>
      </c>
      <c r="AX36" s="257" t="s">
        <v>550</v>
      </c>
      <c r="AY36" s="257" t="s">
        <v>551</v>
      </c>
      <c r="AZ36" s="259"/>
      <c r="BA36" s="258"/>
      <c r="BB36" s="326" t="s">
        <v>552</v>
      </c>
      <c r="BC36" s="326" t="s">
        <v>553</v>
      </c>
      <c r="BD36" s="328"/>
      <c r="BE36" s="258"/>
      <c r="BF36" s="375" t="s">
        <v>554</v>
      </c>
      <c r="BG36" s="255"/>
      <c r="BH36" s="255"/>
      <c r="BI36" s="255"/>
      <c r="BJ36" s="375" t="s">
        <v>555</v>
      </c>
      <c r="BK36" s="375" t="s">
        <v>556</v>
      </c>
      <c r="BL36" s="257" t="s">
        <v>557</v>
      </c>
      <c r="BM36" s="259"/>
      <c r="BN36" s="258"/>
      <c r="BO36" s="258"/>
      <c r="BP36" s="258"/>
    </row>
    <row r="37" spans="1:68" ht="85.5" customHeight="1">
      <c r="A37" s="487"/>
      <c r="B37" s="457"/>
      <c r="C37" s="488"/>
      <c r="D37" s="459"/>
      <c r="E37" s="472"/>
      <c r="F37" s="490"/>
      <c r="G37" s="411" t="s">
        <v>558</v>
      </c>
      <c r="H37" s="473"/>
      <c r="I37" s="475"/>
      <c r="J37" s="475"/>
      <c r="K37" s="460"/>
      <c r="L37" s="463"/>
      <c r="M37" s="415" t="s">
        <v>92</v>
      </c>
      <c r="N37" s="413" t="s">
        <v>559</v>
      </c>
      <c r="O37" s="7" t="s">
        <v>171</v>
      </c>
      <c r="P37" s="7" t="s">
        <v>560</v>
      </c>
      <c r="Q37" s="404">
        <v>100</v>
      </c>
      <c r="R37" s="493"/>
      <c r="S37" s="462"/>
      <c r="T37" s="494"/>
      <c r="U37" s="495"/>
      <c r="V37" s="460"/>
      <c r="W37" s="463"/>
      <c r="X37" s="418" t="s">
        <v>561</v>
      </c>
      <c r="Y37" s="126">
        <v>43832</v>
      </c>
      <c r="Z37" s="146">
        <v>44196</v>
      </c>
      <c r="AA37" s="418" t="s">
        <v>562</v>
      </c>
      <c r="AB37" s="409" t="s">
        <v>99</v>
      </c>
      <c r="AC37" s="127" t="s">
        <v>532</v>
      </c>
      <c r="AD37" s="413" t="s">
        <v>563</v>
      </c>
      <c r="AE37" s="415" t="str">
        <f>IF(B37="",AE36,B37)</f>
        <v>Gestión de talento humano</v>
      </c>
      <c r="AF37" s="410">
        <f>IF(A37="",AF36,A37)</f>
        <v>16</v>
      </c>
      <c r="AG37" s="128" t="str">
        <f>IF(E37="",AG36,E37)</f>
        <v>Gestión - Financiero</v>
      </c>
      <c r="AH37" s="128" t="str">
        <f>IF(V37="",AH36,V37)</f>
        <v>Alto</v>
      </c>
      <c r="AI37" s="131" t="s">
        <v>359</v>
      </c>
      <c r="AK37" s="268" t="s">
        <v>564</v>
      </c>
      <c r="AL37" s="268" t="s">
        <v>565</v>
      </c>
      <c r="AM37" s="268" t="s">
        <v>566</v>
      </c>
      <c r="AN37" s="268" t="s">
        <v>567</v>
      </c>
      <c r="AO37" s="268" t="s">
        <v>14</v>
      </c>
      <c r="AP37" s="268" t="s">
        <v>106</v>
      </c>
      <c r="AQ37" s="268" t="s">
        <v>544</v>
      </c>
      <c r="AR37" s="258"/>
      <c r="AS37" s="255" t="s">
        <v>568</v>
      </c>
      <c r="AT37" s="255" t="s">
        <v>569</v>
      </c>
      <c r="AU37" s="255" t="s">
        <v>570</v>
      </c>
      <c r="AV37" s="255" t="s">
        <v>570</v>
      </c>
      <c r="AW37" s="255" t="s">
        <v>570</v>
      </c>
      <c r="AX37" s="257" t="s">
        <v>571</v>
      </c>
      <c r="AY37" s="257" t="s">
        <v>572</v>
      </c>
      <c r="AZ37" s="257" t="s">
        <v>573</v>
      </c>
      <c r="BA37" s="258"/>
      <c r="BB37" s="326" t="s">
        <v>574</v>
      </c>
      <c r="BC37" s="326" t="s">
        <v>575</v>
      </c>
      <c r="BD37" s="328"/>
      <c r="BE37" s="258"/>
      <c r="BF37" s="375" t="s">
        <v>576</v>
      </c>
      <c r="BG37" s="255"/>
      <c r="BH37" s="255"/>
      <c r="BI37" s="255"/>
      <c r="BJ37" s="375" t="s">
        <v>576</v>
      </c>
      <c r="BK37" s="257" t="s">
        <v>577</v>
      </c>
      <c r="BL37" s="257" t="s">
        <v>578</v>
      </c>
      <c r="BM37" s="257"/>
      <c r="BN37" s="258"/>
      <c r="BO37" s="258"/>
      <c r="BP37" s="258"/>
    </row>
    <row r="38" spans="1:68" ht="85.5" customHeight="1">
      <c r="A38" s="487"/>
      <c r="B38" s="457"/>
      <c r="C38" s="488"/>
      <c r="D38" s="459"/>
      <c r="E38" s="472"/>
      <c r="F38" s="490"/>
      <c r="G38" s="411" t="s">
        <v>579</v>
      </c>
      <c r="H38" s="473"/>
      <c r="I38" s="475"/>
      <c r="J38" s="475"/>
      <c r="K38" s="460"/>
      <c r="L38" s="463"/>
      <c r="M38" s="415" t="s">
        <v>92</v>
      </c>
      <c r="N38" s="413" t="s">
        <v>580</v>
      </c>
      <c r="O38" s="7" t="s">
        <v>240</v>
      </c>
      <c r="P38" s="7" t="s">
        <v>581</v>
      </c>
      <c r="Q38" s="404">
        <v>100</v>
      </c>
      <c r="R38" s="493"/>
      <c r="S38" s="462"/>
      <c r="T38" s="494"/>
      <c r="U38" s="495"/>
      <c r="V38" s="460"/>
      <c r="W38" s="463"/>
      <c r="X38" s="411" t="s">
        <v>582</v>
      </c>
      <c r="Y38" s="126">
        <v>43832</v>
      </c>
      <c r="Z38" s="146">
        <v>44196</v>
      </c>
      <c r="AA38" s="418" t="s">
        <v>583</v>
      </c>
      <c r="AB38" s="409" t="s">
        <v>99</v>
      </c>
      <c r="AC38" s="127" t="s">
        <v>532</v>
      </c>
      <c r="AD38" s="413" t="s">
        <v>563</v>
      </c>
      <c r="AE38" s="415" t="str">
        <f>IF(B38="",AE37,B38)</f>
        <v>Gestión de talento humano</v>
      </c>
      <c r="AF38" s="410">
        <f>IF(A38="",AF37,A38)</f>
        <v>16</v>
      </c>
      <c r="AG38" s="128" t="str">
        <f>IF(E38="",AG37,E38)</f>
        <v>Gestión - Financiero</v>
      </c>
      <c r="AH38" s="128" t="str">
        <f>IF(V38="",AH37,V38)</f>
        <v>Alto</v>
      </c>
      <c r="AI38" s="131" t="s">
        <v>151</v>
      </c>
      <c r="AK38" s="268" t="s">
        <v>567</v>
      </c>
      <c r="AL38" s="268" t="s">
        <v>567</v>
      </c>
      <c r="AM38" s="268" t="s">
        <v>567</v>
      </c>
      <c r="AN38" s="268" t="s">
        <v>567</v>
      </c>
      <c r="AO38" s="268" t="s">
        <v>14</v>
      </c>
      <c r="AP38" s="268" t="s">
        <v>106</v>
      </c>
      <c r="AQ38" s="268" t="s">
        <v>544</v>
      </c>
      <c r="AR38" s="258"/>
      <c r="AS38" s="255" t="s">
        <v>584</v>
      </c>
      <c r="AT38" s="255" t="s">
        <v>585</v>
      </c>
      <c r="AU38" s="255" t="s">
        <v>585</v>
      </c>
      <c r="AV38" s="255" t="s">
        <v>585</v>
      </c>
      <c r="AW38" s="255" t="s">
        <v>585</v>
      </c>
      <c r="AX38" s="257" t="s">
        <v>586</v>
      </c>
      <c r="AY38" s="257" t="s">
        <v>587</v>
      </c>
      <c r="AZ38" s="259"/>
      <c r="BA38" s="258"/>
      <c r="BB38" s="326" t="s">
        <v>588</v>
      </c>
      <c r="BC38" s="326" t="s">
        <v>589</v>
      </c>
      <c r="BD38" s="328"/>
      <c r="BE38" s="258"/>
      <c r="BF38" s="375" t="s">
        <v>590</v>
      </c>
      <c r="BG38" s="255"/>
      <c r="BH38" s="255"/>
      <c r="BI38" s="255"/>
      <c r="BJ38" s="375" t="s">
        <v>591</v>
      </c>
      <c r="BK38" s="375" t="s">
        <v>592</v>
      </c>
      <c r="BL38" s="257" t="s">
        <v>593</v>
      </c>
      <c r="BM38" s="259"/>
      <c r="BN38" s="258"/>
      <c r="BO38" s="258"/>
      <c r="BP38" s="258"/>
    </row>
    <row r="39" spans="1:68" ht="85.5" customHeight="1">
      <c r="A39" s="487"/>
      <c r="B39" s="457"/>
      <c r="C39" s="488"/>
      <c r="D39" s="459"/>
      <c r="E39" s="472"/>
      <c r="F39" s="490"/>
      <c r="G39" s="411"/>
      <c r="H39" s="473"/>
      <c r="I39" s="475"/>
      <c r="J39" s="475"/>
      <c r="K39" s="460"/>
      <c r="L39" s="463"/>
      <c r="M39" s="147" t="s">
        <v>120</v>
      </c>
      <c r="N39" s="411" t="s">
        <v>121</v>
      </c>
      <c r="O39" s="66"/>
      <c r="P39" s="66"/>
      <c r="Q39" s="404">
        <v>0</v>
      </c>
      <c r="R39" s="416">
        <f>AVERAGE(Q39:Q39)</f>
        <v>0</v>
      </c>
      <c r="S39" s="148" t="str">
        <f>IF(R39&lt;=50,"0",IF(AND(R39&gt;=50.01,R39&lt;=75),"1",IF(R39&gt;=75.01,"2")))</f>
        <v>0</v>
      </c>
      <c r="T39" s="494"/>
      <c r="U39" s="495"/>
      <c r="V39" s="460"/>
      <c r="W39" s="463"/>
      <c r="X39" s="418"/>
      <c r="Y39" s="149"/>
      <c r="Z39" s="146"/>
      <c r="AA39" s="418"/>
      <c r="AB39" s="409"/>
      <c r="AC39" s="150"/>
      <c r="AD39" s="138"/>
      <c r="AE39" s="415" t="str">
        <f>IF(B39="",AE38,B39)</f>
        <v>Gestión de talento humano</v>
      </c>
      <c r="AF39" s="410">
        <f>IF(A39="",AF38,A39)</f>
        <v>16</v>
      </c>
      <c r="AG39" s="128" t="str">
        <f>IF(E39="",AG38,E39)</f>
        <v>Gestión - Financiero</v>
      </c>
      <c r="AH39" s="128" t="str">
        <f>IF(V39="",AH38,V39)</f>
        <v>Alto</v>
      </c>
      <c r="AI39" s="128"/>
      <c r="AK39" s="331"/>
      <c r="AL39" s="331"/>
      <c r="AM39" s="331"/>
      <c r="AN39" s="331"/>
      <c r="AO39" s="282"/>
      <c r="AP39" s="282"/>
      <c r="AQ39" s="282"/>
      <c r="AR39" s="258"/>
      <c r="AS39" s="256"/>
      <c r="AT39" s="256"/>
      <c r="AU39" s="256"/>
      <c r="AV39" s="256"/>
      <c r="AW39" s="256"/>
      <c r="AX39" s="259"/>
      <c r="AY39" s="259"/>
      <c r="AZ39" s="259"/>
      <c r="BA39" s="258"/>
      <c r="BB39" s="325" t="s">
        <v>133</v>
      </c>
      <c r="BC39" s="325" t="s">
        <v>133</v>
      </c>
      <c r="BD39" s="332"/>
      <c r="BE39" s="258"/>
      <c r="BF39" s="256"/>
      <c r="BG39" s="256"/>
      <c r="BH39" s="256"/>
      <c r="BI39" s="256"/>
      <c r="BJ39" s="256"/>
      <c r="BK39" s="259"/>
      <c r="BL39" s="259"/>
      <c r="BM39" s="259"/>
      <c r="BN39" s="258"/>
      <c r="BO39" s="258"/>
      <c r="BP39" s="258"/>
    </row>
    <row r="40" spans="1:68" s="153" customFormat="1" ht="103.5" customHeight="1">
      <c r="A40" s="472">
        <v>19</v>
      </c>
      <c r="B40" s="457" t="s">
        <v>594</v>
      </c>
      <c r="C40" s="488" t="s">
        <v>595</v>
      </c>
      <c r="D40" s="459" t="s">
        <v>596</v>
      </c>
      <c r="E40" s="459" t="s">
        <v>87</v>
      </c>
      <c r="F40" s="490" t="s">
        <v>597</v>
      </c>
      <c r="G40" s="411" t="s">
        <v>598</v>
      </c>
      <c r="H40" s="473" t="s">
        <v>599</v>
      </c>
      <c r="I40" s="475">
        <v>3</v>
      </c>
      <c r="J40" s="475">
        <v>3</v>
      </c>
      <c r="K40" s="456" t="str">
        <f>IF(AND(I40=1,J40=1),"Bajo",IF(AND(I40=1,J40=2),"Bajo",IF(AND(I40=1,J40=3),"Moderado",IF(AND(I40=1,J40=4),"Alto",IF(AND(I40=1,J40=5),"Extremo",IF(AND(I40=2,J40=1),"Bajo",IF(AND(I40=2,J40=2),"Bajo",IF(AND(I40=2,J40=3),"Moderado",IF(AND(I40=2,J40=4),"Alto",IF(AND(I40=2,J40=5),"Extremo",IF(AND(I40=3,J40=1),"Bajo",IF(AND(I40=3,J40=2),"Moderado",IF(AND(I40=3,J40=3),"Alto",IF(AND(I40=3,J40=4),"Extremo",IF(AND(I40=3,J40=5),"Extremo",IF(AND(I40=4,J40=1),"Moderado",IF(AND(I40=4,J40=2),"Alto",IF(AND(I40=4,J40=3),"Alto",IF(AND(I40=4,J40=4),"Extremo",IF(AND(I40=4,J40=5),"Extremo",IF(AND(I40=5,J40=1),"Alto",IF(AND(I40=5,J40=2),"Alto",IF(AND(I40=5,J40=3),"Extremo",IF(AND(I40=5,J40=4),"Extremo",IF(AND(I40=5,J40=5),"Extremo")))))))))))))))))))))))))</f>
        <v>Alto</v>
      </c>
      <c r="L40" s="457" t="s">
        <v>91</v>
      </c>
      <c r="M40" s="412" t="s">
        <v>92</v>
      </c>
      <c r="N40" s="411" t="s">
        <v>600</v>
      </c>
      <c r="O40" s="66" t="s">
        <v>171</v>
      </c>
      <c r="P40" s="66" t="s">
        <v>601</v>
      </c>
      <c r="Q40" s="404">
        <v>70</v>
      </c>
      <c r="R40" s="493">
        <f>AVERAGE(Q40:Q42)</f>
        <v>23.333333333333332</v>
      </c>
      <c r="S40" s="462" t="str">
        <f>IF(R40&lt;=50,"0",IF(AND(R40&gt;=50.01,R40&lt;=75),"1",IF(R40&gt;=75.01,"2")))</f>
        <v>0</v>
      </c>
      <c r="T40" s="494">
        <f>I40-S40</f>
        <v>3</v>
      </c>
      <c r="U40" s="495">
        <f>J40-S43</f>
        <v>3</v>
      </c>
      <c r="V40" s="456" t="str">
        <f>IF(AND(T40=1,U40=1),"Bajo",IF(AND(T40=1,U40=2),"Bajo",IF(AND(T40=1,U40=3),"Moderado",IF(AND(T40=1,U40=4),"Alto",IF(AND(T40=1,U40=5),"Extremo",IF(AND(T40=2,U40=1),"Bajo",IF(AND(T40=2,U40=2),"Bajo",IF(AND(T40=2,U40=3),"Moderado",IF(AND(T40=2,U40=4),"Alto",IF(AND(T40=2,U40=5),"Extremo",IF(AND(T40=3,U40=1),"Bajo",IF(AND(T40=3,U40=2),"Moderado",IF(AND(T40=3,U40=3),"Alto",IF(AND(T40=3,U40=4),"Extremo",IF(AND(T40=3,U40=5),"Extremo",IF(AND(T40=4,U40=1),"Moderado",IF(AND(T40=4,U40=2),"Alto",IF(AND(T40=4,U40=3),"Alto",IF(AND(T40=4,U40=4),"Extremo",IF(AND(T40=4,U40=5),"Extremo",IF(AND(T40=5,U40=1),"Alto",IF(AND(T40=5,U40=2),"Alto",IF(AND(T40=5,U40=3),"Extremo",IF(AND(T40=5,U40=4),"Extremo",IF(AND(T40=5,U40=5),"Extremo")))))))))))))))))))))))))</f>
        <v>Alto</v>
      </c>
      <c r="W40" s="470" t="s">
        <v>91</v>
      </c>
      <c r="X40" s="418" t="s">
        <v>602</v>
      </c>
      <c r="Y40" s="126">
        <v>43832</v>
      </c>
      <c r="Z40" s="126">
        <v>44196</v>
      </c>
      <c r="AA40" s="418" t="s">
        <v>603</v>
      </c>
      <c r="AB40" s="409" t="s">
        <v>99</v>
      </c>
      <c r="AC40" s="151" t="s">
        <v>596</v>
      </c>
      <c r="AD40" s="413" t="s">
        <v>604</v>
      </c>
      <c r="AE40" s="415" t="str">
        <f>IF(B40="",#REF!,B40)</f>
        <v>Gestión de calidad</v>
      </c>
      <c r="AF40" s="410">
        <f>IF(A40="",#REF!,A40)</f>
        <v>19</v>
      </c>
      <c r="AG40" s="128" t="str">
        <f>IF(E40="",#REF!,E40)</f>
        <v>Gestión - Operativo</v>
      </c>
      <c r="AH40" s="128" t="str">
        <f>IF(V40="",#REF!,V40)</f>
        <v>Alto</v>
      </c>
      <c r="AI40" s="131" t="s">
        <v>359</v>
      </c>
      <c r="AK40" s="268" t="s">
        <v>605</v>
      </c>
      <c r="AL40" s="268" t="s">
        <v>606</v>
      </c>
      <c r="AM40" s="268" t="s">
        <v>607</v>
      </c>
      <c r="AN40" s="268" t="s">
        <v>608</v>
      </c>
      <c r="AO40" s="268" t="s">
        <v>609</v>
      </c>
      <c r="AP40" s="268" t="s">
        <v>106</v>
      </c>
      <c r="AQ40" s="273" t="s">
        <v>610</v>
      </c>
      <c r="AR40" s="277"/>
      <c r="AS40" s="273" t="s">
        <v>611</v>
      </c>
      <c r="AT40" s="274"/>
      <c r="AU40" s="274"/>
      <c r="AV40" s="275" t="s">
        <v>612</v>
      </c>
      <c r="AW40" s="274"/>
      <c r="AX40" s="261" t="s">
        <v>613</v>
      </c>
      <c r="AY40" s="261" t="s">
        <v>614</v>
      </c>
      <c r="AZ40" s="276" t="s">
        <v>615</v>
      </c>
      <c r="BA40" s="277"/>
      <c r="BB40" s="326" t="s">
        <v>616</v>
      </c>
      <c r="BC40" s="326" t="s">
        <v>617</v>
      </c>
      <c r="BD40" s="328"/>
      <c r="BE40" s="277"/>
      <c r="BF40" s="273" t="s">
        <v>618</v>
      </c>
      <c r="BG40" s="274"/>
      <c r="BH40" s="274"/>
      <c r="BI40" s="275" t="s">
        <v>619</v>
      </c>
      <c r="BJ40" s="273" t="s">
        <v>620</v>
      </c>
      <c r="BK40" s="261" t="s">
        <v>621</v>
      </c>
      <c r="BL40" s="261" t="s">
        <v>622</v>
      </c>
      <c r="BM40" s="276"/>
      <c r="BN40" s="277"/>
      <c r="BO40" s="277"/>
      <c r="BP40" s="277"/>
    </row>
    <row r="41" spans="1:68" ht="85.5" customHeight="1">
      <c r="A41" s="487"/>
      <c r="B41" s="457"/>
      <c r="C41" s="488"/>
      <c r="D41" s="459"/>
      <c r="E41" s="472"/>
      <c r="F41" s="490"/>
      <c r="G41" s="411" t="s">
        <v>623</v>
      </c>
      <c r="H41" s="473"/>
      <c r="I41" s="475"/>
      <c r="J41" s="475"/>
      <c r="K41" s="460"/>
      <c r="L41" s="463"/>
      <c r="M41" s="415" t="s">
        <v>92</v>
      </c>
      <c r="N41" s="411" t="s">
        <v>121</v>
      </c>
      <c r="O41" s="66"/>
      <c r="P41" s="66"/>
      <c r="Q41" s="404">
        <v>0</v>
      </c>
      <c r="R41" s="496"/>
      <c r="S41" s="463"/>
      <c r="T41" s="494"/>
      <c r="U41" s="495"/>
      <c r="V41" s="460"/>
      <c r="W41" s="463"/>
      <c r="X41" s="418" t="s">
        <v>624</v>
      </c>
      <c r="Y41" s="126">
        <v>43832</v>
      </c>
      <c r="Z41" s="126">
        <v>44196</v>
      </c>
      <c r="AA41" s="418" t="s">
        <v>625</v>
      </c>
      <c r="AB41" s="409" t="s">
        <v>99</v>
      </c>
      <c r="AC41" s="151" t="s">
        <v>596</v>
      </c>
      <c r="AD41" s="413" t="s">
        <v>594</v>
      </c>
      <c r="AE41" s="415" t="str">
        <f t="shared" ref="AE41:AE68" si="12">IF(B41="",AE40,B41)</f>
        <v>Gestión de calidad</v>
      </c>
      <c r="AF41" s="410">
        <f t="shared" ref="AF41:AF68" si="13">IF(A41="",AF40,A41)</f>
        <v>19</v>
      </c>
      <c r="AG41" s="128" t="str">
        <f t="shared" ref="AG41:AG68" si="14">IF(E41="",AG40,E41)</f>
        <v>Gestión - Operativo</v>
      </c>
      <c r="AH41" s="128" t="str">
        <f t="shared" ref="AH41:AH68" si="15">IF(V41="",AH40,V41)</f>
        <v>Alto</v>
      </c>
      <c r="AI41" s="131" t="s">
        <v>626</v>
      </c>
      <c r="AK41" s="342"/>
      <c r="AL41" s="268" t="s">
        <v>627</v>
      </c>
      <c r="AM41" s="268" t="s">
        <v>628</v>
      </c>
      <c r="AN41" s="268" t="s">
        <v>608</v>
      </c>
      <c r="AO41" s="268" t="s">
        <v>14</v>
      </c>
      <c r="AP41" s="268" t="s">
        <v>106</v>
      </c>
      <c r="AQ41" s="282" t="s">
        <v>246</v>
      </c>
      <c r="AR41" s="258"/>
      <c r="AS41" s="256"/>
      <c r="AT41" s="256"/>
      <c r="AU41" s="256"/>
      <c r="AV41" s="255" t="s">
        <v>629</v>
      </c>
      <c r="AW41" s="256"/>
      <c r="AX41" s="261" t="s">
        <v>613</v>
      </c>
      <c r="AY41" s="261" t="s">
        <v>630</v>
      </c>
      <c r="AZ41" s="261" t="s">
        <v>631</v>
      </c>
      <c r="BA41" s="258"/>
      <c r="BB41" s="326" t="s">
        <v>632</v>
      </c>
      <c r="BC41" s="343" t="s">
        <v>633</v>
      </c>
      <c r="BD41" s="328"/>
      <c r="BE41" s="258"/>
      <c r="BF41" s="256"/>
      <c r="BG41" s="256"/>
      <c r="BH41" s="256"/>
      <c r="BI41" s="255" t="s">
        <v>634</v>
      </c>
      <c r="BJ41" s="273" t="s">
        <v>635</v>
      </c>
      <c r="BK41" s="261" t="s">
        <v>136</v>
      </c>
      <c r="BL41" s="261" t="s">
        <v>636</v>
      </c>
      <c r="BM41" s="261"/>
      <c r="BN41" s="258"/>
      <c r="BO41" s="258"/>
      <c r="BP41" s="258"/>
    </row>
    <row r="42" spans="1:68" ht="85.5" customHeight="1">
      <c r="A42" s="487"/>
      <c r="B42" s="457"/>
      <c r="C42" s="488"/>
      <c r="D42" s="459"/>
      <c r="E42" s="472"/>
      <c r="F42" s="490"/>
      <c r="G42" s="411" t="s">
        <v>637</v>
      </c>
      <c r="H42" s="473"/>
      <c r="I42" s="475"/>
      <c r="J42" s="475"/>
      <c r="K42" s="460"/>
      <c r="L42" s="463"/>
      <c r="M42" s="415" t="s">
        <v>92</v>
      </c>
      <c r="N42" s="411" t="s">
        <v>121</v>
      </c>
      <c r="O42" s="66"/>
      <c r="P42" s="66"/>
      <c r="Q42" s="404">
        <v>0</v>
      </c>
      <c r="R42" s="496"/>
      <c r="S42" s="463"/>
      <c r="T42" s="494"/>
      <c r="U42" s="495"/>
      <c r="V42" s="460"/>
      <c r="W42" s="463"/>
      <c r="X42" s="418"/>
      <c r="Y42" s="126"/>
      <c r="Z42" s="126"/>
      <c r="AA42" s="418"/>
      <c r="AB42" s="154"/>
      <c r="AC42" s="127"/>
      <c r="AD42" s="413"/>
      <c r="AE42" s="415" t="str">
        <f t="shared" si="12"/>
        <v>Gestión de calidad</v>
      </c>
      <c r="AF42" s="410">
        <f t="shared" si="13"/>
        <v>19</v>
      </c>
      <c r="AG42" s="128" t="str">
        <f t="shared" si="14"/>
        <v>Gestión - Operativo</v>
      </c>
      <c r="AH42" s="128" t="str">
        <f t="shared" si="15"/>
        <v>Alto</v>
      </c>
      <c r="AI42" s="128"/>
      <c r="AK42" s="268"/>
      <c r="AL42" s="268"/>
      <c r="AM42" s="268"/>
      <c r="AN42" s="268"/>
      <c r="AO42" s="282"/>
      <c r="AP42" s="282"/>
      <c r="AQ42" s="282"/>
      <c r="AR42" s="258"/>
      <c r="AS42" s="256"/>
      <c r="AT42" s="256"/>
      <c r="AU42" s="256"/>
      <c r="AV42" s="256"/>
      <c r="AW42" s="256"/>
      <c r="AX42" s="263"/>
      <c r="AY42" s="263"/>
      <c r="AZ42" s="263"/>
      <c r="BA42" s="258"/>
      <c r="BB42" s="344" t="s">
        <v>133</v>
      </c>
      <c r="BC42" s="345" t="s">
        <v>133</v>
      </c>
      <c r="BD42" s="334"/>
      <c r="BE42" s="258"/>
      <c r="BF42" s="256"/>
      <c r="BG42" s="256"/>
      <c r="BH42" s="256"/>
      <c r="BI42" s="256"/>
      <c r="BJ42" s="256"/>
      <c r="BK42" s="263"/>
      <c r="BL42" s="263"/>
      <c r="BM42" s="263"/>
      <c r="BN42" s="258"/>
      <c r="BO42" s="258"/>
      <c r="BP42" s="258"/>
    </row>
    <row r="43" spans="1:68" ht="85.5" customHeight="1">
      <c r="A43" s="487"/>
      <c r="B43" s="457"/>
      <c r="C43" s="488"/>
      <c r="D43" s="459"/>
      <c r="E43" s="472"/>
      <c r="F43" s="490"/>
      <c r="G43" s="411"/>
      <c r="H43" s="473"/>
      <c r="I43" s="475"/>
      <c r="J43" s="475"/>
      <c r="K43" s="460"/>
      <c r="L43" s="463"/>
      <c r="M43" s="147" t="s">
        <v>120</v>
      </c>
      <c r="N43" s="411" t="s">
        <v>121</v>
      </c>
      <c r="O43" s="67"/>
      <c r="P43" s="66"/>
      <c r="Q43" s="404">
        <v>0</v>
      </c>
      <c r="R43" s="416">
        <f>AVERAGE(Q43:Q43)</f>
        <v>0</v>
      </c>
      <c r="S43" s="148" t="str">
        <f>IF(R43&lt;=50,"0",IF(AND(R43&gt;=50.01,R43&lt;=75),"1",IF(R43&gt;=75.01,"2")))</f>
        <v>0</v>
      </c>
      <c r="T43" s="494"/>
      <c r="U43" s="495"/>
      <c r="V43" s="460"/>
      <c r="W43" s="463"/>
      <c r="X43" s="418"/>
      <c r="Y43" s="126"/>
      <c r="Z43" s="126"/>
      <c r="AA43" s="155"/>
      <c r="AB43" s="154"/>
      <c r="AC43" s="127"/>
      <c r="AD43" s="413"/>
      <c r="AE43" s="415" t="str">
        <f t="shared" si="12"/>
        <v>Gestión de calidad</v>
      </c>
      <c r="AF43" s="410">
        <f t="shared" si="13"/>
        <v>19</v>
      </c>
      <c r="AG43" s="128" t="str">
        <f t="shared" si="14"/>
        <v>Gestión - Operativo</v>
      </c>
      <c r="AH43" s="128" t="str">
        <f t="shared" si="15"/>
        <v>Alto</v>
      </c>
      <c r="AI43" s="128"/>
      <c r="AK43" s="268"/>
      <c r="AL43" s="268"/>
      <c r="AM43" s="268"/>
      <c r="AN43" s="268"/>
      <c r="AO43" s="282"/>
      <c r="AP43" s="282"/>
      <c r="AQ43" s="282"/>
      <c r="AR43" s="258"/>
      <c r="AS43" s="256"/>
      <c r="AT43" s="256"/>
      <c r="AU43" s="256"/>
      <c r="AV43" s="256"/>
      <c r="AW43" s="256"/>
      <c r="AX43" s="263"/>
      <c r="AY43" s="263"/>
      <c r="AZ43" s="263"/>
      <c r="BA43" s="258"/>
      <c r="BB43" s="344" t="s">
        <v>133</v>
      </c>
      <c r="BC43" s="325" t="s">
        <v>133</v>
      </c>
      <c r="BD43" s="334"/>
      <c r="BE43" s="258"/>
      <c r="BF43" s="256"/>
      <c r="BG43" s="256"/>
      <c r="BH43" s="256"/>
      <c r="BI43" s="256"/>
      <c r="BJ43" s="256"/>
      <c r="BK43" s="263"/>
      <c r="BL43" s="263"/>
      <c r="BM43" s="263"/>
      <c r="BN43" s="258"/>
      <c r="BO43" s="258"/>
      <c r="BP43" s="258"/>
    </row>
    <row r="44" spans="1:68" ht="182.25" customHeight="1">
      <c r="A44" s="472">
        <v>20</v>
      </c>
      <c r="B44" s="457" t="s">
        <v>594</v>
      </c>
      <c r="C44" s="488" t="s">
        <v>595</v>
      </c>
      <c r="D44" s="459" t="s">
        <v>596</v>
      </c>
      <c r="E44" s="459" t="s">
        <v>87</v>
      </c>
      <c r="F44" s="474" t="s">
        <v>638</v>
      </c>
      <c r="G44" s="411" t="s">
        <v>639</v>
      </c>
      <c r="H44" s="473" t="s">
        <v>640</v>
      </c>
      <c r="I44" s="475">
        <v>3</v>
      </c>
      <c r="J44" s="475">
        <v>3</v>
      </c>
      <c r="K44" s="456" t="str">
        <f>IF(AND(I44=1,J44=1),"Bajo",IF(AND(I44=1,J44=2),"Bajo",IF(AND(I44=1,J44=3),"Moderado",IF(AND(I44=1,J44=4),"Alto",IF(AND(I44=1,J44=5),"Extremo",IF(AND(I44=2,J44=1),"Bajo",IF(AND(I44=2,J44=2),"Bajo",IF(AND(I44=2,J44=3),"Moderado",IF(AND(I44=2,J44=4),"Alto",IF(AND(I44=2,J44=5),"Extremo",IF(AND(I44=3,J44=1),"Bajo",IF(AND(I44=3,J44=2),"Moderado",IF(AND(I44=3,J44=3),"Alto",IF(AND(I44=3,J44=4),"Extremo",IF(AND(I44=3,J44=5),"Extremo",IF(AND(I44=4,J44=1),"Moderado",IF(AND(I44=4,J44=2),"Alto",IF(AND(I44=4,J44=3),"Alto",IF(AND(I44=4,J44=4),"Extremo",IF(AND(I44=4,J44=5),"Extremo",IF(AND(I44=5,J44=1),"Alto",IF(AND(I44=5,J44=2),"Alto",IF(AND(I44=5,J44=3),"Extremo",IF(AND(I44=5,J44=4),"Extremo",IF(AND(I44=5,J44=5),"Extremo")))))))))))))))))))))))))</f>
        <v>Alto</v>
      </c>
      <c r="L44" s="457" t="s">
        <v>91</v>
      </c>
      <c r="M44" s="415" t="s">
        <v>92</v>
      </c>
      <c r="N44" s="411" t="s">
        <v>641</v>
      </c>
      <c r="O44" s="66" t="s">
        <v>194</v>
      </c>
      <c r="P44" s="66" t="s">
        <v>642</v>
      </c>
      <c r="Q44" s="404">
        <v>85</v>
      </c>
      <c r="R44" s="416">
        <f>AVERAGE(Q44:Q44)</f>
        <v>85</v>
      </c>
      <c r="S44" s="406" t="str">
        <f>IF(R44&lt;=50,"0",IF(AND(R44&gt;=50.01,R44&lt;=75),"1",IF(R44&gt;=75.01,"2")))</f>
        <v>2</v>
      </c>
      <c r="T44" s="494">
        <f>I44-S44</f>
        <v>1</v>
      </c>
      <c r="U44" s="495">
        <f>J44-S45</f>
        <v>3</v>
      </c>
      <c r="V44" s="456" t="str">
        <f>IF(AND(T44=1,U44=1),"Bajo",IF(AND(T44=1,U44=2),"Bajo",IF(AND(T44=1,U44=3),"Moderado",IF(AND(T44=1,U44=4),"Alto",IF(AND(T44=1,U44=5),"Extremo",IF(AND(T44=2,U44=1),"Bajo",IF(AND(T44=2,U44=2),"Bajo",IF(AND(T44=2,U44=3),"Moderado",IF(AND(T44=2,U44=4),"Alto",IF(AND(T44=2,U44=5),"Extremo",IF(AND(T44=3,U44=1),"Bajo",IF(AND(T44=3,U44=2),"Moderado",IF(AND(T44=3,U44=3),"Alto",IF(AND(T44=3,U44=4),"Extremo",IF(AND(T44=3,U44=5),"Extremo",IF(AND(T44=4,U44=1),"Moderado",IF(AND(T44=4,U44=2),"Alto",IF(AND(T44=4,U44=3),"Alto",IF(AND(T44=4,U44=4),"Extremo",IF(AND(T44=4,U44=5),"Extremo",IF(AND(T44=5,U44=1),"Alto",IF(AND(T44=5,U44=2),"Alto",IF(AND(T44=5,U44=3),"Extremo",IF(AND(T44=5,U44=4),"Extremo",IF(AND(T44=5,U44=5),"Extremo")))))))))))))))))))))))))</f>
        <v>Moderado</v>
      </c>
      <c r="W44" s="470" t="s">
        <v>91</v>
      </c>
      <c r="X44" s="413" t="s">
        <v>643</v>
      </c>
      <c r="Y44" s="126">
        <v>43832</v>
      </c>
      <c r="Z44" s="126">
        <v>44195</v>
      </c>
      <c r="AA44" s="418" t="s">
        <v>644</v>
      </c>
      <c r="AB44" s="134" t="s">
        <v>99</v>
      </c>
      <c r="AC44" s="151" t="s">
        <v>596</v>
      </c>
      <c r="AD44" s="413" t="s">
        <v>594</v>
      </c>
      <c r="AE44" s="415" t="str">
        <f t="shared" si="12"/>
        <v>Gestión de calidad</v>
      </c>
      <c r="AF44" s="410">
        <f t="shared" si="13"/>
        <v>20</v>
      </c>
      <c r="AG44" s="128" t="str">
        <f t="shared" si="14"/>
        <v>Gestión - Operativo</v>
      </c>
      <c r="AH44" s="128" t="str">
        <f t="shared" si="15"/>
        <v>Moderado</v>
      </c>
      <c r="AI44" s="131" t="s">
        <v>151</v>
      </c>
      <c r="AK44" s="346" t="s">
        <v>645</v>
      </c>
      <c r="AL44" s="346" t="s">
        <v>646</v>
      </c>
      <c r="AM44" s="346" t="s">
        <v>646</v>
      </c>
      <c r="AN44" s="346" t="s">
        <v>647</v>
      </c>
      <c r="AO44" s="268" t="s">
        <v>14</v>
      </c>
      <c r="AP44" s="268" t="s">
        <v>106</v>
      </c>
      <c r="AQ44" s="268" t="s">
        <v>648</v>
      </c>
      <c r="AR44" s="258"/>
      <c r="AS44" s="255" t="s">
        <v>649</v>
      </c>
      <c r="AT44" s="256"/>
      <c r="AU44" s="256"/>
      <c r="AV44" s="255" t="s">
        <v>650</v>
      </c>
      <c r="AW44" s="256"/>
      <c r="AX44" s="276" t="s">
        <v>651</v>
      </c>
      <c r="AY44" s="261" t="s">
        <v>652</v>
      </c>
      <c r="AZ44" s="261" t="s">
        <v>653</v>
      </c>
      <c r="BA44" s="258"/>
      <c r="BB44" s="326" t="s">
        <v>654</v>
      </c>
      <c r="BC44" s="326" t="s">
        <v>655</v>
      </c>
      <c r="BD44" s="327"/>
      <c r="BE44" s="258"/>
      <c r="BF44" s="255" t="s">
        <v>656</v>
      </c>
      <c r="BG44" s="275" t="s">
        <v>657</v>
      </c>
      <c r="BH44" s="256"/>
      <c r="BI44" s="255" t="s">
        <v>658</v>
      </c>
      <c r="BJ44" s="255" t="s">
        <v>659</v>
      </c>
      <c r="BK44" s="276" t="s">
        <v>660</v>
      </c>
      <c r="BL44" s="261" t="s">
        <v>661</v>
      </c>
      <c r="BM44" s="261"/>
      <c r="BN44" s="258"/>
      <c r="BO44" s="258"/>
      <c r="BP44" s="258"/>
    </row>
    <row r="45" spans="1:68" ht="85.5" customHeight="1">
      <c r="A45" s="487"/>
      <c r="B45" s="457"/>
      <c r="C45" s="488"/>
      <c r="D45" s="459"/>
      <c r="E45" s="472"/>
      <c r="F45" s="474"/>
      <c r="G45" s="156"/>
      <c r="H45" s="473"/>
      <c r="I45" s="475"/>
      <c r="J45" s="475"/>
      <c r="K45" s="460"/>
      <c r="L45" s="463"/>
      <c r="M45" s="147" t="s">
        <v>120</v>
      </c>
      <c r="N45" s="411" t="s">
        <v>121</v>
      </c>
      <c r="O45" s="66"/>
      <c r="P45" s="66"/>
      <c r="Q45" s="404">
        <v>0</v>
      </c>
      <c r="R45" s="416">
        <f>AVERAGE(Q45:Q45)</f>
        <v>0</v>
      </c>
      <c r="S45" s="148" t="str">
        <f>IF(R45&lt;=50,"0",IF(AND(R45&gt;=50.01,R45&lt;=75),"1",IF(R45&gt;=75.01,"2")))</f>
        <v>0</v>
      </c>
      <c r="T45" s="494"/>
      <c r="U45" s="495"/>
      <c r="V45" s="460"/>
      <c r="W45" s="463"/>
      <c r="X45" s="418"/>
      <c r="Y45" s="126"/>
      <c r="Z45" s="126"/>
      <c r="AA45" s="418"/>
      <c r="AB45" s="154"/>
      <c r="AC45" s="151"/>
      <c r="AD45" s="413"/>
      <c r="AE45" s="415" t="str">
        <f t="shared" si="12"/>
        <v>Gestión de calidad</v>
      </c>
      <c r="AF45" s="410">
        <f t="shared" si="13"/>
        <v>20</v>
      </c>
      <c r="AG45" s="128" t="str">
        <f t="shared" si="14"/>
        <v>Gestión - Operativo</v>
      </c>
      <c r="AH45" s="128" t="str">
        <f t="shared" si="15"/>
        <v>Moderado</v>
      </c>
      <c r="AI45" s="128"/>
      <c r="AK45" s="268"/>
      <c r="AL45" s="268"/>
      <c r="AM45" s="268"/>
      <c r="AN45" s="268"/>
      <c r="AO45" s="282"/>
      <c r="AP45" s="282"/>
      <c r="AQ45" s="282"/>
      <c r="AR45" s="258"/>
      <c r="AS45" s="256"/>
      <c r="AT45" s="256"/>
      <c r="AU45" s="256"/>
      <c r="AV45" s="256"/>
      <c r="AW45" s="256"/>
      <c r="AX45" s="263"/>
      <c r="AY45" s="263"/>
      <c r="AZ45" s="263"/>
      <c r="BA45" s="258"/>
      <c r="BB45" s="344" t="s">
        <v>133</v>
      </c>
      <c r="BC45" s="325" t="s">
        <v>133</v>
      </c>
      <c r="BD45" s="334"/>
      <c r="BE45" s="258"/>
      <c r="BF45" s="256"/>
      <c r="BG45" s="256"/>
      <c r="BH45" s="256"/>
      <c r="BI45" s="256"/>
      <c r="BJ45" s="256"/>
      <c r="BK45" s="263"/>
      <c r="BL45" s="263"/>
      <c r="BM45" s="263"/>
      <c r="BN45" s="258"/>
      <c r="BO45" s="258"/>
      <c r="BP45" s="258"/>
    </row>
    <row r="46" spans="1:68" ht="85.5" customHeight="1">
      <c r="A46" s="472">
        <v>21</v>
      </c>
      <c r="B46" s="457" t="s">
        <v>594</v>
      </c>
      <c r="C46" s="473" t="s">
        <v>595</v>
      </c>
      <c r="D46" s="457" t="s">
        <v>596</v>
      </c>
      <c r="E46" s="459" t="s">
        <v>87</v>
      </c>
      <c r="F46" s="474" t="s">
        <v>662</v>
      </c>
      <c r="G46" s="411" t="s">
        <v>663</v>
      </c>
      <c r="H46" s="473" t="s">
        <v>664</v>
      </c>
      <c r="I46" s="475">
        <v>3</v>
      </c>
      <c r="J46" s="475">
        <v>3</v>
      </c>
      <c r="K46" s="456" t="str">
        <f>IF(AND(I46=1,J46=1),"Bajo",IF(AND(I46=1,J46=2),"Bajo",IF(AND(I46=1,J46=3),"Moderado",IF(AND(I46=1,J46=4),"Alto",IF(AND(I46=1,J46=5),"Extremo",IF(AND(I46=2,J46=1),"Bajo",IF(AND(I46=2,J46=2),"Bajo",IF(AND(I46=2,J46=3),"Moderado",IF(AND(I46=2,J46=4),"Alto",IF(AND(I46=2,J46=5),"Extremo",IF(AND(I46=3,J46=1),"Bajo",IF(AND(I46=3,J46=2),"Moderado",IF(AND(I46=3,J46=3),"Alto",IF(AND(I46=3,J46=4),"Extremo",IF(AND(I46=3,J46=5),"Extremo",IF(AND(I46=4,J46=1),"Moderado",IF(AND(I46=4,J46=2),"Alto",IF(AND(I46=4,J46=3),"Alto",IF(AND(I46=4,J46=4),"Extremo",IF(AND(I46=4,J46=5),"Extremo",IF(AND(I46=5,J46=1),"Alto",IF(AND(I46=5,J46=2),"Alto",IF(AND(I46=5,J46=3),"Extremo",IF(AND(I46=5,J46=4),"Extremo",IF(AND(I46=5,J46=5),"Extremo")))))))))))))))))))))))))</f>
        <v>Alto</v>
      </c>
      <c r="L46" s="457" t="s">
        <v>91</v>
      </c>
      <c r="M46" s="415" t="s">
        <v>92</v>
      </c>
      <c r="N46" s="411" t="s">
        <v>665</v>
      </c>
      <c r="O46" s="66" t="s">
        <v>194</v>
      </c>
      <c r="P46" s="66" t="s">
        <v>666</v>
      </c>
      <c r="Q46" s="404">
        <v>85</v>
      </c>
      <c r="R46" s="493">
        <f>AVERAGE(Q46:Q47)</f>
        <v>70</v>
      </c>
      <c r="S46" s="462" t="str">
        <f>IF(R46&lt;=50,"0",IF(AND(R46&gt;=50.01,R46&lt;=75),"1",IF(R46&gt;=75.01,"2")))</f>
        <v>1</v>
      </c>
      <c r="T46" s="494">
        <f>I46-S46</f>
        <v>2</v>
      </c>
      <c r="U46" s="495">
        <f>J46-S48</f>
        <v>3</v>
      </c>
      <c r="V46" s="456" t="str">
        <f>IF(AND(T46=1,U46=1),"Bajo",IF(AND(T46=1,U46=2),"Bajo",IF(AND(T46=1,U46=3),"Moderado",IF(AND(T46=1,U46=4),"Alto",IF(AND(T46=1,U46=5),"Extremo",IF(AND(T46=2,U46=1),"Bajo",IF(AND(T46=2,U46=2),"Bajo",IF(AND(T46=2,U46=3),"Moderado",IF(AND(T46=2,U46=4),"Alto",IF(AND(T46=2,U46=5),"Extremo",IF(AND(T46=3,U46=1),"Bajo",IF(AND(T46=3,U46=2),"Moderado",IF(AND(T46=3,U46=3),"Alto",IF(AND(T46=3,U46=4),"Extremo",IF(AND(T46=3,U46=5),"Extremo",IF(AND(T46=4,U46=1),"Moderado",IF(AND(T46=4,U46=2),"Alto",IF(AND(T46=4,U46=3),"Alto",IF(AND(T46=4,U46=4),"Extremo",IF(AND(T46=4,U46=5),"Extremo",IF(AND(T46=5,U46=1),"Alto",IF(AND(T46=5,U46=2),"Alto",IF(AND(T46=5,U46=3),"Extremo",IF(AND(T46=5,U46=4),"Extremo",IF(AND(T46=5,U46=5),"Extremo")))))))))))))))))))))))))</f>
        <v>Moderado</v>
      </c>
      <c r="W46" s="470" t="s">
        <v>91</v>
      </c>
      <c r="X46" s="157" t="s">
        <v>667</v>
      </c>
      <c r="Y46" s="126">
        <v>43832</v>
      </c>
      <c r="Z46" s="126">
        <v>44196</v>
      </c>
      <c r="AA46" s="418" t="s">
        <v>668</v>
      </c>
      <c r="AB46" s="405" t="s">
        <v>99</v>
      </c>
      <c r="AC46" s="151" t="s">
        <v>669</v>
      </c>
      <c r="AD46" s="413" t="s">
        <v>594</v>
      </c>
      <c r="AE46" s="415" t="str">
        <f t="shared" si="12"/>
        <v>Gestión de calidad</v>
      </c>
      <c r="AF46" s="410">
        <f t="shared" si="13"/>
        <v>21</v>
      </c>
      <c r="AG46" s="128" t="str">
        <f t="shared" si="14"/>
        <v>Gestión - Operativo</v>
      </c>
      <c r="AH46" s="128" t="str">
        <f t="shared" si="15"/>
        <v>Moderado</v>
      </c>
      <c r="AI46" s="415" t="s">
        <v>151</v>
      </c>
      <c r="AK46" s="347"/>
      <c r="AL46" s="347" t="s">
        <v>670</v>
      </c>
      <c r="AM46" s="347" t="s">
        <v>671</v>
      </c>
      <c r="AN46" s="347" t="s">
        <v>672</v>
      </c>
      <c r="AO46" s="268" t="s">
        <v>12</v>
      </c>
      <c r="AP46" s="268" t="s">
        <v>106</v>
      </c>
      <c r="AQ46" s="268" t="s">
        <v>673</v>
      </c>
      <c r="AR46" s="258"/>
      <c r="AS46" s="255" t="s">
        <v>674</v>
      </c>
      <c r="AT46" s="256"/>
      <c r="AU46" s="256"/>
      <c r="AV46" s="255" t="s">
        <v>675</v>
      </c>
      <c r="AW46" s="256"/>
      <c r="AX46" s="276" t="s">
        <v>676</v>
      </c>
      <c r="AY46" s="261" t="s">
        <v>677</v>
      </c>
      <c r="AZ46" s="261" t="s">
        <v>678</v>
      </c>
      <c r="BA46" s="258"/>
      <c r="BB46" s="326" t="s">
        <v>679</v>
      </c>
      <c r="BC46" s="343" t="s">
        <v>680</v>
      </c>
      <c r="BD46" s="328"/>
      <c r="BE46" s="258"/>
      <c r="BF46" s="255" t="s">
        <v>681</v>
      </c>
      <c r="BG46" s="256"/>
      <c r="BH46" s="255" t="s">
        <v>682</v>
      </c>
      <c r="BI46" s="255"/>
      <c r="BJ46" s="255" t="s">
        <v>683</v>
      </c>
      <c r="BK46" s="276" t="s">
        <v>684</v>
      </c>
      <c r="BL46" s="261" t="s">
        <v>685</v>
      </c>
      <c r="BM46" s="261"/>
      <c r="BN46" s="258"/>
      <c r="BO46" s="258"/>
      <c r="BP46" s="258"/>
    </row>
    <row r="47" spans="1:68" ht="85.5" customHeight="1">
      <c r="A47" s="472"/>
      <c r="B47" s="457"/>
      <c r="C47" s="473"/>
      <c r="D47" s="457"/>
      <c r="E47" s="472"/>
      <c r="F47" s="474"/>
      <c r="G47" s="411" t="s">
        <v>686</v>
      </c>
      <c r="H47" s="473"/>
      <c r="I47" s="475"/>
      <c r="J47" s="475"/>
      <c r="K47" s="460"/>
      <c r="L47" s="463"/>
      <c r="M47" s="415" t="s">
        <v>92</v>
      </c>
      <c r="N47" s="411" t="s">
        <v>687</v>
      </c>
      <c r="O47" s="66" t="s">
        <v>171</v>
      </c>
      <c r="P47" s="66" t="s">
        <v>688</v>
      </c>
      <c r="Q47" s="404">
        <v>55</v>
      </c>
      <c r="R47" s="496"/>
      <c r="S47" s="463"/>
      <c r="T47" s="494"/>
      <c r="U47" s="495"/>
      <c r="V47" s="460"/>
      <c r="W47" s="463"/>
      <c r="X47" s="418"/>
      <c r="Y47" s="126"/>
      <c r="Z47" s="126"/>
      <c r="AA47" s="418"/>
      <c r="AB47" s="154"/>
      <c r="AC47" s="151"/>
      <c r="AD47" s="413"/>
      <c r="AE47" s="415" t="str">
        <f t="shared" si="12"/>
        <v>Gestión de calidad</v>
      </c>
      <c r="AF47" s="410">
        <f t="shared" si="13"/>
        <v>21</v>
      </c>
      <c r="AG47" s="128" t="str">
        <f t="shared" si="14"/>
        <v>Gestión - Operativo</v>
      </c>
      <c r="AH47" s="128" t="str">
        <f t="shared" si="15"/>
        <v>Moderado</v>
      </c>
      <c r="AI47" s="128"/>
      <c r="AK47" s="268"/>
      <c r="AL47" s="268"/>
      <c r="AM47" s="268"/>
      <c r="AN47" s="268"/>
      <c r="AO47" s="282"/>
      <c r="AP47" s="282"/>
      <c r="AQ47" s="282"/>
      <c r="AR47" s="258"/>
      <c r="AS47" s="278" t="s">
        <v>689</v>
      </c>
      <c r="AT47" s="256"/>
      <c r="AU47" s="256"/>
      <c r="AV47" s="256"/>
      <c r="AW47" s="279"/>
      <c r="AX47" s="265" t="s">
        <v>690</v>
      </c>
      <c r="AY47" s="280"/>
      <c r="AZ47" s="263"/>
      <c r="BA47" s="258"/>
      <c r="BB47" s="326" t="s">
        <v>691</v>
      </c>
      <c r="BC47" s="325" t="s">
        <v>133</v>
      </c>
      <c r="BD47" s="334"/>
      <c r="BE47" s="258"/>
      <c r="BF47" s="255" t="s">
        <v>681</v>
      </c>
      <c r="BG47" s="256"/>
      <c r="BH47" s="256"/>
      <c r="BI47" s="256"/>
      <c r="BJ47" s="279"/>
      <c r="BK47" s="276" t="s">
        <v>684</v>
      </c>
      <c r="BL47" s="280" t="s">
        <v>136</v>
      </c>
      <c r="BM47" s="261"/>
      <c r="BN47" s="258"/>
      <c r="BO47" s="258"/>
      <c r="BP47" s="258"/>
    </row>
    <row r="48" spans="1:68" ht="85.5" customHeight="1">
      <c r="A48" s="472"/>
      <c r="B48" s="457"/>
      <c r="C48" s="473"/>
      <c r="D48" s="457"/>
      <c r="E48" s="472"/>
      <c r="F48" s="474"/>
      <c r="G48" s="411"/>
      <c r="H48" s="473"/>
      <c r="I48" s="475"/>
      <c r="J48" s="475"/>
      <c r="K48" s="460"/>
      <c r="L48" s="463"/>
      <c r="M48" s="147" t="s">
        <v>120</v>
      </c>
      <c r="N48" s="411" t="s">
        <v>121</v>
      </c>
      <c r="O48" s="66"/>
      <c r="P48" s="66"/>
      <c r="Q48" s="404">
        <v>0</v>
      </c>
      <c r="R48" s="416">
        <f>AVERAGE(Q48:Q48)</f>
        <v>0</v>
      </c>
      <c r="S48" s="148" t="str">
        <f>IF(R48&lt;=50,"0",IF(AND(R48&gt;=50.01,R48&lt;=75),"1",IF(R48&gt;=75.01,"2")))</f>
        <v>0</v>
      </c>
      <c r="T48" s="494"/>
      <c r="U48" s="495"/>
      <c r="V48" s="460"/>
      <c r="W48" s="463"/>
      <c r="X48" s="418"/>
      <c r="Y48" s="126"/>
      <c r="Z48" s="126"/>
      <c r="AA48" s="155"/>
      <c r="AB48" s="154"/>
      <c r="AC48" s="127"/>
      <c r="AD48" s="413"/>
      <c r="AE48" s="415" t="str">
        <f t="shared" si="12"/>
        <v>Gestión de calidad</v>
      </c>
      <c r="AF48" s="410">
        <f t="shared" si="13"/>
        <v>21</v>
      </c>
      <c r="AG48" s="128" t="str">
        <f t="shared" si="14"/>
        <v>Gestión - Operativo</v>
      </c>
      <c r="AH48" s="128" t="str">
        <f t="shared" si="15"/>
        <v>Moderado</v>
      </c>
      <c r="AI48" s="128"/>
      <c r="AK48" s="268"/>
      <c r="AL48" s="268"/>
      <c r="AM48" s="268"/>
      <c r="AN48" s="268"/>
      <c r="AO48" s="282"/>
      <c r="AP48" s="282"/>
      <c r="AQ48" s="282"/>
      <c r="AR48" s="258"/>
      <c r="AS48" s="256"/>
      <c r="AT48" s="256"/>
      <c r="AU48" s="256"/>
      <c r="AV48" s="256"/>
      <c r="AW48" s="256"/>
      <c r="AX48" s="267"/>
      <c r="AY48" s="263"/>
      <c r="AZ48" s="263"/>
      <c r="BA48" s="258"/>
      <c r="BB48" s="348" t="s">
        <v>133</v>
      </c>
      <c r="BC48" s="325" t="s">
        <v>133</v>
      </c>
      <c r="BD48" s="334"/>
      <c r="BE48" s="258"/>
      <c r="BF48" s="256"/>
      <c r="BG48" s="256"/>
      <c r="BH48" s="256"/>
      <c r="BI48" s="256"/>
      <c r="BJ48" s="256"/>
      <c r="BK48" s="267"/>
      <c r="BL48" s="263"/>
      <c r="BM48" s="263"/>
      <c r="BN48" s="258"/>
      <c r="BO48" s="258"/>
      <c r="BP48" s="258"/>
    </row>
    <row r="49" spans="1:68" ht="85.5" customHeight="1">
      <c r="A49" s="472">
        <v>22</v>
      </c>
      <c r="B49" s="457" t="s">
        <v>692</v>
      </c>
      <c r="C49" s="473" t="s">
        <v>693</v>
      </c>
      <c r="D49" s="457" t="s">
        <v>694</v>
      </c>
      <c r="E49" s="459" t="s">
        <v>218</v>
      </c>
      <c r="F49" s="497" t="s">
        <v>695</v>
      </c>
      <c r="G49" s="411" t="s">
        <v>696</v>
      </c>
      <c r="H49" s="473" t="s">
        <v>697</v>
      </c>
      <c r="I49" s="475">
        <v>4</v>
      </c>
      <c r="J49" s="475">
        <v>3</v>
      </c>
      <c r="K49" s="456" t="str">
        <f>IF(AND(I49=1,J49=1),"Bajo",IF(AND(I49=1,J49=2),"Bajo",IF(AND(I49=1,J49=3),"Moderado",IF(AND(I49=1,J49=4),"Alto",IF(AND(I49=1,J49=5),"Extremo",IF(AND(I49=2,J49=1),"Bajo",IF(AND(I49=2,J49=2),"Bajo",IF(AND(I49=2,J49=3),"Moderado",IF(AND(I49=2,J49=4),"Alto",IF(AND(I49=2,J49=5),"Extremo",IF(AND(I49=3,J49=1),"Bajo",IF(AND(I49=3,J49=2),"Moderado",IF(AND(I49=3,J49=3),"Alto",IF(AND(I49=3,J49=4),"Extremo",IF(AND(I49=3,J49=5),"Extremo",IF(AND(I49=4,J49=1),"Moderado",IF(AND(I49=4,J49=2),"Alto",IF(AND(I49=4,J49=3),"Alto",IF(AND(I49=4,J49=4),"Extremo",IF(AND(I49=4,J49=5),"Extremo",IF(AND(I49=5,J49=1),"Alto",IF(AND(I49=5,J49=2),"Alto",IF(AND(I49=5,J49=3),"Extremo",IF(AND(I49=5,J49=4),"Extremo",IF(AND(I49=5,J49=5),"Extremo")))))))))))))))))))))))))</f>
        <v>Alto</v>
      </c>
      <c r="L49" s="457" t="s">
        <v>91</v>
      </c>
      <c r="M49" s="415" t="s">
        <v>92</v>
      </c>
      <c r="N49" s="8" t="s">
        <v>698</v>
      </c>
      <c r="O49" s="68" t="s">
        <v>171</v>
      </c>
      <c r="P49" s="66" t="s">
        <v>699</v>
      </c>
      <c r="Q49" s="404">
        <v>85</v>
      </c>
      <c r="R49" s="416">
        <f>AVERAGE(Q49:Q49)</f>
        <v>85</v>
      </c>
      <c r="S49" s="406" t="str">
        <f>IF(R49&lt;=50,"0",IF(AND(R49&gt;=50.01,R49&lt;=75),"1",IF(R49&gt;=75.01,"2")))</f>
        <v>2</v>
      </c>
      <c r="T49" s="494">
        <f>I49-S49</f>
        <v>2</v>
      </c>
      <c r="U49" s="495">
        <f>J49-S50</f>
        <v>1</v>
      </c>
      <c r="V49" s="456" t="str">
        <f>IF(AND(T49=1,U49=1),"Bajo",IF(AND(T49=1,U49=2),"Bajo",IF(AND(T49=1,U49=3),"Moderado",IF(AND(T49=1,U49=4),"Alto",IF(AND(T49=1,U49=5),"Extremo",IF(AND(T49=2,U49=1),"Bajo",IF(AND(T49=2,U49=2),"Bajo",IF(AND(T49=2,U49=3),"Moderado",IF(AND(T49=2,U49=4),"Alto",IF(AND(T49=2,U49=5),"Extremo",IF(AND(T49=3,U49=1),"Bajo",IF(AND(T49=3,U49=2),"Moderado",IF(AND(T49=3,U49=3),"Alto",IF(AND(T49=3,U49=4),"Extremo",IF(AND(T49=3,U49=5),"Extremo",IF(AND(T49=4,U49=1),"Moderado",IF(AND(T49=4,U49=2),"Alto",IF(AND(T49=4,U49=3),"Alto",IF(AND(T49=4,U49=4),"Extremo",IF(AND(T49=4,U49=5),"Extremo",IF(AND(T49=5,U49=1),"Alto",IF(AND(T49=5,U49=2),"Alto",IF(AND(T49=5,U49=3),"Extremo",IF(AND(T49=5,U49=4),"Extremo",IF(AND(T49=5,U49=5),"Extremo")))))))))))))))))))))))))</f>
        <v>Bajo</v>
      </c>
      <c r="W49" s="470" t="s">
        <v>91</v>
      </c>
      <c r="X49" s="418" t="s">
        <v>700</v>
      </c>
      <c r="Y49" s="126">
        <v>43832</v>
      </c>
      <c r="Z49" s="126">
        <v>44196</v>
      </c>
      <c r="AA49" s="418" t="s">
        <v>701</v>
      </c>
      <c r="AB49" s="409" t="s">
        <v>99</v>
      </c>
      <c r="AC49" s="127" t="s">
        <v>702</v>
      </c>
      <c r="AD49" s="413" t="s">
        <v>692</v>
      </c>
      <c r="AE49" s="415" t="str">
        <f t="shared" si="12"/>
        <v>Gestión de comunicaciones</v>
      </c>
      <c r="AF49" s="410">
        <f t="shared" si="13"/>
        <v>22</v>
      </c>
      <c r="AG49" s="128" t="str">
        <f t="shared" si="14"/>
        <v>Gestión - Estratégico</v>
      </c>
      <c r="AH49" s="128" t="str">
        <f t="shared" si="15"/>
        <v>Bajo</v>
      </c>
      <c r="AI49" s="131" t="s">
        <v>359</v>
      </c>
      <c r="AK49" s="268" t="s">
        <v>703</v>
      </c>
      <c r="AL49" s="268" t="s">
        <v>704</v>
      </c>
      <c r="AM49" s="268" t="s">
        <v>705</v>
      </c>
      <c r="AN49" s="268" t="s">
        <v>706</v>
      </c>
      <c r="AO49" s="268" t="s">
        <v>12</v>
      </c>
      <c r="AP49" s="268" t="s">
        <v>106</v>
      </c>
      <c r="AQ49" s="268" t="s">
        <v>707</v>
      </c>
      <c r="AR49" s="258"/>
      <c r="AS49" s="255" t="s">
        <v>708</v>
      </c>
      <c r="AT49" s="255" t="s">
        <v>709</v>
      </c>
      <c r="AU49" s="255" t="s">
        <v>710</v>
      </c>
      <c r="AV49" s="255" t="s">
        <v>711</v>
      </c>
      <c r="AW49" s="255" t="s">
        <v>712</v>
      </c>
      <c r="AX49" s="261" t="s">
        <v>713</v>
      </c>
      <c r="AY49" s="261" t="s">
        <v>714</v>
      </c>
      <c r="AZ49" s="261" t="s">
        <v>715</v>
      </c>
      <c r="BA49" s="258"/>
      <c r="BB49" s="326" t="s">
        <v>716</v>
      </c>
      <c r="BC49" s="326" t="s">
        <v>717</v>
      </c>
      <c r="BD49" s="327"/>
      <c r="BE49" s="258"/>
      <c r="BF49" s="255" t="s">
        <v>718</v>
      </c>
      <c r="BG49" s="255" t="s">
        <v>719</v>
      </c>
      <c r="BH49" s="255" t="s">
        <v>720</v>
      </c>
      <c r="BI49" s="255" t="s">
        <v>721</v>
      </c>
      <c r="BJ49" s="255" t="s">
        <v>722</v>
      </c>
      <c r="BK49" s="261" t="s">
        <v>723</v>
      </c>
      <c r="BL49" s="261" t="s">
        <v>724</v>
      </c>
      <c r="BM49" s="261"/>
      <c r="BN49" s="258"/>
      <c r="BO49" s="258"/>
      <c r="BP49" s="258"/>
    </row>
    <row r="50" spans="1:68" ht="85.5" customHeight="1">
      <c r="A50" s="487"/>
      <c r="B50" s="457"/>
      <c r="C50" s="473"/>
      <c r="D50" s="457"/>
      <c r="E50" s="472"/>
      <c r="F50" s="497"/>
      <c r="G50" s="156"/>
      <c r="H50" s="473"/>
      <c r="I50" s="475"/>
      <c r="J50" s="475"/>
      <c r="K50" s="460"/>
      <c r="L50" s="463"/>
      <c r="M50" s="147" t="s">
        <v>120</v>
      </c>
      <c r="N50" s="8" t="s">
        <v>725</v>
      </c>
      <c r="O50" s="66" t="s">
        <v>171</v>
      </c>
      <c r="P50" s="69" t="s">
        <v>726</v>
      </c>
      <c r="Q50" s="404">
        <v>85</v>
      </c>
      <c r="R50" s="416">
        <f>AVERAGE(Q50:Q50)</f>
        <v>85</v>
      </c>
      <c r="S50" s="148" t="str">
        <f>IF(R50&lt;=50,"0",IF(AND(R50&gt;=50.01,R50&lt;=75),"1",IF(R50&gt;=75.01,"2")))</f>
        <v>2</v>
      </c>
      <c r="T50" s="494"/>
      <c r="U50" s="495"/>
      <c r="V50" s="460"/>
      <c r="W50" s="463"/>
      <c r="X50" s="418"/>
      <c r="Y50" s="126"/>
      <c r="Z50" s="126"/>
      <c r="AA50" s="155"/>
      <c r="AB50" s="154"/>
      <c r="AC50" s="127"/>
      <c r="AD50" s="413"/>
      <c r="AE50" s="415" t="str">
        <f t="shared" si="12"/>
        <v>Gestión de comunicaciones</v>
      </c>
      <c r="AF50" s="410">
        <f t="shared" si="13"/>
        <v>22</v>
      </c>
      <c r="AG50" s="128" t="str">
        <f t="shared" si="14"/>
        <v>Gestión - Estratégico</v>
      </c>
      <c r="AH50" s="128" t="str">
        <f t="shared" si="15"/>
        <v>Bajo</v>
      </c>
      <c r="AI50" s="128"/>
      <c r="AK50" s="268"/>
      <c r="AL50" s="268"/>
      <c r="AM50" s="268"/>
      <c r="AN50" s="268"/>
      <c r="AO50" s="282"/>
      <c r="AP50" s="282"/>
      <c r="AQ50" s="282"/>
      <c r="AR50" s="258"/>
      <c r="AS50" s="278" t="s">
        <v>727</v>
      </c>
      <c r="AT50" s="255"/>
      <c r="AU50" s="255"/>
      <c r="AV50" s="255"/>
      <c r="AW50" s="255"/>
      <c r="AX50" s="261" t="s">
        <v>728</v>
      </c>
      <c r="AY50" s="263"/>
      <c r="AZ50" s="261" t="s">
        <v>729</v>
      </c>
      <c r="BA50" s="258"/>
      <c r="BB50" s="326" t="s">
        <v>730</v>
      </c>
      <c r="BC50" s="325" t="s">
        <v>133</v>
      </c>
      <c r="BD50" s="349"/>
      <c r="BE50" s="258"/>
      <c r="BF50" s="278" t="s">
        <v>731</v>
      </c>
      <c r="BG50" s="255"/>
      <c r="BH50" s="255"/>
      <c r="BI50" s="255"/>
      <c r="BJ50" s="255"/>
      <c r="BK50" s="261" t="s">
        <v>732</v>
      </c>
      <c r="BL50" s="263" t="s">
        <v>136</v>
      </c>
      <c r="BM50" s="261"/>
      <c r="BN50" s="258"/>
      <c r="BO50" s="258"/>
      <c r="BP50" s="258"/>
    </row>
    <row r="51" spans="1:68" ht="85.5" customHeight="1">
      <c r="A51" s="472">
        <v>23</v>
      </c>
      <c r="B51" s="457" t="s">
        <v>692</v>
      </c>
      <c r="C51" s="488" t="s">
        <v>693</v>
      </c>
      <c r="D51" s="459" t="s">
        <v>694</v>
      </c>
      <c r="E51" s="459" t="s">
        <v>733</v>
      </c>
      <c r="F51" s="490" t="s">
        <v>734</v>
      </c>
      <c r="G51" s="411" t="s">
        <v>735</v>
      </c>
      <c r="H51" s="473" t="s">
        <v>736</v>
      </c>
      <c r="I51" s="475">
        <v>3</v>
      </c>
      <c r="J51" s="475">
        <v>2</v>
      </c>
      <c r="K51" s="456" t="str">
        <f>IF(AND(I51=1,J51=1),"Bajo",IF(AND(I51=1,J51=2),"Bajo",IF(AND(I51=1,J51=3),"Moderado",IF(AND(I51=1,J51=4),"Alto",IF(AND(I51=1,J51=5),"Extremo",IF(AND(I51=2,J51=1),"Bajo",IF(AND(I51=2,J51=2),"Bajo",IF(AND(I51=2,J51=3),"Moderado",IF(AND(I51=2,J51=4),"Alto",IF(AND(I51=2,J51=5),"Extremo",IF(AND(I51=3,J51=1),"Bajo",IF(AND(I51=3,J51=2),"Moderado",IF(AND(I51=3,J51=3),"Alto",IF(AND(I51=3,J51=4),"Extremo",IF(AND(I51=3,J51=5),"Extremo",IF(AND(I51=4,J51=1),"Moderado",IF(AND(I51=4,J51=2),"Alto",IF(AND(I51=4,J51=3),"Alto",IF(AND(I51=4,J51=4),"Extremo",IF(AND(I51=4,J51=5),"Extremo",IF(AND(I51=5,J51=1),"Alto",IF(AND(I51=5,J51=2),"Alto",IF(AND(I51=5,J51=3),"Extremo",IF(AND(I51=5,J51=4),"Extremo",IF(AND(I51=5,J51=5),"Extremo")))))))))))))))))))))))))</f>
        <v>Moderado</v>
      </c>
      <c r="L51" s="457" t="s">
        <v>91</v>
      </c>
      <c r="M51" s="415" t="s">
        <v>92</v>
      </c>
      <c r="N51" s="8" t="s">
        <v>737</v>
      </c>
      <c r="O51" s="66" t="s">
        <v>194</v>
      </c>
      <c r="P51" s="68" t="s">
        <v>738</v>
      </c>
      <c r="Q51" s="404">
        <v>85</v>
      </c>
      <c r="R51" s="493">
        <f>AVERAGE(Q51:Q53)</f>
        <v>56.666666666666664</v>
      </c>
      <c r="S51" s="462" t="str">
        <f>IF(R51&lt;=50,"0",IF(AND(R51&gt;=50.01,R51&lt;=75),"1",IF(R51&gt;=75.01,"2")))</f>
        <v>1</v>
      </c>
      <c r="T51" s="494">
        <f>I51-S51</f>
        <v>2</v>
      </c>
      <c r="U51" s="495">
        <f>J51-S54</f>
        <v>2</v>
      </c>
      <c r="V51" s="498" t="str">
        <f>IF(AND(T51=1,U51=1),"Bajo",IF(AND(T51=1,U51=2),"Bajo",IF(AND(T51=1,U51=3),"Moderado",IF(AND(T51=1,U51=4),"Alto",IF(AND(T51=1,U51=5),"Extremo",IF(AND(T51=2,U51=1),"Bajo",IF(AND(T51=2,U51=2),"Bajo",IF(AND(T51=2,U51=3),"Moderado",IF(AND(T51=2,U51=4),"Alto",IF(AND(T51=2,U51=5),"Extremo",IF(AND(T51=3,U51=1),"Bajo",IF(AND(T51=3,U51=2),"Moderado",IF(AND(T51=3,U51=3),"Alto",IF(AND(T51=3,U51=4),"Extremo",IF(AND(T51=3,U51=5),"Extremo",IF(AND(T51=4,U51=1),"Moderado",IF(AND(T51=4,U51=2),"Alto",IF(AND(T51=4,U51=3),"Alto",IF(AND(T51=4,U51=4),"Extremo",IF(AND(T51=4,U51=5),"Extremo",IF(AND(T51=5,U51=1),"Alto",IF(AND(T51=5,U51=2),"Alto",IF(AND(T51=5,U51=3),"Extremo",IF(AND(T51=5,U51=4),"Extremo",IF(AND(T51=5,U51=5),"Extremo")))))))))))))))))))))))))</f>
        <v>Bajo</v>
      </c>
      <c r="W51" s="470" t="s">
        <v>91</v>
      </c>
      <c r="X51" s="418" t="s">
        <v>739</v>
      </c>
      <c r="Y51" s="126">
        <v>43832</v>
      </c>
      <c r="Z51" s="126">
        <v>44196</v>
      </c>
      <c r="AA51" s="418" t="s">
        <v>740</v>
      </c>
      <c r="AB51" s="409" t="s">
        <v>99</v>
      </c>
      <c r="AC51" s="127" t="s">
        <v>702</v>
      </c>
      <c r="AD51" s="413" t="s">
        <v>692</v>
      </c>
      <c r="AE51" s="415" t="str">
        <f t="shared" si="12"/>
        <v>Gestión de comunicaciones</v>
      </c>
      <c r="AF51" s="410">
        <f t="shared" si="13"/>
        <v>23</v>
      </c>
      <c r="AG51" s="128" t="str">
        <f t="shared" si="14"/>
        <v>Gestión - Reputacional</v>
      </c>
      <c r="AH51" s="128" t="str">
        <f t="shared" si="15"/>
        <v>Bajo</v>
      </c>
      <c r="AI51" s="131" t="s">
        <v>125</v>
      </c>
      <c r="AK51" s="268" t="s">
        <v>741</v>
      </c>
      <c r="AL51" s="268" t="s">
        <v>742</v>
      </c>
      <c r="AM51" s="268" t="s">
        <v>743</v>
      </c>
      <c r="AN51" s="268" t="s">
        <v>744</v>
      </c>
      <c r="AO51" s="268" t="s">
        <v>14</v>
      </c>
      <c r="AP51" s="268" t="s">
        <v>106</v>
      </c>
      <c r="AQ51" s="268" t="s">
        <v>745</v>
      </c>
      <c r="AR51" s="258"/>
      <c r="AS51" s="255" t="s">
        <v>746</v>
      </c>
      <c r="AT51" s="255" t="s">
        <v>747</v>
      </c>
      <c r="AU51" s="255" t="s">
        <v>748</v>
      </c>
      <c r="AV51" s="255" t="s">
        <v>749</v>
      </c>
      <c r="AW51" s="255" t="s">
        <v>749</v>
      </c>
      <c r="AX51" s="261" t="s">
        <v>750</v>
      </c>
      <c r="AY51" s="261" t="s">
        <v>751</v>
      </c>
      <c r="AZ51" s="261" t="s">
        <v>752</v>
      </c>
      <c r="BA51" s="258"/>
      <c r="BB51" s="326" t="s">
        <v>753</v>
      </c>
      <c r="BC51" s="326" t="s">
        <v>754</v>
      </c>
      <c r="BD51" s="327"/>
      <c r="BE51" s="258"/>
      <c r="BF51" s="255" t="s">
        <v>755</v>
      </c>
      <c r="BG51" s="255" t="s">
        <v>756</v>
      </c>
      <c r="BH51" s="255" t="s">
        <v>756</v>
      </c>
      <c r="BI51" s="255" t="s">
        <v>756</v>
      </c>
      <c r="BJ51" s="255" t="s">
        <v>756</v>
      </c>
      <c r="BK51" s="261" t="s">
        <v>757</v>
      </c>
      <c r="BL51" s="261" t="s">
        <v>758</v>
      </c>
      <c r="BM51" s="261" t="s">
        <v>759</v>
      </c>
      <c r="BN51" s="258"/>
      <c r="BO51" s="258"/>
      <c r="BP51" s="258"/>
    </row>
    <row r="52" spans="1:68" ht="85.5" customHeight="1">
      <c r="A52" s="487"/>
      <c r="B52" s="457"/>
      <c r="C52" s="488"/>
      <c r="D52" s="459"/>
      <c r="E52" s="472"/>
      <c r="F52" s="490"/>
      <c r="G52" s="411" t="s">
        <v>760</v>
      </c>
      <c r="H52" s="473"/>
      <c r="I52" s="475"/>
      <c r="J52" s="475"/>
      <c r="K52" s="460"/>
      <c r="L52" s="463"/>
      <c r="M52" s="415" t="s">
        <v>92</v>
      </c>
      <c r="N52" s="8" t="s">
        <v>761</v>
      </c>
      <c r="O52" s="66" t="s">
        <v>171</v>
      </c>
      <c r="P52" s="68" t="s">
        <v>762</v>
      </c>
      <c r="Q52" s="404">
        <v>85</v>
      </c>
      <c r="R52" s="496"/>
      <c r="S52" s="463"/>
      <c r="T52" s="494"/>
      <c r="U52" s="495"/>
      <c r="V52" s="499"/>
      <c r="W52" s="463"/>
      <c r="X52" s="418" t="s">
        <v>763</v>
      </c>
      <c r="Y52" s="126">
        <v>43832</v>
      </c>
      <c r="Z52" s="126">
        <v>44196</v>
      </c>
      <c r="AA52" s="418" t="s">
        <v>764</v>
      </c>
      <c r="AB52" s="409" t="s">
        <v>99</v>
      </c>
      <c r="AC52" s="127" t="s">
        <v>702</v>
      </c>
      <c r="AD52" s="413" t="s">
        <v>692</v>
      </c>
      <c r="AE52" s="415" t="str">
        <f t="shared" si="12"/>
        <v>Gestión de comunicaciones</v>
      </c>
      <c r="AF52" s="410">
        <f t="shared" si="13"/>
        <v>23</v>
      </c>
      <c r="AG52" s="128" t="str">
        <f t="shared" si="14"/>
        <v>Gestión - Reputacional</v>
      </c>
      <c r="AH52" s="128" t="str">
        <f t="shared" si="15"/>
        <v>Bajo</v>
      </c>
      <c r="AI52" s="131" t="s">
        <v>359</v>
      </c>
      <c r="AK52" s="268" t="s">
        <v>765</v>
      </c>
      <c r="AL52" s="268" t="s">
        <v>766</v>
      </c>
      <c r="AM52" s="268" t="s">
        <v>766</v>
      </c>
      <c r="AN52" s="268" t="s">
        <v>766</v>
      </c>
      <c r="AO52" s="268" t="s">
        <v>15</v>
      </c>
      <c r="AP52" s="268" t="s">
        <v>229</v>
      </c>
      <c r="AQ52" s="268" t="s">
        <v>767</v>
      </c>
      <c r="AR52" s="258"/>
      <c r="AS52" s="255" t="s">
        <v>768</v>
      </c>
      <c r="AT52" s="255" t="s">
        <v>769</v>
      </c>
      <c r="AU52" s="255" t="s">
        <v>769</v>
      </c>
      <c r="AV52" s="255" t="s">
        <v>770</v>
      </c>
      <c r="AW52" s="255" t="s">
        <v>770</v>
      </c>
      <c r="AX52" s="261" t="s">
        <v>771</v>
      </c>
      <c r="AY52" s="261" t="s">
        <v>772</v>
      </c>
      <c r="AZ52" s="261" t="s">
        <v>773</v>
      </c>
      <c r="BA52" s="258"/>
      <c r="BB52" s="326" t="s">
        <v>774</v>
      </c>
      <c r="BC52" s="326" t="s">
        <v>775</v>
      </c>
      <c r="BD52" s="350"/>
      <c r="BE52" s="258"/>
      <c r="BF52" s="255" t="s">
        <v>776</v>
      </c>
      <c r="BG52" s="255" t="s">
        <v>756</v>
      </c>
      <c r="BH52" s="255" t="s">
        <v>756</v>
      </c>
      <c r="BI52" s="255" t="s">
        <v>756</v>
      </c>
      <c r="BJ52" s="255" t="s">
        <v>756</v>
      </c>
      <c r="BK52" s="261" t="s">
        <v>777</v>
      </c>
      <c r="BL52" s="261" t="s">
        <v>778</v>
      </c>
      <c r="BM52" s="261" t="s">
        <v>779</v>
      </c>
      <c r="BN52" s="258"/>
      <c r="BO52" s="258"/>
      <c r="BP52" s="258"/>
    </row>
    <row r="53" spans="1:68" ht="85.5" customHeight="1">
      <c r="A53" s="487"/>
      <c r="B53" s="457"/>
      <c r="C53" s="488"/>
      <c r="D53" s="459"/>
      <c r="E53" s="472"/>
      <c r="F53" s="490"/>
      <c r="G53" s="411" t="s">
        <v>780</v>
      </c>
      <c r="H53" s="473"/>
      <c r="I53" s="475"/>
      <c r="J53" s="475"/>
      <c r="K53" s="460"/>
      <c r="L53" s="463"/>
      <c r="M53" s="415" t="s">
        <v>92</v>
      </c>
      <c r="N53" s="8" t="s">
        <v>781</v>
      </c>
      <c r="O53" s="66" t="s">
        <v>94</v>
      </c>
      <c r="P53" s="66" t="s">
        <v>782</v>
      </c>
      <c r="Q53" s="404">
        <v>0</v>
      </c>
      <c r="R53" s="496"/>
      <c r="S53" s="463"/>
      <c r="T53" s="494"/>
      <c r="U53" s="495"/>
      <c r="V53" s="499"/>
      <c r="W53" s="463"/>
      <c r="X53" s="418" t="s">
        <v>783</v>
      </c>
      <c r="Y53" s="126">
        <v>43832</v>
      </c>
      <c r="Z53" s="126">
        <v>44196</v>
      </c>
      <c r="AA53" s="418" t="s">
        <v>784</v>
      </c>
      <c r="AB53" s="409" t="s">
        <v>99</v>
      </c>
      <c r="AC53" s="127" t="s">
        <v>702</v>
      </c>
      <c r="AD53" s="413" t="s">
        <v>692</v>
      </c>
      <c r="AE53" s="415" t="str">
        <f t="shared" si="12"/>
        <v>Gestión de comunicaciones</v>
      </c>
      <c r="AF53" s="410">
        <f t="shared" si="13"/>
        <v>23</v>
      </c>
      <c r="AG53" s="128" t="str">
        <f t="shared" si="14"/>
        <v>Gestión - Reputacional</v>
      </c>
      <c r="AH53" s="128" t="str">
        <f t="shared" si="15"/>
        <v>Bajo</v>
      </c>
      <c r="AI53" s="131" t="s">
        <v>359</v>
      </c>
      <c r="AK53" s="268" t="s">
        <v>785</v>
      </c>
      <c r="AL53" s="268" t="s">
        <v>786</v>
      </c>
      <c r="AM53" s="268" t="s">
        <v>787</v>
      </c>
      <c r="AN53" s="268" t="s">
        <v>788</v>
      </c>
      <c r="AO53" s="268" t="s">
        <v>15</v>
      </c>
      <c r="AP53" s="268" t="s">
        <v>229</v>
      </c>
      <c r="AQ53" s="268" t="s">
        <v>707</v>
      </c>
      <c r="AR53" s="258"/>
      <c r="AS53" s="255" t="s">
        <v>789</v>
      </c>
      <c r="AT53" s="255" t="s">
        <v>790</v>
      </c>
      <c r="AU53" s="255" t="s">
        <v>791</v>
      </c>
      <c r="AV53" s="255" t="s">
        <v>792</v>
      </c>
      <c r="AW53" s="255" t="s">
        <v>793</v>
      </c>
      <c r="AX53" s="261" t="s">
        <v>794</v>
      </c>
      <c r="AY53" s="261" t="s">
        <v>795</v>
      </c>
      <c r="AZ53" s="261" t="s">
        <v>715</v>
      </c>
      <c r="BA53" s="258"/>
      <c r="BB53" s="326" t="s">
        <v>796</v>
      </c>
      <c r="BC53" s="326" t="s">
        <v>797</v>
      </c>
      <c r="BD53" s="328"/>
      <c r="BE53" s="258"/>
      <c r="BF53" s="255" t="s">
        <v>798</v>
      </c>
      <c r="BG53" s="255" t="s">
        <v>799</v>
      </c>
      <c r="BH53" s="255" t="s">
        <v>800</v>
      </c>
      <c r="BI53" s="255" t="s">
        <v>801</v>
      </c>
      <c r="BJ53" s="255" t="s">
        <v>801</v>
      </c>
      <c r="BK53" s="261" t="s">
        <v>802</v>
      </c>
      <c r="BL53" s="261" t="s">
        <v>803</v>
      </c>
      <c r="BM53" s="261"/>
      <c r="BN53" s="258"/>
      <c r="BO53" s="258"/>
      <c r="BP53" s="258"/>
    </row>
    <row r="54" spans="1:68" ht="85.5" customHeight="1">
      <c r="A54" s="487"/>
      <c r="B54" s="457"/>
      <c r="C54" s="488"/>
      <c r="D54" s="459"/>
      <c r="E54" s="472"/>
      <c r="F54" s="490"/>
      <c r="G54" s="411"/>
      <c r="H54" s="473"/>
      <c r="I54" s="475"/>
      <c r="J54" s="475"/>
      <c r="K54" s="460"/>
      <c r="L54" s="463"/>
      <c r="M54" s="147" t="s">
        <v>120</v>
      </c>
      <c r="N54" s="411" t="s">
        <v>121</v>
      </c>
      <c r="O54" s="66"/>
      <c r="P54" s="66"/>
      <c r="Q54" s="404">
        <v>0</v>
      </c>
      <c r="R54" s="416">
        <f>AVERAGE(Q54:Q54)</f>
        <v>0</v>
      </c>
      <c r="S54" s="148" t="str">
        <f>IF(R54&lt;=50,"0",IF(AND(R54&gt;=50.01,R54&lt;=75),"1",IF(R54&gt;=75.01,"2")))</f>
        <v>0</v>
      </c>
      <c r="T54" s="494"/>
      <c r="U54" s="495"/>
      <c r="V54" s="499"/>
      <c r="W54" s="463"/>
      <c r="X54" s="418"/>
      <c r="Y54" s="126"/>
      <c r="Z54" s="126"/>
      <c r="AA54" s="155"/>
      <c r="AB54" s="154"/>
      <c r="AC54" s="127"/>
      <c r="AD54" s="413"/>
      <c r="AE54" s="415" t="str">
        <f t="shared" si="12"/>
        <v>Gestión de comunicaciones</v>
      </c>
      <c r="AF54" s="410">
        <f t="shared" si="13"/>
        <v>23</v>
      </c>
      <c r="AG54" s="128" t="str">
        <f t="shared" si="14"/>
        <v>Gestión - Reputacional</v>
      </c>
      <c r="AH54" s="128" t="str">
        <f t="shared" si="15"/>
        <v>Bajo</v>
      </c>
      <c r="AI54" s="128"/>
      <c r="AK54" s="268"/>
      <c r="AL54" s="268"/>
      <c r="AM54" s="268"/>
      <c r="AN54" s="268"/>
      <c r="AO54" s="282"/>
      <c r="AP54" s="282"/>
      <c r="AQ54" s="282"/>
      <c r="AR54" s="258"/>
      <c r="AS54" s="256"/>
      <c r="AT54" s="255"/>
      <c r="AU54" s="255"/>
      <c r="AV54" s="255"/>
      <c r="AW54" s="255"/>
      <c r="AX54" s="261"/>
      <c r="AY54" s="263"/>
      <c r="AZ54" s="263"/>
      <c r="BA54" s="258"/>
      <c r="BB54" s="325" t="s">
        <v>133</v>
      </c>
      <c r="BC54" s="325" t="s">
        <v>133</v>
      </c>
      <c r="BD54" s="332"/>
      <c r="BE54" s="258"/>
      <c r="BF54" s="256"/>
      <c r="BG54" s="255"/>
      <c r="BH54" s="255"/>
      <c r="BI54" s="255"/>
      <c r="BJ54" s="255"/>
      <c r="BK54" s="261"/>
      <c r="BL54" s="263"/>
      <c r="BM54" s="263"/>
      <c r="BN54" s="258"/>
      <c r="BO54" s="258"/>
      <c r="BP54" s="258"/>
    </row>
    <row r="55" spans="1:68" ht="85.5" customHeight="1">
      <c r="A55" s="472">
        <v>24</v>
      </c>
      <c r="B55" s="457" t="s">
        <v>692</v>
      </c>
      <c r="C55" s="488" t="s">
        <v>693</v>
      </c>
      <c r="D55" s="459" t="s">
        <v>694</v>
      </c>
      <c r="E55" s="459" t="s">
        <v>804</v>
      </c>
      <c r="F55" s="474" t="s">
        <v>805</v>
      </c>
      <c r="G55" s="411" t="s">
        <v>806</v>
      </c>
      <c r="H55" s="473" t="s">
        <v>807</v>
      </c>
      <c r="I55" s="475">
        <v>3</v>
      </c>
      <c r="J55" s="475">
        <v>3</v>
      </c>
      <c r="K55" s="456" t="str">
        <f>IF(AND(I55=1,J55=1),"Bajo",IF(AND(I55=1,J55=2),"Bajo",IF(AND(I55=1,J55=3),"Moderado",IF(AND(I55=1,J55=4),"Alto",IF(AND(I55=1,J55=5),"Extremo",IF(AND(I55=2,J55=1),"Bajo",IF(AND(I55=2,J55=2),"Bajo",IF(AND(I55=2,J55=3),"Moderado",IF(AND(I55=2,J55=4),"Alto",IF(AND(I55=2,J55=5),"Extremo",IF(AND(I55=3,J55=1),"Bajo",IF(AND(I55=3,J55=2),"Moderado",IF(AND(I55=3,J55=3),"Alto",IF(AND(I55=3,J55=4),"Extremo",IF(AND(I55=3,J55=5),"Extremo",IF(AND(I55=4,J55=1),"Moderado",IF(AND(I55=4,J55=2),"Alto",IF(AND(I55=4,J55=3),"Alto",IF(AND(I55=4,J55=4),"Extremo",IF(AND(I55=4,J55=5),"Extremo",IF(AND(I55=5,J55=1),"Alto",IF(AND(I55=5,J55=2),"Alto",IF(AND(I55=5,J55=3),"Extremo",IF(AND(I55=5,J55=4),"Extremo",IF(AND(I55=5,J55=5),"Extremo")))))))))))))))))))))))))</f>
        <v>Alto</v>
      </c>
      <c r="L55" s="457" t="s">
        <v>91</v>
      </c>
      <c r="M55" s="415" t="s">
        <v>92</v>
      </c>
      <c r="N55" s="411" t="s">
        <v>808</v>
      </c>
      <c r="O55" s="66" t="s">
        <v>171</v>
      </c>
      <c r="P55" s="68" t="s">
        <v>809</v>
      </c>
      <c r="Q55" s="404">
        <v>85</v>
      </c>
      <c r="R55" s="493">
        <f>AVERAGE(Q55:Q56)</f>
        <v>85</v>
      </c>
      <c r="S55" s="462" t="str">
        <f>IF(R55&lt;=50,"0",IF(AND(R55&gt;=50.01,R55&lt;=75),"1",IF(R55&gt;=75.01,"2")))</f>
        <v>2</v>
      </c>
      <c r="T55" s="494">
        <f>I55-S55</f>
        <v>1</v>
      </c>
      <c r="U55" s="495">
        <f>J55-S57</f>
        <v>3</v>
      </c>
      <c r="V55" s="456" t="str">
        <f>IF(AND(T55=1,U55=1),"Bajo",IF(AND(T55=1,U55=2),"Bajo",IF(AND(T55=1,U55=3),"Moderado",IF(AND(T55=1,U55=4),"Alto",IF(AND(T55=1,U55=5),"Extremo",IF(AND(T55=2,U55=1),"Bajo",IF(AND(T55=2,U55=2),"Bajo",IF(AND(T55=2,U55=3),"Moderado",IF(AND(T55=2,U55=4),"Alto",IF(AND(T55=2,U55=5),"Extremo",IF(AND(T55=3,U55=1),"Bajo",IF(AND(T55=3,U55=2),"Moderado",IF(AND(T55=3,U55=3),"Alto",IF(AND(T55=3,U55=4),"Extremo",IF(AND(T55=3,U55=5),"Extremo",IF(AND(T55=4,U55=1),"Moderado",IF(AND(T55=4,U55=2),"Alto",IF(AND(T55=4,U55=3),"Alto",IF(AND(T55=4,U55=4),"Extremo",IF(AND(T55=4,U55=5),"Extremo",IF(AND(T55=5,U55=1),"Alto",IF(AND(T55=5,U55=2),"Alto",IF(AND(T55=5,U55=3),"Extremo",IF(AND(T55=5,U55=4),"Extremo",IF(AND(T55=5,U55=5),"Extremo")))))))))))))))))))))))))</f>
        <v>Moderado</v>
      </c>
      <c r="W55" s="470" t="s">
        <v>91</v>
      </c>
      <c r="X55" s="418" t="s">
        <v>810</v>
      </c>
      <c r="Y55" s="126">
        <v>43832</v>
      </c>
      <c r="Z55" s="126">
        <v>44196</v>
      </c>
      <c r="AA55" s="418" t="s">
        <v>811</v>
      </c>
      <c r="AB55" s="409" t="s">
        <v>99</v>
      </c>
      <c r="AC55" s="127" t="s">
        <v>702</v>
      </c>
      <c r="AD55" s="413" t="s">
        <v>812</v>
      </c>
      <c r="AE55" s="415" t="str">
        <f t="shared" si="12"/>
        <v>Gestión de comunicaciones</v>
      </c>
      <c r="AF55" s="410">
        <f t="shared" si="13"/>
        <v>24</v>
      </c>
      <c r="AG55" s="128" t="str">
        <f t="shared" si="14"/>
        <v>Gestión - Información</v>
      </c>
      <c r="AH55" s="128" t="str">
        <f t="shared" si="15"/>
        <v>Moderado</v>
      </c>
      <c r="AI55" s="131" t="s">
        <v>359</v>
      </c>
      <c r="AK55" s="268" t="s">
        <v>813</v>
      </c>
      <c r="AL55" s="268" t="s">
        <v>814</v>
      </c>
      <c r="AM55" s="268" t="s">
        <v>815</v>
      </c>
      <c r="AN55" s="268" t="s">
        <v>816</v>
      </c>
      <c r="AO55" s="268" t="s">
        <v>14</v>
      </c>
      <c r="AP55" s="268" t="s">
        <v>106</v>
      </c>
      <c r="AQ55" s="330" t="s">
        <v>817</v>
      </c>
      <c r="AR55" s="258"/>
      <c r="AS55" s="255" t="s">
        <v>818</v>
      </c>
      <c r="AT55" s="255" t="s">
        <v>819</v>
      </c>
      <c r="AU55" s="255" t="s">
        <v>820</v>
      </c>
      <c r="AV55" s="255" t="s">
        <v>821</v>
      </c>
      <c r="AW55" s="255" t="s">
        <v>821</v>
      </c>
      <c r="AX55" s="261" t="s">
        <v>822</v>
      </c>
      <c r="AY55" s="261" t="s">
        <v>823</v>
      </c>
      <c r="AZ55" s="261" t="s">
        <v>715</v>
      </c>
      <c r="BA55" s="258"/>
      <c r="BB55" s="326" t="s">
        <v>824</v>
      </c>
      <c r="BC55" s="326" t="s">
        <v>825</v>
      </c>
      <c r="BD55" s="328"/>
      <c r="BE55" s="258"/>
      <c r="BF55" s="255" t="s">
        <v>826</v>
      </c>
      <c r="BG55" s="255" t="s">
        <v>827</v>
      </c>
      <c r="BH55" s="255" t="s">
        <v>827</v>
      </c>
      <c r="BI55" s="255" t="s">
        <v>828</v>
      </c>
      <c r="BJ55" s="255" t="s">
        <v>829</v>
      </c>
      <c r="BK55" s="261" t="s">
        <v>830</v>
      </c>
      <c r="BL55" s="261" t="s">
        <v>831</v>
      </c>
      <c r="BM55" s="261"/>
      <c r="BN55" s="258"/>
      <c r="BO55" s="258"/>
      <c r="BP55" s="258"/>
    </row>
    <row r="56" spans="1:68" ht="85.5" customHeight="1">
      <c r="A56" s="472"/>
      <c r="B56" s="457"/>
      <c r="C56" s="488"/>
      <c r="D56" s="459"/>
      <c r="E56" s="472"/>
      <c r="F56" s="474"/>
      <c r="G56" s="411" t="s">
        <v>832</v>
      </c>
      <c r="H56" s="473"/>
      <c r="I56" s="475"/>
      <c r="J56" s="475"/>
      <c r="K56" s="460"/>
      <c r="L56" s="463"/>
      <c r="M56" s="415" t="s">
        <v>92</v>
      </c>
      <c r="N56" s="8" t="s">
        <v>833</v>
      </c>
      <c r="O56" s="66" t="s">
        <v>171</v>
      </c>
      <c r="P56" s="68" t="s">
        <v>834</v>
      </c>
      <c r="Q56" s="404">
        <v>85</v>
      </c>
      <c r="R56" s="496"/>
      <c r="S56" s="463"/>
      <c r="T56" s="494"/>
      <c r="U56" s="495"/>
      <c r="V56" s="460"/>
      <c r="W56" s="463"/>
      <c r="X56" s="418" t="s">
        <v>835</v>
      </c>
      <c r="Y56" s="126">
        <v>43832</v>
      </c>
      <c r="Z56" s="126">
        <v>44196</v>
      </c>
      <c r="AA56" s="418" t="s">
        <v>836</v>
      </c>
      <c r="AB56" s="409" t="s">
        <v>99</v>
      </c>
      <c r="AC56" s="127" t="s">
        <v>702</v>
      </c>
      <c r="AD56" s="413" t="s">
        <v>837</v>
      </c>
      <c r="AE56" s="415" t="str">
        <f t="shared" si="12"/>
        <v>Gestión de comunicaciones</v>
      </c>
      <c r="AF56" s="410">
        <f t="shared" si="13"/>
        <v>24</v>
      </c>
      <c r="AG56" s="128" t="str">
        <f t="shared" si="14"/>
        <v>Gestión - Información</v>
      </c>
      <c r="AH56" s="128" t="str">
        <f t="shared" si="15"/>
        <v>Moderado</v>
      </c>
      <c r="AI56" s="131" t="s">
        <v>359</v>
      </c>
      <c r="AK56" s="268" t="s">
        <v>838</v>
      </c>
      <c r="AL56" s="268" t="s">
        <v>786</v>
      </c>
      <c r="AM56" s="268" t="s">
        <v>839</v>
      </c>
      <c r="AN56" s="268" t="s">
        <v>840</v>
      </c>
      <c r="AO56" s="268" t="s">
        <v>12</v>
      </c>
      <c r="AP56" s="268" t="s">
        <v>106</v>
      </c>
      <c r="AQ56" s="268" t="s">
        <v>707</v>
      </c>
      <c r="AR56" s="258"/>
      <c r="AS56" s="255" t="s">
        <v>841</v>
      </c>
      <c r="AT56" s="255" t="s">
        <v>842</v>
      </c>
      <c r="AU56" s="255" t="s">
        <v>842</v>
      </c>
      <c r="AV56" s="255" t="s">
        <v>843</v>
      </c>
      <c r="AW56" s="255" t="s">
        <v>844</v>
      </c>
      <c r="AX56" s="261" t="s">
        <v>845</v>
      </c>
      <c r="AY56" s="261" t="s">
        <v>846</v>
      </c>
      <c r="AZ56" s="261" t="s">
        <v>715</v>
      </c>
      <c r="BA56" s="258"/>
      <c r="BB56" s="326" t="s">
        <v>847</v>
      </c>
      <c r="BC56" s="351" t="s">
        <v>848</v>
      </c>
      <c r="BD56" s="328"/>
      <c r="BE56" s="258"/>
      <c r="BF56" s="255" t="s">
        <v>826</v>
      </c>
      <c r="BG56" s="255"/>
      <c r="BH56" s="255"/>
      <c r="BI56" s="255"/>
      <c r="BJ56" s="255"/>
      <c r="BK56" s="261" t="s">
        <v>830</v>
      </c>
      <c r="BL56" s="261" t="s">
        <v>849</v>
      </c>
      <c r="BM56" s="261" t="s">
        <v>850</v>
      </c>
      <c r="BN56" s="258"/>
      <c r="BO56" s="258"/>
      <c r="BP56" s="258"/>
    </row>
    <row r="57" spans="1:68" ht="85.5" customHeight="1">
      <c r="A57" s="472"/>
      <c r="B57" s="457"/>
      <c r="C57" s="488"/>
      <c r="D57" s="459"/>
      <c r="E57" s="472"/>
      <c r="F57" s="474"/>
      <c r="G57" s="411"/>
      <c r="H57" s="473"/>
      <c r="I57" s="475"/>
      <c r="J57" s="475"/>
      <c r="K57" s="460"/>
      <c r="L57" s="463"/>
      <c r="M57" s="147" t="s">
        <v>120</v>
      </c>
      <c r="N57" s="411" t="s">
        <v>121</v>
      </c>
      <c r="O57" s="413"/>
      <c r="P57" s="413"/>
      <c r="Q57" s="404">
        <v>0</v>
      </c>
      <c r="R57" s="416">
        <f>AVERAGE(Q57:Q57)</f>
        <v>0</v>
      </c>
      <c r="S57" s="148" t="str">
        <f>IF(R57&lt;=50,"0",IF(AND(R57&gt;=50.01,R57&lt;=75),"1",IF(R57&gt;=75.01,"2")))</f>
        <v>0</v>
      </c>
      <c r="T57" s="494"/>
      <c r="U57" s="495"/>
      <c r="V57" s="460"/>
      <c r="W57" s="463"/>
      <c r="X57" s="418"/>
      <c r="Y57" s="126"/>
      <c r="Z57" s="126"/>
      <c r="AA57" s="155"/>
      <c r="AB57" s="154"/>
      <c r="AC57" s="127"/>
      <c r="AD57" s="413"/>
      <c r="AE57" s="415" t="str">
        <f t="shared" si="12"/>
        <v>Gestión de comunicaciones</v>
      </c>
      <c r="AF57" s="410">
        <f t="shared" si="13"/>
        <v>24</v>
      </c>
      <c r="AG57" s="128" t="str">
        <f t="shared" si="14"/>
        <v>Gestión - Información</v>
      </c>
      <c r="AH57" s="128" t="str">
        <f t="shared" si="15"/>
        <v>Moderado</v>
      </c>
      <c r="AI57" s="128"/>
      <c r="AK57" s="268"/>
      <c r="AL57" s="268"/>
      <c r="AM57" s="268"/>
      <c r="AN57" s="268"/>
      <c r="AO57" s="282"/>
      <c r="AP57" s="282"/>
      <c r="AQ57" s="282"/>
      <c r="AR57" s="258"/>
      <c r="AS57" s="256"/>
      <c r="AT57" s="255"/>
      <c r="AU57" s="255"/>
      <c r="AV57" s="255"/>
      <c r="AW57" s="255"/>
      <c r="AX57" s="261"/>
      <c r="AY57" s="263"/>
      <c r="AZ57" s="263"/>
      <c r="BA57" s="258"/>
      <c r="BB57" s="325" t="s">
        <v>133</v>
      </c>
      <c r="BC57" s="325" t="s">
        <v>133</v>
      </c>
      <c r="BD57" s="332"/>
      <c r="BE57" s="258"/>
      <c r="BF57" s="256"/>
      <c r="BG57" s="255"/>
      <c r="BH57" s="255"/>
      <c r="BI57" s="255"/>
      <c r="BJ57" s="255"/>
      <c r="BK57" s="261"/>
      <c r="BL57" s="263"/>
      <c r="BM57" s="263"/>
      <c r="BN57" s="258"/>
      <c r="BO57" s="258"/>
      <c r="BP57" s="258"/>
    </row>
    <row r="58" spans="1:68" ht="85.5" customHeight="1">
      <c r="A58" s="472">
        <v>25</v>
      </c>
      <c r="B58" s="457" t="s">
        <v>692</v>
      </c>
      <c r="C58" s="488" t="s">
        <v>693</v>
      </c>
      <c r="D58" s="459" t="s">
        <v>694</v>
      </c>
      <c r="E58" s="459" t="s">
        <v>733</v>
      </c>
      <c r="F58" s="490" t="s">
        <v>851</v>
      </c>
      <c r="G58" s="411" t="s">
        <v>852</v>
      </c>
      <c r="H58" s="473" t="s">
        <v>853</v>
      </c>
      <c r="I58" s="475">
        <v>3</v>
      </c>
      <c r="J58" s="475">
        <v>2</v>
      </c>
      <c r="K58" s="456" t="str">
        <f>IF(AND(I58=1,J58=1),"Bajo",IF(AND(I58=1,J58=2),"Bajo",IF(AND(I58=1,J58=3),"Moderado",IF(AND(I58=1,J58=4),"Alto",IF(AND(I58=1,J58=5),"Extremo",IF(AND(I58=2,J58=1),"Bajo",IF(AND(I58=2,J58=2),"Bajo",IF(AND(I58=2,J58=3),"Moderado",IF(AND(I58=2,J58=4),"Alto",IF(AND(I58=2,J58=5),"Extremo",IF(AND(I58=3,J58=1),"Bajo",IF(AND(I58=3,J58=2),"Moderado",IF(AND(I58=3,J58=3),"Alto",IF(AND(I58=3,J58=4),"Extremo",IF(AND(I58=3,J58=5),"Extremo",IF(AND(I58=4,J58=1),"Moderado",IF(AND(I58=4,J58=2),"Alto",IF(AND(I58=4,J58=3),"Alto",IF(AND(I58=4,J58=4),"Extremo",IF(AND(I58=4,J58=5),"Extremo",IF(AND(I58=5,J58=1),"Alto",IF(AND(I58=5,J58=2),"Alto",IF(AND(I58=5,J58=3),"Extremo",IF(AND(I58=5,J58=4),"Extremo",IF(AND(I58=5,J58=5),"Extremo")))))))))))))))))))))))))</f>
        <v>Moderado</v>
      </c>
      <c r="L58" s="457" t="s">
        <v>91</v>
      </c>
      <c r="M58" s="415" t="s">
        <v>92</v>
      </c>
      <c r="N58" s="8" t="s">
        <v>854</v>
      </c>
      <c r="O58" s="413" t="s">
        <v>171</v>
      </c>
      <c r="P58" s="9" t="s">
        <v>855</v>
      </c>
      <c r="Q58" s="404">
        <v>85</v>
      </c>
      <c r="R58" s="416">
        <f>AVERAGE(Q58:Q58)</f>
        <v>85</v>
      </c>
      <c r="S58" s="406" t="str">
        <f>IF(R58&lt;=50,"0",IF(AND(R58&gt;=50.01,R58&lt;=75),"1",IF(R58&gt;=75.01,"2")))</f>
        <v>2</v>
      </c>
      <c r="T58" s="494">
        <f>I58-S58</f>
        <v>1</v>
      </c>
      <c r="U58" s="495">
        <f>J58-S59</f>
        <v>2</v>
      </c>
      <c r="V58" s="456" t="str">
        <f>IF(AND(T58=1,U58=1),"Bajo",IF(AND(T58=1,U58=2),"Bajo",IF(AND(T58=1,U58=3),"Moderado",IF(AND(T58=1,U58=4),"Alto",IF(AND(T58=1,U58=5),"Extremo",IF(AND(T58=2,U58=1),"Bajo",IF(AND(T58=2,U58=2),"Bajo",IF(AND(T58=2,U58=3),"Moderado",IF(AND(T58=2,U58=4),"Alto",IF(AND(T58=2,U58=5),"Extremo",IF(AND(T58=3,U58=1),"Bajo",IF(AND(T58=3,U58=2),"Moderado",IF(AND(T58=3,U58=3),"Alto",IF(AND(T58=3,U58=4),"Extremo",IF(AND(T58=3,U58=5),"Extremo",IF(AND(T58=4,U58=1),"Moderado",IF(AND(T58=4,U58=2),"Alto",IF(AND(T58=4,U58=3),"Alto",IF(AND(T58=4,U58=4),"Extremo",IF(AND(T58=4,U58=5),"Extremo",IF(AND(T58=5,U58=1),"Alto",IF(AND(T58=5,U58=2),"Alto",IF(AND(T58=5,U58=3),"Extremo",IF(AND(T58=5,U58=4),"Extremo",IF(AND(T58=5,U58=5),"Extremo")))))))))))))))))))))))))</f>
        <v>Bajo</v>
      </c>
      <c r="W58" s="470" t="s">
        <v>91</v>
      </c>
      <c r="X58" s="418" t="s">
        <v>856</v>
      </c>
      <c r="Y58" s="126">
        <v>43832</v>
      </c>
      <c r="Z58" s="126">
        <v>44196</v>
      </c>
      <c r="AA58" s="418" t="s">
        <v>857</v>
      </c>
      <c r="AB58" s="409" t="s">
        <v>99</v>
      </c>
      <c r="AC58" s="127" t="s">
        <v>702</v>
      </c>
      <c r="AD58" s="413" t="s">
        <v>692</v>
      </c>
      <c r="AE58" s="415" t="str">
        <f t="shared" si="12"/>
        <v>Gestión de comunicaciones</v>
      </c>
      <c r="AF58" s="410">
        <f t="shared" si="13"/>
        <v>25</v>
      </c>
      <c r="AG58" s="128" t="str">
        <f t="shared" si="14"/>
        <v>Gestión - Reputacional</v>
      </c>
      <c r="AH58" s="128" t="str">
        <f t="shared" si="15"/>
        <v>Bajo</v>
      </c>
      <c r="AI58" s="131" t="s">
        <v>359</v>
      </c>
      <c r="AK58" s="268" t="s">
        <v>858</v>
      </c>
      <c r="AL58" s="268" t="s">
        <v>859</v>
      </c>
      <c r="AM58" s="268" t="s">
        <v>860</v>
      </c>
      <c r="AN58" s="268" t="s">
        <v>861</v>
      </c>
      <c r="AO58" s="268" t="s">
        <v>12</v>
      </c>
      <c r="AP58" s="268" t="s">
        <v>106</v>
      </c>
      <c r="AQ58" s="268" t="s">
        <v>707</v>
      </c>
      <c r="AR58" s="258"/>
      <c r="AS58" s="255" t="s">
        <v>862</v>
      </c>
      <c r="AT58" s="255" t="s">
        <v>863</v>
      </c>
      <c r="AU58" s="255" t="s">
        <v>864</v>
      </c>
      <c r="AV58" s="255" t="s">
        <v>865</v>
      </c>
      <c r="AW58" s="255" t="s">
        <v>865</v>
      </c>
      <c r="AX58" s="261" t="s">
        <v>866</v>
      </c>
      <c r="AY58" s="261" t="s">
        <v>867</v>
      </c>
      <c r="AZ58" s="261" t="s">
        <v>868</v>
      </c>
      <c r="BA58" s="258"/>
      <c r="BB58" s="326" t="s">
        <v>869</v>
      </c>
      <c r="BC58" s="326" t="s">
        <v>870</v>
      </c>
      <c r="BD58" s="328"/>
      <c r="BE58" s="258"/>
      <c r="BF58" s="255" t="s">
        <v>871</v>
      </c>
      <c r="BG58" s="255" t="s">
        <v>872</v>
      </c>
      <c r="BH58" s="255" t="s">
        <v>872</v>
      </c>
      <c r="BI58" s="255" t="s">
        <v>873</v>
      </c>
      <c r="BJ58" s="255" t="s">
        <v>874</v>
      </c>
      <c r="BK58" s="261" t="s">
        <v>875</v>
      </c>
      <c r="BL58" s="261" t="s">
        <v>876</v>
      </c>
      <c r="BM58" s="261"/>
      <c r="BN58" s="258"/>
      <c r="BO58" s="258"/>
      <c r="BP58" s="258"/>
    </row>
    <row r="59" spans="1:68" ht="85.5" customHeight="1">
      <c r="A59" s="487"/>
      <c r="B59" s="457"/>
      <c r="C59" s="488"/>
      <c r="D59" s="459"/>
      <c r="E59" s="472"/>
      <c r="F59" s="490"/>
      <c r="G59" s="411"/>
      <c r="H59" s="473"/>
      <c r="I59" s="475"/>
      <c r="J59" s="475"/>
      <c r="K59" s="460"/>
      <c r="L59" s="463"/>
      <c r="M59" s="147" t="s">
        <v>120</v>
      </c>
      <c r="N59" s="411" t="s">
        <v>121</v>
      </c>
      <c r="O59" s="413"/>
      <c r="P59" s="413"/>
      <c r="Q59" s="404">
        <v>0</v>
      </c>
      <c r="R59" s="416">
        <f>AVERAGE(Q59:Q59)</f>
        <v>0</v>
      </c>
      <c r="S59" s="148" t="str">
        <f>IF(R59&lt;=50,"0",IF(AND(R59&gt;=50.01,R59&lt;=75),"1",IF(R59&gt;=75.01,"2")))</f>
        <v>0</v>
      </c>
      <c r="T59" s="494"/>
      <c r="U59" s="495"/>
      <c r="V59" s="460"/>
      <c r="W59" s="463"/>
      <c r="X59" s="418"/>
      <c r="Y59" s="126"/>
      <c r="Z59" s="126"/>
      <c r="AA59" s="155"/>
      <c r="AB59" s="154"/>
      <c r="AC59" s="127"/>
      <c r="AD59" s="413"/>
      <c r="AE59" s="415" t="str">
        <f t="shared" si="12"/>
        <v>Gestión de comunicaciones</v>
      </c>
      <c r="AF59" s="410">
        <f t="shared" si="13"/>
        <v>25</v>
      </c>
      <c r="AG59" s="128" t="str">
        <f t="shared" si="14"/>
        <v>Gestión - Reputacional</v>
      </c>
      <c r="AH59" s="128" t="str">
        <f t="shared" si="15"/>
        <v>Bajo</v>
      </c>
      <c r="AI59" s="128"/>
      <c r="AK59" s="268"/>
      <c r="AL59" s="268"/>
      <c r="AM59" s="268"/>
      <c r="AN59" s="268"/>
      <c r="AO59" s="282"/>
      <c r="AP59" s="282"/>
      <c r="AQ59" s="282"/>
      <c r="AR59" s="258"/>
      <c r="AS59" s="256"/>
      <c r="AT59" s="255"/>
      <c r="AU59" s="255"/>
      <c r="AV59" s="255"/>
      <c r="AW59" s="255"/>
      <c r="AX59" s="261"/>
      <c r="AY59" s="263"/>
      <c r="AZ59" s="263"/>
      <c r="BA59" s="258"/>
      <c r="BB59" s="325" t="s">
        <v>133</v>
      </c>
      <c r="BC59" s="325" t="s">
        <v>133</v>
      </c>
      <c r="BD59" s="352"/>
      <c r="BE59" s="258"/>
      <c r="BF59" s="256"/>
      <c r="BG59" s="255"/>
      <c r="BH59" s="255"/>
      <c r="BI59" s="255"/>
      <c r="BJ59" s="255"/>
      <c r="BK59" s="261"/>
      <c r="BL59" s="263"/>
      <c r="BM59" s="263"/>
      <c r="BN59" s="258"/>
      <c r="BO59" s="258"/>
      <c r="BP59" s="258"/>
    </row>
    <row r="60" spans="1:68" ht="272.25" customHeight="1">
      <c r="A60" s="472">
        <v>26</v>
      </c>
      <c r="B60" s="457" t="s">
        <v>877</v>
      </c>
      <c r="C60" s="488" t="s">
        <v>878</v>
      </c>
      <c r="D60" s="459" t="s">
        <v>879</v>
      </c>
      <c r="E60" s="459" t="s">
        <v>87</v>
      </c>
      <c r="F60" s="474" t="s">
        <v>880</v>
      </c>
      <c r="G60" s="411" t="s">
        <v>881</v>
      </c>
      <c r="H60" s="473" t="s">
        <v>882</v>
      </c>
      <c r="I60" s="475">
        <v>3</v>
      </c>
      <c r="J60" s="475">
        <v>3</v>
      </c>
      <c r="K60" s="456" t="str">
        <f>IF(AND(I60=1,J60=1),"Bajo",IF(AND(I60=1,J60=2),"Bajo",IF(AND(I60=1,J60=3),"Moderado",IF(AND(I60=1,J60=4),"Alto",IF(AND(I60=1,J60=5),"Extremo",IF(AND(I60=2,J60=1),"Bajo",IF(AND(I60=2,J60=2),"Bajo",IF(AND(I60=2,J60=3),"Moderado",IF(AND(I60=2,J60=4),"Alto",IF(AND(I60=2,J60=5),"Extremo",IF(AND(I60=3,J60=1),"Bajo",IF(AND(I60=3,J60=2),"Moderado",IF(AND(I60=3,J60=3),"Alto",IF(AND(I60=3,J60=4),"Extremo",IF(AND(I60=3,J60=5),"Extremo",IF(AND(I60=4,J60=1),"Moderado",IF(AND(I60=4,J60=2),"Alto",IF(AND(I60=4,J60=3),"Alto",IF(AND(I60=4,J60=4),"Extremo",IF(AND(I60=4,J60=5),"Extremo",IF(AND(I60=5,J60=1),"Alto",IF(AND(I60=5,J60=2),"Alto",IF(AND(I60=5,J60=3),"Extremo",IF(AND(I60=5,J60=4),"Extremo",IF(AND(I60=5,J60=5),"Extremo")))))))))))))))))))))))))</f>
        <v>Alto</v>
      </c>
      <c r="L60" s="457" t="s">
        <v>91</v>
      </c>
      <c r="M60" s="415" t="s">
        <v>92</v>
      </c>
      <c r="N60" s="411" t="s">
        <v>883</v>
      </c>
      <c r="O60" s="411" t="s">
        <v>194</v>
      </c>
      <c r="P60" s="411" t="s">
        <v>884</v>
      </c>
      <c r="Q60" s="404">
        <v>85</v>
      </c>
      <c r="R60" s="493">
        <f>AVERAGE(Q60:Q62)</f>
        <v>56.666666666666664</v>
      </c>
      <c r="S60" s="462" t="str">
        <f>IF(R60&lt;=50,"0",IF(AND(R60&gt;=50.01,R60&lt;=75),"1",IF(R60&gt;=75.01,"2")))</f>
        <v>1</v>
      </c>
      <c r="T60" s="494">
        <f>I60-S60</f>
        <v>2</v>
      </c>
      <c r="U60" s="495">
        <f>J60-S63</f>
        <v>3</v>
      </c>
      <c r="V60" s="456" t="str">
        <f>IF(AND(T60=1,U60=1),"Bajo",IF(AND(T60=1,U60=2),"Bajo",IF(AND(T60=1,U60=3),"Moderado",IF(AND(T60=1,U60=4),"Alto",IF(AND(T60=1,U60=5),"Extremo",IF(AND(T60=2,U60=1),"Bajo",IF(AND(T60=2,U60=2),"Bajo",IF(AND(T60=2,U60=3),"Moderado",IF(AND(T60=2,U60=4),"Alto",IF(AND(T60=2,U60=5),"Extremo",IF(AND(T60=3,U60=1),"Bajo",IF(AND(T60=3,U60=2),"Moderado",IF(AND(T60=3,U60=3),"Alto",IF(AND(T60=3,U60=4),"Extremo",IF(AND(T60=3,U60=5),"Extremo",IF(AND(T60=4,U60=1),"Moderado",IF(AND(T60=4,U60=2),"Alto",IF(AND(T60=4,U60=3),"Alto",IF(AND(T60=4,U60=4),"Extremo",IF(AND(T60=4,U60=5),"Extremo",IF(AND(T60=5,U60=1),"Alto",IF(AND(T60=5,U60=2),"Alto",IF(AND(T60=5,U60=3),"Extremo",IF(AND(T60=5,U60=4),"Extremo",IF(AND(T60=5,U60=5),"Extremo")))))))))))))))))))))))))</f>
        <v>Moderado</v>
      </c>
      <c r="W60" s="470" t="s">
        <v>91</v>
      </c>
      <c r="X60" s="418" t="s">
        <v>885</v>
      </c>
      <c r="Y60" s="126">
        <v>43832</v>
      </c>
      <c r="Z60" s="126">
        <v>44196</v>
      </c>
      <c r="AA60" s="418" t="s">
        <v>886</v>
      </c>
      <c r="AB60" s="409" t="s">
        <v>99</v>
      </c>
      <c r="AC60" s="127" t="s">
        <v>879</v>
      </c>
      <c r="AD60" s="413" t="s">
        <v>887</v>
      </c>
      <c r="AE60" s="415" t="str">
        <f t="shared" si="12"/>
        <v>Gestión de cooperación internacional</v>
      </c>
      <c r="AF60" s="410">
        <f t="shared" si="13"/>
        <v>26</v>
      </c>
      <c r="AG60" s="128" t="str">
        <f t="shared" si="14"/>
        <v>Gestión - Operativo</v>
      </c>
      <c r="AH60" s="128" t="str">
        <f t="shared" si="15"/>
        <v>Moderado</v>
      </c>
      <c r="AI60" s="131" t="s">
        <v>359</v>
      </c>
      <c r="AK60" s="353" t="s">
        <v>888</v>
      </c>
      <c r="AL60" s="353" t="s">
        <v>888</v>
      </c>
      <c r="AM60" s="353" t="s">
        <v>888</v>
      </c>
      <c r="AN60" s="353" t="s">
        <v>888</v>
      </c>
      <c r="AO60" s="268" t="s">
        <v>15</v>
      </c>
      <c r="AP60" s="268" t="s">
        <v>229</v>
      </c>
      <c r="AQ60" s="268" t="s">
        <v>889</v>
      </c>
      <c r="AR60" s="258"/>
      <c r="AS60" s="255" t="s">
        <v>890</v>
      </c>
      <c r="AT60" s="256"/>
      <c r="AU60" s="255" t="s">
        <v>891</v>
      </c>
      <c r="AV60" s="256"/>
      <c r="AW60" s="256"/>
      <c r="AX60" s="257" t="s">
        <v>892</v>
      </c>
      <c r="AY60" s="257" t="s">
        <v>893</v>
      </c>
      <c r="AZ60" s="257"/>
      <c r="BA60" s="258"/>
      <c r="BB60" s="326" t="s">
        <v>894</v>
      </c>
      <c r="BC60" s="326" t="s">
        <v>895</v>
      </c>
      <c r="BD60" s="328"/>
      <c r="BE60" s="258"/>
      <c r="BF60" s="255" t="s">
        <v>896</v>
      </c>
      <c r="BG60" s="256"/>
      <c r="BH60" s="255"/>
      <c r="BI60" s="256"/>
      <c r="BJ60" s="255" t="s">
        <v>897</v>
      </c>
      <c r="BK60" s="257" t="s">
        <v>898</v>
      </c>
      <c r="BL60" s="257" t="s">
        <v>899</v>
      </c>
      <c r="BM60" s="257"/>
      <c r="BN60" s="258"/>
      <c r="BO60" s="258"/>
      <c r="BP60" s="258"/>
    </row>
    <row r="61" spans="1:68" ht="85.5" customHeight="1">
      <c r="A61" s="487"/>
      <c r="B61" s="457"/>
      <c r="C61" s="488"/>
      <c r="D61" s="459"/>
      <c r="E61" s="472"/>
      <c r="F61" s="474"/>
      <c r="G61" s="411" t="s">
        <v>900</v>
      </c>
      <c r="H61" s="473"/>
      <c r="I61" s="475"/>
      <c r="J61" s="475"/>
      <c r="K61" s="460"/>
      <c r="L61" s="463"/>
      <c r="M61" s="415" t="s">
        <v>92</v>
      </c>
      <c r="N61" s="411" t="s">
        <v>121</v>
      </c>
      <c r="O61" s="411"/>
      <c r="P61" s="411"/>
      <c r="Q61" s="404">
        <v>0</v>
      </c>
      <c r="R61" s="496"/>
      <c r="S61" s="463"/>
      <c r="T61" s="494"/>
      <c r="U61" s="495"/>
      <c r="V61" s="460"/>
      <c r="W61" s="463"/>
      <c r="X61" s="418"/>
      <c r="Y61" s="126"/>
      <c r="Z61" s="126"/>
      <c r="AA61" s="418"/>
      <c r="AB61" s="409"/>
      <c r="AC61" s="127"/>
      <c r="AD61" s="413"/>
      <c r="AE61" s="415" t="str">
        <f t="shared" si="12"/>
        <v>Gestión de cooperación internacional</v>
      </c>
      <c r="AF61" s="410">
        <f t="shared" si="13"/>
        <v>26</v>
      </c>
      <c r="AG61" s="128" t="str">
        <f t="shared" si="14"/>
        <v>Gestión - Operativo</v>
      </c>
      <c r="AH61" s="128" t="str">
        <f t="shared" si="15"/>
        <v>Moderado</v>
      </c>
      <c r="AI61" s="128"/>
      <c r="AK61" s="353"/>
      <c r="AL61" s="353"/>
      <c r="AM61" s="353"/>
      <c r="AN61" s="353"/>
      <c r="AO61" s="282"/>
      <c r="AP61" s="282"/>
      <c r="AQ61" s="282"/>
      <c r="AR61" s="258"/>
      <c r="AS61" s="256"/>
      <c r="AT61" s="256"/>
      <c r="AU61" s="256"/>
      <c r="AV61" s="256"/>
      <c r="AW61" s="256"/>
      <c r="AX61" s="259"/>
      <c r="AY61" s="259"/>
      <c r="AZ61" s="259"/>
      <c r="BA61" s="258"/>
      <c r="BB61" s="348" t="s">
        <v>133</v>
      </c>
      <c r="BC61" s="325" t="s">
        <v>133</v>
      </c>
      <c r="BD61" s="334"/>
      <c r="BE61" s="258"/>
      <c r="BF61" s="256"/>
      <c r="BG61" s="256"/>
      <c r="BH61" s="256"/>
      <c r="BI61" s="256"/>
      <c r="BJ61" s="256"/>
      <c r="BK61" s="259"/>
      <c r="BL61" s="259"/>
      <c r="BM61" s="259"/>
      <c r="BN61" s="258"/>
      <c r="BO61" s="258"/>
      <c r="BP61" s="258"/>
    </row>
    <row r="62" spans="1:68" ht="173.25" customHeight="1">
      <c r="A62" s="487"/>
      <c r="B62" s="457"/>
      <c r="C62" s="488"/>
      <c r="D62" s="459"/>
      <c r="E62" s="472"/>
      <c r="F62" s="474"/>
      <c r="G62" s="411" t="s">
        <v>901</v>
      </c>
      <c r="H62" s="473"/>
      <c r="I62" s="475"/>
      <c r="J62" s="475"/>
      <c r="K62" s="460"/>
      <c r="L62" s="463"/>
      <c r="M62" s="415" t="s">
        <v>92</v>
      </c>
      <c r="N62" s="413" t="s">
        <v>902</v>
      </c>
      <c r="O62" s="413" t="s">
        <v>194</v>
      </c>
      <c r="P62" s="411" t="s">
        <v>903</v>
      </c>
      <c r="Q62" s="404">
        <v>85</v>
      </c>
      <c r="R62" s="496"/>
      <c r="S62" s="463"/>
      <c r="T62" s="494"/>
      <c r="U62" s="495"/>
      <c r="V62" s="460"/>
      <c r="W62" s="463"/>
      <c r="X62" s="418"/>
      <c r="Y62" s="126"/>
      <c r="Z62" s="126"/>
      <c r="AA62" s="418"/>
      <c r="AB62" s="154"/>
      <c r="AC62" s="127"/>
      <c r="AD62" s="413"/>
      <c r="AE62" s="415" t="str">
        <f t="shared" si="12"/>
        <v>Gestión de cooperación internacional</v>
      </c>
      <c r="AF62" s="410">
        <f t="shared" si="13"/>
        <v>26</v>
      </c>
      <c r="AG62" s="128" t="str">
        <f t="shared" si="14"/>
        <v>Gestión - Operativo</v>
      </c>
      <c r="AH62" s="128" t="str">
        <f t="shared" si="15"/>
        <v>Moderado</v>
      </c>
      <c r="AI62" s="128"/>
      <c r="AK62" s="268"/>
      <c r="AL62" s="268"/>
      <c r="AM62" s="268"/>
      <c r="AN62" s="268"/>
      <c r="AO62" s="282"/>
      <c r="AP62" s="282"/>
      <c r="AQ62" s="282"/>
      <c r="AR62" s="258"/>
      <c r="AS62" s="255" t="s">
        <v>904</v>
      </c>
      <c r="AT62" s="256"/>
      <c r="AU62" s="256"/>
      <c r="AV62" s="256"/>
      <c r="AW62" s="256"/>
      <c r="AX62" s="257" t="s">
        <v>905</v>
      </c>
      <c r="AY62" s="259"/>
      <c r="AZ62" s="259"/>
      <c r="BA62" s="258"/>
      <c r="BB62" s="326" t="s">
        <v>906</v>
      </c>
      <c r="BC62" s="325" t="s">
        <v>133</v>
      </c>
      <c r="BD62" s="334"/>
      <c r="BE62" s="258"/>
      <c r="BF62" s="255" t="s">
        <v>907</v>
      </c>
      <c r="BG62" s="256"/>
      <c r="BH62" s="256"/>
      <c r="BI62" s="256"/>
      <c r="BJ62" s="256"/>
      <c r="BK62" s="257" t="s">
        <v>908</v>
      </c>
      <c r="BL62" s="259" t="s">
        <v>136</v>
      </c>
      <c r="BM62" s="259"/>
      <c r="BN62" s="258"/>
      <c r="BO62" s="258"/>
      <c r="BP62" s="258"/>
    </row>
    <row r="63" spans="1:68" ht="85.5" customHeight="1">
      <c r="A63" s="487"/>
      <c r="B63" s="457"/>
      <c r="C63" s="488"/>
      <c r="D63" s="459"/>
      <c r="E63" s="472"/>
      <c r="F63" s="474"/>
      <c r="G63" s="411"/>
      <c r="H63" s="473"/>
      <c r="I63" s="475"/>
      <c r="J63" s="475"/>
      <c r="K63" s="460"/>
      <c r="L63" s="463"/>
      <c r="M63" s="147" t="s">
        <v>120</v>
      </c>
      <c r="N63" s="411" t="s">
        <v>121</v>
      </c>
      <c r="O63" s="411"/>
      <c r="P63" s="411"/>
      <c r="Q63" s="404">
        <v>0</v>
      </c>
      <c r="R63" s="416">
        <f>AVERAGE(Q63:Q63)</f>
        <v>0</v>
      </c>
      <c r="S63" s="148" t="str">
        <f>IF(R63&lt;=50,"0",IF(AND(R63&gt;=50.01,R63&lt;=75),"1",IF(R63&gt;=75.01,"2")))</f>
        <v>0</v>
      </c>
      <c r="T63" s="494"/>
      <c r="U63" s="495"/>
      <c r="V63" s="460"/>
      <c r="W63" s="463"/>
      <c r="X63" s="418"/>
      <c r="Y63" s="126"/>
      <c r="Z63" s="126"/>
      <c r="AA63" s="155"/>
      <c r="AB63" s="154"/>
      <c r="AC63" s="127"/>
      <c r="AD63" s="413"/>
      <c r="AE63" s="415" t="str">
        <f t="shared" si="12"/>
        <v>Gestión de cooperación internacional</v>
      </c>
      <c r="AF63" s="410">
        <f t="shared" si="13"/>
        <v>26</v>
      </c>
      <c r="AG63" s="128" t="str">
        <f t="shared" si="14"/>
        <v>Gestión - Operativo</v>
      </c>
      <c r="AH63" s="128" t="str">
        <f t="shared" si="15"/>
        <v>Moderado</v>
      </c>
      <c r="AI63" s="128"/>
      <c r="AK63" s="268"/>
      <c r="AL63" s="268"/>
      <c r="AM63" s="268"/>
      <c r="AN63" s="268"/>
      <c r="AO63" s="282"/>
      <c r="AP63" s="282"/>
      <c r="AQ63" s="282"/>
      <c r="AR63" s="258"/>
      <c r="AS63" s="256"/>
      <c r="AT63" s="256"/>
      <c r="AU63" s="256"/>
      <c r="AV63" s="256"/>
      <c r="AW63" s="256"/>
      <c r="AX63" s="259"/>
      <c r="AY63" s="259"/>
      <c r="AZ63" s="259"/>
      <c r="BA63" s="258"/>
      <c r="BB63" s="348" t="s">
        <v>133</v>
      </c>
      <c r="BC63" s="325" t="s">
        <v>133</v>
      </c>
      <c r="BD63" s="334"/>
      <c r="BE63" s="258"/>
      <c r="BF63" s="256"/>
      <c r="BG63" s="256"/>
      <c r="BH63" s="256"/>
      <c r="BI63" s="256"/>
      <c r="BJ63" s="256"/>
      <c r="BK63" s="259"/>
      <c r="BL63" s="259"/>
      <c r="BM63" s="259"/>
      <c r="BN63" s="258"/>
      <c r="BO63" s="258"/>
      <c r="BP63" s="258"/>
    </row>
    <row r="64" spans="1:68" ht="223.5" customHeight="1">
      <c r="A64" s="472">
        <v>27</v>
      </c>
      <c r="B64" s="457" t="s">
        <v>877</v>
      </c>
      <c r="C64" s="488" t="s">
        <v>878</v>
      </c>
      <c r="D64" s="459" t="s">
        <v>879</v>
      </c>
      <c r="E64" s="459" t="s">
        <v>87</v>
      </c>
      <c r="F64" s="490" t="s">
        <v>909</v>
      </c>
      <c r="G64" s="411" t="s">
        <v>910</v>
      </c>
      <c r="H64" s="473" t="s">
        <v>911</v>
      </c>
      <c r="I64" s="475">
        <v>2</v>
      </c>
      <c r="J64" s="475">
        <v>3</v>
      </c>
      <c r="K64" s="456" t="str">
        <f>IF(AND(I64=1,J64=1),"Bajo",IF(AND(I64=1,J64=2),"Bajo",IF(AND(I64=1,J64=3),"Moderado",IF(AND(I64=1,J64=4),"Alto",IF(AND(I64=1,J64=5),"Extremo",IF(AND(I64=2,J64=1),"Bajo",IF(AND(I64=2,J64=2),"Bajo",IF(AND(I64=2,J64=3),"Moderado",IF(AND(I64=2,J64=4),"Alto",IF(AND(I64=2,J64=5),"Extremo",IF(AND(I64=3,J64=1),"Bajo",IF(AND(I64=3,J64=2),"Moderado",IF(AND(I64=3,J64=3),"Alto",IF(AND(I64=3,J64=4),"Extremo",IF(AND(I64=3,J64=5),"Extremo",IF(AND(I64=4,J64=1),"Moderado",IF(AND(I64=4,J64=2),"Alto",IF(AND(I64=4,J64=3),"Alto",IF(AND(I64=4,J64=4),"Extremo",IF(AND(I64=4,J64=5),"Extremo",IF(AND(I64=5,J64=1),"Alto",IF(AND(I64=5,J64=2),"Alto",IF(AND(I64=5,J64=3),"Extremo",IF(AND(I64=5,J64=4),"Extremo",IF(AND(I64=5,J64=5),"Extremo")))))))))))))))))))))))))</f>
        <v>Moderado</v>
      </c>
      <c r="L64" s="457" t="s">
        <v>91</v>
      </c>
      <c r="M64" s="415" t="s">
        <v>92</v>
      </c>
      <c r="N64" s="413" t="s">
        <v>912</v>
      </c>
      <c r="O64" s="413" t="s">
        <v>194</v>
      </c>
      <c r="P64" s="411" t="s">
        <v>913</v>
      </c>
      <c r="Q64" s="404">
        <v>85</v>
      </c>
      <c r="R64" s="493">
        <f>AVERAGE(Q64:Q67)</f>
        <v>42.5</v>
      </c>
      <c r="S64" s="462" t="str">
        <f>IF(R64&lt;=50,"0",IF(AND(R64&gt;=50.01,R64&lt;=75),"1",IF(R64&gt;=75.01,"2")))</f>
        <v>0</v>
      </c>
      <c r="T64" s="494">
        <f>I64-S64</f>
        <v>2</v>
      </c>
      <c r="U64" s="495">
        <f>J64-S68</f>
        <v>3</v>
      </c>
      <c r="V64" s="456" t="str">
        <f>IF(AND(T64=1,U64=1),"Bajo",IF(AND(T64=1,U64=2),"Bajo",IF(AND(T64=1,U64=3),"Moderado",IF(AND(T64=1,U64=4),"Alto",IF(AND(T64=1,U64=5),"Extremo",IF(AND(T64=2,U64=1),"Bajo",IF(AND(T64=2,U64=2),"Bajo",IF(AND(T64=2,U64=3),"Moderado",IF(AND(T64=2,U64=4),"Alto",IF(AND(T64=2,U64=5),"Extremo",IF(AND(T64=3,U64=1),"Bajo",IF(AND(T64=3,U64=2),"Moderado",IF(AND(T64=3,U64=3),"Alto",IF(AND(T64=3,U64=4),"Extremo",IF(AND(T64=3,U64=5),"Extremo",IF(AND(T64=4,U64=1),"Moderado",IF(AND(T64=4,U64=2),"Alto",IF(AND(T64=4,U64=3),"Alto",IF(AND(T64=4,U64=4),"Extremo",IF(AND(T64=4,U64=5),"Extremo",IF(AND(T64=5,U64=1),"Alto",IF(AND(T64=5,U64=2),"Alto",IF(AND(T64=5,U64=3),"Extremo",IF(AND(T64=5,U64=4),"Extremo",IF(AND(T64=5,U64=5),"Extremo")))))))))))))))))))))))))</f>
        <v>Moderado</v>
      </c>
      <c r="W64" s="470" t="s">
        <v>91</v>
      </c>
      <c r="X64" s="418" t="s">
        <v>914</v>
      </c>
      <c r="Y64" s="126">
        <v>43832</v>
      </c>
      <c r="Z64" s="126">
        <v>44196</v>
      </c>
      <c r="AA64" s="418" t="s">
        <v>915</v>
      </c>
      <c r="AB64" s="409" t="s">
        <v>99</v>
      </c>
      <c r="AC64" s="127" t="s">
        <v>879</v>
      </c>
      <c r="AD64" s="413" t="s">
        <v>916</v>
      </c>
      <c r="AE64" s="415" t="str">
        <f t="shared" si="12"/>
        <v>Gestión de cooperación internacional</v>
      </c>
      <c r="AF64" s="410">
        <f t="shared" si="13"/>
        <v>27</v>
      </c>
      <c r="AG64" s="128" t="str">
        <f t="shared" si="14"/>
        <v>Gestión - Operativo</v>
      </c>
      <c r="AH64" s="128" t="str">
        <f t="shared" si="15"/>
        <v>Moderado</v>
      </c>
      <c r="AI64" s="128" t="s">
        <v>917</v>
      </c>
      <c r="AK64" s="353" t="s">
        <v>918</v>
      </c>
      <c r="AL64" s="353" t="s">
        <v>919</v>
      </c>
      <c r="AM64" s="353" t="s">
        <v>920</v>
      </c>
      <c r="AN64" s="353" t="s">
        <v>921</v>
      </c>
      <c r="AO64" s="268" t="s">
        <v>14</v>
      </c>
      <c r="AP64" s="268" t="s">
        <v>106</v>
      </c>
      <c r="AQ64" s="282" t="s">
        <v>246</v>
      </c>
      <c r="AR64" s="258"/>
      <c r="AS64" s="255" t="s">
        <v>922</v>
      </c>
      <c r="AT64" s="256"/>
      <c r="AU64" s="255" t="s">
        <v>923</v>
      </c>
      <c r="AV64" s="256"/>
      <c r="AW64" s="256"/>
      <c r="AX64" s="257" t="s">
        <v>924</v>
      </c>
      <c r="AY64" s="257" t="s">
        <v>925</v>
      </c>
      <c r="AZ64" s="257"/>
      <c r="BA64" s="258"/>
      <c r="BB64" s="326" t="s">
        <v>926</v>
      </c>
      <c r="BC64" s="326" t="s">
        <v>927</v>
      </c>
      <c r="BD64" s="328"/>
      <c r="BE64" s="258"/>
      <c r="BF64" s="255" t="s">
        <v>928</v>
      </c>
      <c r="BG64" s="256"/>
      <c r="BH64" s="255"/>
      <c r="BI64" s="256"/>
      <c r="BJ64" s="255" t="s">
        <v>929</v>
      </c>
      <c r="BK64" s="257" t="s">
        <v>930</v>
      </c>
      <c r="BL64" s="257" t="s">
        <v>931</v>
      </c>
      <c r="BM64" s="257"/>
      <c r="BN64" s="258"/>
      <c r="BO64" s="258"/>
      <c r="BP64" s="258"/>
    </row>
    <row r="65" spans="1:68" ht="141" customHeight="1">
      <c r="A65" s="487"/>
      <c r="B65" s="457"/>
      <c r="C65" s="488"/>
      <c r="D65" s="459"/>
      <c r="E65" s="472"/>
      <c r="F65" s="490"/>
      <c r="G65" s="411" t="s">
        <v>932</v>
      </c>
      <c r="H65" s="473"/>
      <c r="I65" s="475"/>
      <c r="J65" s="475"/>
      <c r="K65" s="460"/>
      <c r="L65" s="463"/>
      <c r="M65" s="415" t="s">
        <v>92</v>
      </c>
      <c r="N65" s="413" t="s">
        <v>912</v>
      </c>
      <c r="O65" s="413" t="s">
        <v>194</v>
      </c>
      <c r="P65" s="411" t="s">
        <v>913</v>
      </c>
      <c r="Q65" s="404">
        <v>85</v>
      </c>
      <c r="R65" s="493"/>
      <c r="S65" s="462"/>
      <c r="T65" s="494"/>
      <c r="U65" s="495"/>
      <c r="V65" s="460"/>
      <c r="W65" s="463"/>
      <c r="X65" s="418" t="s">
        <v>933</v>
      </c>
      <c r="Y65" s="126">
        <v>43832</v>
      </c>
      <c r="Z65" s="126">
        <v>44196</v>
      </c>
      <c r="AA65" s="418" t="s">
        <v>934</v>
      </c>
      <c r="AB65" s="409" t="s">
        <v>99</v>
      </c>
      <c r="AC65" s="127" t="s">
        <v>879</v>
      </c>
      <c r="AD65" s="413" t="s">
        <v>877</v>
      </c>
      <c r="AE65" s="415" t="str">
        <f t="shared" si="12"/>
        <v>Gestión de cooperación internacional</v>
      </c>
      <c r="AF65" s="410">
        <f t="shared" si="13"/>
        <v>27</v>
      </c>
      <c r="AG65" s="128" t="str">
        <f t="shared" si="14"/>
        <v>Gestión - Operativo</v>
      </c>
      <c r="AH65" s="128" t="str">
        <f t="shared" si="15"/>
        <v>Moderado</v>
      </c>
      <c r="AI65" s="131" t="s">
        <v>151</v>
      </c>
      <c r="AK65" s="353" t="s">
        <v>935</v>
      </c>
      <c r="AL65" s="353" t="s">
        <v>936</v>
      </c>
      <c r="AM65" s="353" t="s">
        <v>937</v>
      </c>
      <c r="AN65" s="353" t="s">
        <v>938</v>
      </c>
      <c r="AO65" s="268" t="s">
        <v>14</v>
      </c>
      <c r="AP65" s="268" t="s">
        <v>106</v>
      </c>
      <c r="AQ65" s="268" t="s">
        <v>939</v>
      </c>
      <c r="AR65" s="258"/>
      <c r="AS65" s="255" t="s">
        <v>922</v>
      </c>
      <c r="AT65" s="256"/>
      <c r="AU65" s="255" t="s">
        <v>940</v>
      </c>
      <c r="AV65" s="256"/>
      <c r="AW65" s="256"/>
      <c r="AX65" s="257" t="s">
        <v>924</v>
      </c>
      <c r="AY65" s="257" t="s">
        <v>941</v>
      </c>
      <c r="AZ65" s="257" t="s">
        <v>942</v>
      </c>
      <c r="BA65" s="258"/>
      <c r="BB65" s="326" t="s">
        <v>943</v>
      </c>
      <c r="BC65" s="326" t="s">
        <v>944</v>
      </c>
      <c r="BD65" s="328"/>
      <c r="BE65" s="258"/>
      <c r="BF65" s="255" t="s">
        <v>928</v>
      </c>
      <c r="BG65" s="256"/>
      <c r="BH65" s="255"/>
      <c r="BI65" s="256"/>
      <c r="BJ65" s="255" t="s">
        <v>945</v>
      </c>
      <c r="BK65" s="257" t="s">
        <v>946</v>
      </c>
      <c r="BL65" s="257" t="s">
        <v>947</v>
      </c>
      <c r="BM65" s="257"/>
      <c r="BN65" s="258"/>
      <c r="BO65" s="258"/>
      <c r="BP65" s="258"/>
    </row>
    <row r="66" spans="1:68" ht="85.5" customHeight="1">
      <c r="A66" s="487"/>
      <c r="B66" s="457"/>
      <c r="C66" s="488"/>
      <c r="D66" s="459"/>
      <c r="E66" s="472"/>
      <c r="F66" s="490"/>
      <c r="G66" s="411" t="s">
        <v>948</v>
      </c>
      <c r="H66" s="473"/>
      <c r="I66" s="475"/>
      <c r="J66" s="475"/>
      <c r="K66" s="460"/>
      <c r="L66" s="463"/>
      <c r="M66" s="415" t="s">
        <v>92</v>
      </c>
      <c r="N66" s="411" t="s">
        <v>121</v>
      </c>
      <c r="O66" s="411"/>
      <c r="P66" s="411"/>
      <c r="Q66" s="404">
        <v>0</v>
      </c>
      <c r="R66" s="493"/>
      <c r="S66" s="462"/>
      <c r="T66" s="494"/>
      <c r="U66" s="495"/>
      <c r="V66" s="460"/>
      <c r="W66" s="463"/>
      <c r="X66" s="418"/>
      <c r="Y66" s="126"/>
      <c r="Z66" s="126"/>
      <c r="AA66" s="418"/>
      <c r="AB66" s="154"/>
      <c r="AC66" s="127"/>
      <c r="AD66" s="413"/>
      <c r="AE66" s="415" t="str">
        <f t="shared" si="12"/>
        <v>Gestión de cooperación internacional</v>
      </c>
      <c r="AF66" s="410">
        <f t="shared" si="13"/>
        <v>27</v>
      </c>
      <c r="AG66" s="128" t="str">
        <f t="shared" si="14"/>
        <v>Gestión - Operativo</v>
      </c>
      <c r="AH66" s="128" t="str">
        <f t="shared" si="15"/>
        <v>Moderado</v>
      </c>
      <c r="AI66" s="128"/>
      <c r="AK66" s="268"/>
      <c r="AL66" s="268"/>
      <c r="AM66" s="268"/>
      <c r="AN66" s="268"/>
      <c r="AO66" s="282"/>
      <c r="AP66" s="282"/>
      <c r="AQ66" s="282"/>
      <c r="AR66" s="258"/>
      <c r="AS66" s="256"/>
      <c r="AT66" s="256"/>
      <c r="AU66" s="256"/>
      <c r="AV66" s="256"/>
      <c r="AW66" s="256"/>
      <c r="AX66" s="259"/>
      <c r="AY66" s="259"/>
      <c r="AZ66" s="259"/>
      <c r="BA66" s="258"/>
      <c r="BB66" s="348" t="s">
        <v>133</v>
      </c>
      <c r="BC66" s="325" t="s">
        <v>133</v>
      </c>
      <c r="BD66" s="334"/>
      <c r="BE66" s="258"/>
      <c r="BF66" s="256"/>
      <c r="BG66" s="256"/>
      <c r="BH66" s="256"/>
      <c r="BI66" s="256"/>
      <c r="BJ66" s="256"/>
      <c r="BK66" s="259"/>
      <c r="BL66" s="259"/>
      <c r="BM66" s="259"/>
      <c r="BN66" s="258"/>
      <c r="BO66" s="258"/>
      <c r="BP66" s="258"/>
    </row>
    <row r="67" spans="1:68" ht="85.5" customHeight="1">
      <c r="A67" s="487"/>
      <c r="B67" s="457"/>
      <c r="C67" s="488"/>
      <c r="D67" s="459"/>
      <c r="E67" s="472"/>
      <c r="F67" s="490"/>
      <c r="G67" s="411" t="s">
        <v>949</v>
      </c>
      <c r="H67" s="473"/>
      <c r="I67" s="475"/>
      <c r="J67" s="475"/>
      <c r="K67" s="460"/>
      <c r="L67" s="463"/>
      <c r="M67" s="415" t="s">
        <v>92</v>
      </c>
      <c r="N67" s="411" t="s">
        <v>121</v>
      </c>
      <c r="O67" s="411"/>
      <c r="P67" s="411"/>
      <c r="Q67" s="404">
        <v>0</v>
      </c>
      <c r="R67" s="493"/>
      <c r="S67" s="462"/>
      <c r="T67" s="494"/>
      <c r="U67" s="495"/>
      <c r="V67" s="460"/>
      <c r="W67" s="463"/>
      <c r="X67" s="418"/>
      <c r="Y67" s="126"/>
      <c r="Z67" s="126"/>
      <c r="AA67" s="418"/>
      <c r="AB67" s="154"/>
      <c r="AC67" s="127"/>
      <c r="AD67" s="413"/>
      <c r="AE67" s="415" t="str">
        <f t="shared" si="12"/>
        <v>Gestión de cooperación internacional</v>
      </c>
      <c r="AF67" s="410">
        <f t="shared" si="13"/>
        <v>27</v>
      </c>
      <c r="AG67" s="128" t="str">
        <f t="shared" si="14"/>
        <v>Gestión - Operativo</v>
      </c>
      <c r="AH67" s="128" t="str">
        <f t="shared" si="15"/>
        <v>Moderado</v>
      </c>
      <c r="AI67" s="128"/>
      <c r="AK67" s="353"/>
      <c r="AL67" s="353"/>
      <c r="AM67" s="353"/>
      <c r="AN67" s="353"/>
      <c r="AO67" s="282"/>
      <c r="AP67" s="282"/>
      <c r="AQ67" s="282"/>
      <c r="AR67" s="258"/>
      <c r="AS67" s="256"/>
      <c r="AT67" s="256"/>
      <c r="AU67" s="256"/>
      <c r="AV67" s="256"/>
      <c r="AW67" s="256"/>
      <c r="AX67" s="259"/>
      <c r="AY67" s="259"/>
      <c r="AZ67" s="259"/>
      <c r="BA67" s="258"/>
      <c r="BB67" s="348" t="s">
        <v>133</v>
      </c>
      <c r="BC67" s="325" t="s">
        <v>133</v>
      </c>
      <c r="BD67" s="334"/>
      <c r="BE67" s="258"/>
      <c r="BF67" s="256"/>
      <c r="BG67" s="256"/>
      <c r="BH67" s="256"/>
      <c r="BI67" s="256"/>
      <c r="BJ67" s="256"/>
      <c r="BK67" s="259"/>
      <c r="BL67" s="259"/>
      <c r="BM67" s="259"/>
      <c r="BN67" s="258"/>
      <c r="BO67" s="258"/>
      <c r="BP67" s="258"/>
    </row>
    <row r="68" spans="1:68" ht="85.5" customHeight="1">
      <c r="A68" s="487"/>
      <c r="B68" s="457"/>
      <c r="C68" s="488"/>
      <c r="D68" s="459"/>
      <c r="E68" s="472"/>
      <c r="F68" s="490"/>
      <c r="G68" s="411"/>
      <c r="H68" s="473"/>
      <c r="I68" s="475"/>
      <c r="J68" s="475"/>
      <c r="K68" s="460"/>
      <c r="L68" s="463"/>
      <c r="M68" s="147" t="s">
        <v>120</v>
      </c>
      <c r="N68" s="411" t="s">
        <v>121</v>
      </c>
      <c r="O68" s="411"/>
      <c r="P68" s="411"/>
      <c r="Q68" s="404">
        <v>0</v>
      </c>
      <c r="R68" s="416">
        <f>AVERAGE(Q68:Q68)</f>
        <v>0</v>
      </c>
      <c r="S68" s="148" t="str">
        <f>IF(R68&lt;=50,"0",IF(AND(R68&gt;=50.01,R68&lt;=75),"1",IF(R68&gt;=75.01,"2")))</f>
        <v>0</v>
      </c>
      <c r="T68" s="494"/>
      <c r="U68" s="495"/>
      <c r="V68" s="460"/>
      <c r="W68" s="463"/>
      <c r="X68" s="418"/>
      <c r="Y68" s="126"/>
      <c r="Z68" s="126"/>
      <c r="AA68" s="155"/>
      <c r="AB68" s="154"/>
      <c r="AC68" s="127"/>
      <c r="AD68" s="413"/>
      <c r="AE68" s="415" t="str">
        <f t="shared" si="12"/>
        <v>Gestión de cooperación internacional</v>
      </c>
      <c r="AF68" s="410">
        <f t="shared" si="13"/>
        <v>27</v>
      </c>
      <c r="AG68" s="128" t="str">
        <f t="shared" si="14"/>
        <v>Gestión - Operativo</v>
      </c>
      <c r="AH68" s="128" t="str">
        <f t="shared" si="15"/>
        <v>Moderado</v>
      </c>
      <c r="AI68" s="128"/>
      <c r="AK68" s="268"/>
      <c r="AL68" s="268"/>
      <c r="AM68" s="268"/>
      <c r="AN68" s="268"/>
      <c r="AO68" s="282"/>
      <c r="AP68" s="282"/>
      <c r="AQ68" s="282"/>
      <c r="AR68" s="258"/>
      <c r="AS68" s="256"/>
      <c r="AT68" s="256"/>
      <c r="AU68" s="256"/>
      <c r="AV68" s="256"/>
      <c r="AW68" s="256"/>
      <c r="AX68" s="259"/>
      <c r="AY68" s="259"/>
      <c r="AZ68" s="259"/>
      <c r="BA68" s="258"/>
      <c r="BB68" s="348" t="s">
        <v>133</v>
      </c>
      <c r="BC68" s="325" t="s">
        <v>133</v>
      </c>
      <c r="BD68" s="334"/>
      <c r="BE68" s="258"/>
      <c r="BF68" s="256"/>
      <c r="BG68" s="256"/>
      <c r="BH68" s="256"/>
      <c r="BI68" s="256"/>
      <c r="BJ68" s="256"/>
      <c r="BK68" s="259"/>
      <c r="BL68" s="259"/>
      <c r="BM68" s="259"/>
      <c r="BN68" s="258"/>
      <c r="BO68" s="258"/>
      <c r="BP68" s="258"/>
    </row>
    <row r="69" spans="1:68" s="153" customFormat="1" ht="116.25" customHeight="1">
      <c r="A69" s="472">
        <v>29</v>
      </c>
      <c r="B69" s="457" t="s">
        <v>950</v>
      </c>
      <c r="C69" s="488" t="s">
        <v>951</v>
      </c>
      <c r="D69" s="459" t="s">
        <v>952</v>
      </c>
      <c r="E69" s="459" t="s">
        <v>87</v>
      </c>
      <c r="F69" s="474" t="s">
        <v>953</v>
      </c>
      <c r="G69" s="411" t="s">
        <v>954</v>
      </c>
      <c r="H69" s="473" t="s">
        <v>955</v>
      </c>
      <c r="I69" s="475">
        <v>4</v>
      </c>
      <c r="J69" s="475">
        <v>4</v>
      </c>
      <c r="K69" s="456" t="str">
        <f>IF(AND(I69=1,J69=1),"Bajo",IF(AND(I69=1,J69=2),"Bajo",IF(AND(I69=1,J69=3),"Moderado",IF(AND(I69=1,J69=4),"Alto",IF(AND(I69=1,J69=5),"Extremo",IF(AND(I69=2,J69=1),"Bajo",IF(AND(I69=2,J69=2),"Bajo",IF(AND(I69=2,J69=3),"Moderado",IF(AND(I69=2,J69=4),"Alto",IF(AND(I69=2,J69=5),"Extremo",IF(AND(I69=3,J69=1),"Bajo",IF(AND(I69=3,J69=2),"Moderado",IF(AND(I69=3,J69=3),"Alto",IF(AND(I69=3,J69=4),"Extremo",IF(AND(I69=3,J69=5),"Extremo",IF(AND(I69=4,J69=1),"Moderado",IF(AND(I69=4,J69=2),"Alto",IF(AND(I69=4,J69=3),"Alto",IF(AND(I69=4,J69=4),"Extremo",IF(AND(I69=4,J69=5),"Extremo",IF(AND(I69=5,J69=1),"Alto",IF(AND(I69=5,J69=2),"Alto",IF(AND(I69=5,J69=3),"Extremo",IF(AND(I69=5,J69=4),"Extremo",IF(AND(I69=5,J69=5),"Extremo")))))))))))))))))))))))))</f>
        <v>Extremo</v>
      </c>
      <c r="L69" s="457" t="s">
        <v>91</v>
      </c>
      <c r="M69" s="412" t="s">
        <v>92</v>
      </c>
      <c r="N69" s="411" t="s">
        <v>121</v>
      </c>
      <c r="O69" s="411"/>
      <c r="P69" s="411"/>
      <c r="Q69" s="404">
        <v>0</v>
      </c>
      <c r="R69" s="493">
        <f>AVERAGE(Q69:Q71)</f>
        <v>18.333333333333332</v>
      </c>
      <c r="S69" s="462" t="str">
        <f>IF(R69&lt;=50,"0",IF(AND(R69&gt;=50.01,R69&lt;=75),"1",IF(R69&gt;=75.01,"2")))</f>
        <v>0</v>
      </c>
      <c r="T69" s="494">
        <f>I69-S69</f>
        <v>4</v>
      </c>
      <c r="U69" s="495">
        <f>J69-S72</f>
        <v>4</v>
      </c>
      <c r="V69" s="456" t="str">
        <f>IF(AND(T69=1,U69=1),"Bajo",IF(AND(T69=1,U69=2),"Bajo",IF(AND(T69=1,U69=3),"Moderado",IF(AND(T69=1,U69=4),"Alto",IF(AND(T69=1,U69=5),"Extremo",IF(AND(T69=2,U69=1),"Bajo",IF(AND(T69=2,U69=2),"Bajo",IF(AND(T69=2,U69=3),"Moderado",IF(AND(T69=2,U69=4),"Alto",IF(AND(T69=2,U69=5),"Extremo",IF(AND(T69=3,U69=1),"Bajo",IF(AND(T69=3,U69=2),"Moderado",IF(AND(T69=3,U69=3),"Alto",IF(AND(T69=3,U69=4),"Extremo",IF(AND(T69=3,U69=5),"Extremo",IF(AND(T69=4,U69=1),"Moderado",IF(AND(T69=4,U69=2),"Alto",IF(AND(T69=4,U69=3),"Alto",IF(AND(T69=4,U69=4),"Extremo",IF(AND(T69=4,U69=5),"Extremo",IF(AND(T69=5,U69=1),"Alto",IF(AND(T69=5,U69=2),"Alto",IF(AND(T69=5,U69=3),"Extremo",IF(AND(T69=5,U69=4),"Extremo",IF(AND(T69=5,U69=5),"Extremo")))))))))))))))))))))))))</f>
        <v>Extremo</v>
      </c>
      <c r="W69" s="470" t="s">
        <v>91</v>
      </c>
      <c r="X69" s="418" t="s">
        <v>956</v>
      </c>
      <c r="Y69" s="126">
        <v>43832</v>
      </c>
      <c r="Z69" s="146">
        <v>44196</v>
      </c>
      <c r="AA69" s="418" t="s">
        <v>957</v>
      </c>
      <c r="AB69" s="405" t="s">
        <v>240</v>
      </c>
      <c r="AC69" s="127" t="s">
        <v>958</v>
      </c>
      <c r="AD69" s="418" t="s">
        <v>959</v>
      </c>
      <c r="AE69" s="415" t="str">
        <f>IF(B69="",#REF!,B69)</f>
        <v>Gestión de atención al ciudadano</v>
      </c>
      <c r="AF69" s="410">
        <f>IF(A69="",#REF!,A69)</f>
        <v>29</v>
      </c>
      <c r="AG69" s="128" t="str">
        <f>IF(E69="",#REF!,E69)</f>
        <v>Gestión - Operativo</v>
      </c>
      <c r="AH69" s="128" t="str">
        <f>IF(V69="",#REF!,V69)</f>
        <v>Extremo</v>
      </c>
      <c r="AI69" s="158" t="s">
        <v>101</v>
      </c>
      <c r="AK69" s="281" t="s">
        <v>960</v>
      </c>
      <c r="AL69" s="281" t="s">
        <v>961</v>
      </c>
      <c r="AM69" s="281" t="s">
        <v>962</v>
      </c>
      <c r="AN69" s="281" t="s">
        <v>963</v>
      </c>
      <c r="AO69" s="268" t="s">
        <v>14</v>
      </c>
      <c r="AP69" s="268" t="s">
        <v>106</v>
      </c>
      <c r="AQ69" s="273" t="s">
        <v>964</v>
      </c>
      <c r="AR69" s="277"/>
      <c r="AS69" s="256"/>
      <c r="AT69" s="281" t="s">
        <v>965</v>
      </c>
      <c r="AU69" s="281" t="s">
        <v>966</v>
      </c>
      <c r="AV69" s="281" t="s">
        <v>967</v>
      </c>
      <c r="AW69" s="281" t="s">
        <v>968</v>
      </c>
      <c r="AX69" s="263" t="s">
        <v>136</v>
      </c>
      <c r="AY69" s="261" t="s">
        <v>969</v>
      </c>
      <c r="AZ69" s="261" t="s">
        <v>970</v>
      </c>
      <c r="BA69" s="277"/>
      <c r="BB69" s="348" t="s">
        <v>133</v>
      </c>
      <c r="BC69" s="326" t="s">
        <v>971</v>
      </c>
      <c r="BD69" s="327"/>
      <c r="BE69" s="277"/>
      <c r="BF69" s="281"/>
      <c r="BG69" s="281" t="s">
        <v>972</v>
      </c>
      <c r="BH69" s="281" t="s">
        <v>973</v>
      </c>
      <c r="BI69" s="281" t="s">
        <v>974</v>
      </c>
      <c r="BJ69" s="281" t="s">
        <v>975</v>
      </c>
      <c r="BK69" s="263" t="s">
        <v>136</v>
      </c>
      <c r="BL69" s="261" t="s">
        <v>976</v>
      </c>
      <c r="BM69" s="261"/>
      <c r="BN69" s="277"/>
      <c r="BO69" s="277"/>
      <c r="BP69" s="277"/>
    </row>
    <row r="70" spans="1:68" ht="111.75" customHeight="1">
      <c r="A70" s="487"/>
      <c r="B70" s="457"/>
      <c r="C70" s="488"/>
      <c r="D70" s="459"/>
      <c r="E70" s="472"/>
      <c r="F70" s="474"/>
      <c r="G70" s="411" t="s">
        <v>977</v>
      </c>
      <c r="H70" s="473"/>
      <c r="I70" s="475"/>
      <c r="J70" s="475"/>
      <c r="K70" s="460"/>
      <c r="L70" s="463"/>
      <c r="M70" s="415" t="s">
        <v>92</v>
      </c>
      <c r="N70" s="411" t="s">
        <v>978</v>
      </c>
      <c r="O70" s="411" t="s">
        <v>171</v>
      </c>
      <c r="P70" s="411" t="s">
        <v>979</v>
      </c>
      <c r="Q70" s="404">
        <v>15</v>
      </c>
      <c r="R70" s="496"/>
      <c r="S70" s="463"/>
      <c r="T70" s="494"/>
      <c r="U70" s="495"/>
      <c r="V70" s="460"/>
      <c r="W70" s="463"/>
      <c r="X70" s="418" t="s">
        <v>980</v>
      </c>
      <c r="Y70" s="126">
        <v>43832</v>
      </c>
      <c r="Z70" s="126">
        <v>44196</v>
      </c>
      <c r="AA70" s="418" t="s">
        <v>981</v>
      </c>
      <c r="AB70" s="134" t="s">
        <v>149</v>
      </c>
      <c r="AC70" s="127" t="s">
        <v>958</v>
      </c>
      <c r="AD70" s="413" t="s">
        <v>982</v>
      </c>
      <c r="AE70" s="415" t="str">
        <f>IF(B70="",AE69,B70)</f>
        <v>Gestión de atención al ciudadano</v>
      </c>
      <c r="AF70" s="410">
        <f>IF(A70="",AF69,A70)</f>
        <v>29</v>
      </c>
      <c r="AG70" s="128" t="str">
        <f>IF(E70="",AG69,E70)</f>
        <v>Gestión - Operativo</v>
      </c>
      <c r="AH70" s="128" t="str">
        <f>IF(V70="",AH69,V70)</f>
        <v>Extremo</v>
      </c>
      <c r="AI70" s="131" t="s">
        <v>359</v>
      </c>
      <c r="AK70" s="346" t="s">
        <v>983</v>
      </c>
      <c r="AL70" s="346" t="s">
        <v>983</v>
      </c>
      <c r="AM70" s="346" t="s">
        <v>983</v>
      </c>
      <c r="AN70" s="346" t="s">
        <v>984</v>
      </c>
      <c r="AO70" s="268" t="s">
        <v>15</v>
      </c>
      <c r="AP70" s="268" t="s">
        <v>229</v>
      </c>
      <c r="AQ70" s="273" t="s">
        <v>985</v>
      </c>
      <c r="AR70" s="258"/>
      <c r="AS70" s="281" t="s">
        <v>986</v>
      </c>
      <c r="AT70" s="282" t="s">
        <v>987</v>
      </c>
      <c r="AU70" s="282" t="s">
        <v>136</v>
      </c>
      <c r="AV70" s="268" t="s">
        <v>988</v>
      </c>
      <c r="AW70" s="282" t="s">
        <v>987</v>
      </c>
      <c r="AX70" s="261" t="s">
        <v>989</v>
      </c>
      <c r="AY70" s="261" t="s">
        <v>990</v>
      </c>
      <c r="AZ70" s="263"/>
      <c r="BA70" s="258"/>
      <c r="BB70" s="326" t="s">
        <v>991</v>
      </c>
      <c r="BC70" s="326" t="s">
        <v>992</v>
      </c>
      <c r="BD70" s="328"/>
      <c r="BE70" s="258"/>
      <c r="BF70" s="281" t="s">
        <v>993</v>
      </c>
      <c r="BG70" s="281" t="s">
        <v>994</v>
      </c>
      <c r="BH70" s="281" t="s">
        <v>995</v>
      </c>
      <c r="BI70" s="281" t="s">
        <v>996</v>
      </c>
      <c r="BJ70" s="281" t="s">
        <v>995</v>
      </c>
      <c r="BK70" s="261" t="s">
        <v>997</v>
      </c>
      <c r="BL70" s="261" t="s">
        <v>998</v>
      </c>
      <c r="BM70" s="261" t="s">
        <v>999</v>
      </c>
      <c r="BN70" s="258"/>
      <c r="BO70" s="258"/>
      <c r="BP70" s="258"/>
    </row>
    <row r="71" spans="1:68" ht="159.75" customHeight="1">
      <c r="A71" s="487"/>
      <c r="B71" s="457"/>
      <c r="C71" s="488"/>
      <c r="D71" s="459"/>
      <c r="E71" s="472"/>
      <c r="F71" s="474"/>
      <c r="G71" s="411" t="s">
        <v>1000</v>
      </c>
      <c r="H71" s="473"/>
      <c r="I71" s="475"/>
      <c r="J71" s="475"/>
      <c r="K71" s="460"/>
      <c r="L71" s="463"/>
      <c r="M71" s="415" t="s">
        <v>92</v>
      </c>
      <c r="N71" s="411" t="s">
        <v>1001</v>
      </c>
      <c r="O71" s="411" t="s">
        <v>1002</v>
      </c>
      <c r="P71" s="411" t="s">
        <v>1003</v>
      </c>
      <c r="Q71" s="404">
        <v>40</v>
      </c>
      <c r="R71" s="496"/>
      <c r="S71" s="463"/>
      <c r="T71" s="494"/>
      <c r="U71" s="495"/>
      <c r="V71" s="460"/>
      <c r="W71" s="463"/>
      <c r="X71" s="159"/>
      <c r="Y71" s="126"/>
      <c r="Z71" s="126"/>
      <c r="AA71" s="418"/>
      <c r="AB71" s="154"/>
      <c r="AC71" s="160"/>
      <c r="AD71" s="137"/>
      <c r="AE71" s="415" t="str">
        <f>IF(B71="",AE70,B71)</f>
        <v>Gestión de atención al ciudadano</v>
      </c>
      <c r="AF71" s="410">
        <f>IF(A71="",AF70,A71)</f>
        <v>29</v>
      </c>
      <c r="AG71" s="128" t="str">
        <f>IF(E71="",AG70,E71)</f>
        <v>Gestión - Operativo</v>
      </c>
      <c r="AH71" s="128" t="str">
        <f>IF(V71="",AH70,V71)</f>
        <v>Extremo</v>
      </c>
      <c r="AI71" s="128"/>
      <c r="AK71" s="333"/>
      <c r="AL71" s="333"/>
      <c r="AM71" s="333"/>
      <c r="AN71" s="333"/>
      <c r="AO71" s="282"/>
      <c r="AP71" s="282"/>
      <c r="AQ71" s="282"/>
      <c r="AR71" s="258"/>
      <c r="AS71" s="281" t="s">
        <v>1004</v>
      </c>
      <c r="AT71" s="256"/>
      <c r="AU71" s="256"/>
      <c r="AV71" s="256"/>
      <c r="AW71" s="256"/>
      <c r="AX71" s="261" t="s">
        <v>1005</v>
      </c>
      <c r="AY71" s="263" t="s">
        <v>1006</v>
      </c>
      <c r="AZ71" s="261" t="s">
        <v>1007</v>
      </c>
      <c r="BA71" s="258"/>
      <c r="BB71" s="343" t="s">
        <v>1008</v>
      </c>
      <c r="BC71" s="325" t="s">
        <v>133</v>
      </c>
      <c r="BD71" s="334"/>
      <c r="BE71" s="258"/>
      <c r="BF71" s="281" t="s">
        <v>1009</v>
      </c>
      <c r="BG71" s="256"/>
      <c r="BH71" s="256"/>
      <c r="BI71" s="256"/>
      <c r="BJ71" s="256"/>
      <c r="BK71" s="261" t="s">
        <v>1010</v>
      </c>
      <c r="BL71" s="263" t="s">
        <v>136</v>
      </c>
      <c r="BM71" s="261" t="s">
        <v>1011</v>
      </c>
      <c r="BN71" s="258"/>
      <c r="BO71" s="258"/>
      <c r="BP71" s="258"/>
    </row>
    <row r="72" spans="1:68" ht="85.5" customHeight="1">
      <c r="A72" s="487"/>
      <c r="B72" s="457"/>
      <c r="C72" s="488"/>
      <c r="D72" s="459"/>
      <c r="E72" s="472"/>
      <c r="F72" s="474"/>
      <c r="G72" s="411"/>
      <c r="H72" s="473"/>
      <c r="I72" s="475"/>
      <c r="J72" s="475"/>
      <c r="K72" s="460"/>
      <c r="L72" s="463"/>
      <c r="M72" s="147" t="s">
        <v>120</v>
      </c>
      <c r="N72" s="411" t="s">
        <v>121</v>
      </c>
      <c r="O72" s="411"/>
      <c r="P72" s="411"/>
      <c r="Q72" s="404">
        <v>0</v>
      </c>
      <c r="R72" s="416">
        <f>AVERAGE(Q72:Q72)</f>
        <v>0</v>
      </c>
      <c r="S72" s="148" t="str">
        <f>IF(R72&lt;=50,"0",IF(AND(R72&gt;=50.01,R72&lt;=75),"1",IF(R72&gt;=75.01,"2")))</f>
        <v>0</v>
      </c>
      <c r="T72" s="494"/>
      <c r="U72" s="495"/>
      <c r="V72" s="460"/>
      <c r="W72" s="463"/>
      <c r="X72" s="418"/>
      <c r="Y72" s="126"/>
      <c r="Z72" s="126"/>
      <c r="AA72" s="155"/>
      <c r="AB72" s="154"/>
      <c r="AC72" s="160"/>
      <c r="AD72" s="137"/>
      <c r="AE72" s="415" t="str">
        <f>IF(B72="",AE71,B72)</f>
        <v>Gestión de atención al ciudadano</v>
      </c>
      <c r="AF72" s="410">
        <f>IF(A72="",AF71,A72)</f>
        <v>29</v>
      </c>
      <c r="AG72" s="128" t="str">
        <f>IF(E72="",AG71,E72)</f>
        <v>Gestión - Operativo</v>
      </c>
      <c r="AH72" s="128" t="str">
        <f>IF(V72="",AH71,V72)</f>
        <v>Extremo</v>
      </c>
      <c r="AI72" s="128"/>
      <c r="AK72" s="333"/>
      <c r="AL72" s="333"/>
      <c r="AM72" s="333"/>
      <c r="AN72" s="333"/>
      <c r="AO72" s="282"/>
      <c r="AP72" s="282"/>
      <c r="AQ72" s="282"/>
      <c r="AR72" s="258"/>
      <c r="AS72" s="256"/>
      <c r="AT72" s="256"/>
      <c r="AU72" s="256"/>
      <c r="AV72" s="256"/>
      <c r="AW72" s="256"/>
      <c r="AX72" s="263"/>
      <c r="AY72" s="263"/>
      <c r="AZ72" s="263"/>
      <c r="BA72" s="258"/>
      <c r="BB72" s="348" t="s">
        <v>133</v>
      </c>
      <c r="BC72" s="325" t="s">
        <v>133</v>
      </c>
      <c r="BD72" s="334"/>
      <c r="BE72" s="258"/>
      <c r="BF72" s="256"/>
      <c r="BG72" s="256"/>
      <c r="BH72" s="256"/>
      <c r="BI72" s="256"/>
      <c r="BJ72" s="256"/>
      <c r="BK72" s="263"/>
      <c r="BL72" s="263"/>
      <c r="BM72" s="263"/>
      <c r="BN72" s="258"/>
      <c r="BO72" s="258"/>
      <c r="BP72" s="258"/>
    </row>
    <row r="73" spans="1:68" s="153" customFormat="1" ht="85.5" customHeight="1">
      <c r="A73" s="472">
        <v>30</v>
      </c>
      <c r="B73" s="457" t="s">
        <v>950</v>
      </c>
      <c r="C73" s="473" t="s">
        <v>951</v>
      </c>
      <c r="D73" s="457" t="s">
        <v>952</v>
      </c>
      <c r="E73" s="459" t="s">
        <v>804</v>
      </c>
      <c r="F73" s="474" t="s">
        <v>1012</v>
      </c>
      <c r="G73" s="411" t="s">
        <v>1013</v>
      </c>
      <c r="H73" s="473" t="s">
        <v>1014</v>
      </c>
      <c r="I73" s="475">
        <v>3</v>
      </c>
      <c r="J73" s="475">
        <v>2</v>
      </c>
      <c r="K73" s="500" t="str">
        <f>IF(AND(I73=1,J73=1),"Bajo",IF(AND(I73=1,J73=2),"Bajo",IF(AND(I73=1,J73=3),"Moderado",IF(AND(I73=1,J73=4),"Alto",IF(AND(I73=1,J73=5),"Extremo",IF(AND(I73=2,J73=1),"Bajo",IF(AND(I73=2,J73=2),"Bajo",IF(AND(I73=2,J73=3),"Moderado",IF(AND(I73=2,J73=4),"Alto",IF(AND(I73=2,J73=5),"Extremo",IF(AND(I73=3,J73=1),"Bajo",IF(AND(I73=3,J73=2),"Moderado",IF(AND(I73=3,J73=3),"Alto",IF(AND(I73=3,J73=4),"Extremo",IF(AND(I73=3,J73=5),"Extremo",IF(AND(I73=4,J73=1),"Moderado",IF(AND(I73=4,J73=2),"Alto",IF(AND(I73=4,J73=3),"Alto",IF(AND(I73=4,J73=4),"Extremo",IF(AND(I73=4,J73=5),"Extremo",IF(AND(I73=5,J73=1),"Alto",IF(AND(I73=5,J73=2),"Alto",IF(AND(I73=5,J73=3),"Extremo",IF(AND(I73=5,J73=4),"Extremo",IF(AND(I73=5,J73=5),"Extremo")))))))))))))))))))))))))</f>
        <v>Moderado</v>
      </c>
      <c r="L73" s="457" t="s">
        <v>91</v>
      </c>
      <c r="M73" s="412" t="s">
        <v>92</v>
      </c>
      <c r="N73" s="413" t="s">
        <v>1015</v>
      </c>
      <c r="O73" s="411" t="s">
        <v>171</v>
      </c>
      <c r="P73" s="411" t="s">
        <v>979</v>
      </c>
      <c r="Q73" s="404">
        <v>55</v>
      </c>
      <c r="R73" s="416">
        <f>AVERAGE(Q73:Q73)</f>
        <v>55</v>
      </c>
      <c r="S73" s="406" t="str">
        <f>IF(R73&lt;=50,"0",IF(AND(R73&gt;=50.01,R73&lt;=75),"1",IF(R73&gt;=75.01,"2")))</f>
        <v>1</v>
      </c>
      <c r="T73" s="494">
        <f>I73-S73</f>
        <v>2</v>
      </c>
      <c r="U73" s="495">
        <f>J73-S74</f>
        <v>2</v>
      </c>
      <c r="V73" s="500" t="str">
        <f>IF(AND(T73=1,U73=1),"Bajo",IF(AND(T73=1,U73=2),"Bajo",IF(AND(T73=1,U73=3),"Moderado",IF(AND(T73=1,U73=4),"Alto",IF(AND(T73=1,U73=5),"Extremo",IF(AND(T73=2,U73=1),"Bajo",IF(AND(T73=2,U73=2),"Bajo",IF(AND(T73=2,U73=3),"Moderado",IF(AND(T73=2,U73=4),"Alto",IF(AND(T73=2,U73=5),"Extremo",IF(AND(T73=3,U73=1),"Bajo",IF(AND(T73=3,U73=2),"Moderado",IF(AND(T73=3,U73=3),"Alto",IF(AND(T73=3,U73=4),"Extremo",IF(AND(T73=3,U73=5),"Extremo",IF(AND(T73=4,U73=1),"Moderado",IF(AND(T73=4,U73=2),"Alto",IF(AND(T73=4,U73=3),"Alto",IF(AND(T73=4,U73=4),"Extremo",IF(AND(T73=4,U73=5),"Extremo",IF(AND(T73=5,U73=1),"Alto",IF(AND(T73=5,U73=2),"Alto",IF(AND(T73=5,U73=3),"Extremo",IF(AND(T73=5,U73=4),"Extremo",IF(AND(T73=5,U73=5),"Extremo")))))))))))))))))))))))))</f>
        <v>Bajo</v>
      </c>
      <c r="W73" s="470" t="s">
        <v>91</v>
      </c>
      <c r="X73" s="413" t="s">
        <v>1016</v>
      </c>
      <c r="Y73" s="126">
        <v>43832</v>
      </c>
      <c r="Z73" s="126">
        <v>44196</v>
      </c>
      <c r="AA73" s="418" t="s">
        <v>979</v>
      </c>
      <c r="AB73" s="409" t="s">
        <v>99</v>
      </c>
      <c r="AC73" s="127" t="s">
        <v>958</v>
      </c>
      <c r="AD73" s="413" t="s">
        <v>1017</v>
      </c>
      <c r="AE73" s="415" t="str">
        <f>IF(B73="",AE72,B73)</f>
        <v>Gestión de atención al ciudadano</v>
      </c>
      <c r="AF73" s="410">
        <f>IF(A73="",AF72,A73)</f>
        <v>30</v>
      </c>
      <c r="AG73" s="128" t="str">
        <f>IF(E73="",AG72,E73)</f>
        <v>Gestión - Información</v>
      </c>
      <c r="AH73" s="128" t="str">
        <f>IF(V73="",AH72,V73)</f>
        <v>Bajo</v>
      </c>
      <c r="AI73" s="131" t="s">
        <v>359</v>
      </c>
      <c r="AK73" s="354" t="s">
        <v>1018</v>
      </c>
      <c r="AL73" s="346" t="s">
        <v>1019</v>
      </c>
      <c r="AM73" s="346" t="s">
        <v>1020</v>
      </c>
      <c r="AN73" s="346" t="s">
        <v>1019</v>
      </c>
      <c r="AO73" s="268" t="s">
        <v>14</v>
      </c>
      <c r="AP73" s="268" t="s">
        <v>106</v>
      </c>
      <c r="AQ73" s="273" t="s">
        <v>1021</v>
      </c>
      <c r="AR73" s="277"/>
      <c r="AS73" s="281" t="s">
        <v>1022</v>
      </c>
      <c r="AT73" s="283" t="s">
        <v>987</v>
      </c>
      <c r="AU73" s="283" t="s">
        <v>136</v>
      </c>
      <c r="AV73" s="273" t="s">
        <v>1023</v>
      </c>
      <c r="AW73" s="274" t="s">
        <v>987</v>
      </c>
      <c r="AX73" s="261" t="s">
        <v>1024</v>
      </c>
      <c r="AY73" s="261" t="s">
        <v>1025</v>
      </c>
      <c r="AZ73" s="261" t="s">
        <v>1026</v>
      </c>
      <c r="BA73" s="277"/>
      <c r="BB73" s="343" t="s">
        <v>1027</v>
      </c>
      <c r="BC73" s="326" t="s">
        <v>1028</v>
      </c>
      <c r="BD73" s="327"/>
      <c r="BE73" s="277"/>
      <c r="BF73" s="281" t="s">
        <v>1029</v>
      </c>
      <c r="BG73" s="283" t="s">
        <v>1030</v>
      </c>
      <c r="BH73" s="283" t="s">
        <v>1031</v>
      </c>
      <c r="BI73" s="273" t="s">
        <v>1032</v>
      </c>
      <c r="BJ73" s="274" t="s">
        <v>1033</v>
      </c>
      <c r="BK73" s="261" t="s">
        <v>1034</v>
      </c>
      <c r="BL73" s="261" t="s">
        <v>1035</v>
      </c>
      <c r="BM73" s="261"/>
      <c r="BN73" s="277"/>
      <c r="BO73" s="277"/>
      <c r="BP73" s="277"/>
    </row>
    <row r="74" spans="1:68" s="153" customFormat="1" ht="85.5" customHeight="1">
      <c r="A74" s="487"/>
      <c r="B74" s="457"/>
      <c r="C74" s="473"/>
      <c r="D74" s="457"/>
      <c r="E74" s="472"/>
      <c r="F74" s="474"/>
      <c r="G74" s="411"/>
      <c r="H74" s="473"/>
      <c r="I74" s="475"/>
      <c r="J74" s="475"/>
      <c r="K74" s="501"/>
      <c r="L74" s="463"/>
      <c r="M74" s="147" t="s">
        <v>120</v>
      </c>
      <c r="N74" s="411" t="s">
        <v>121</v>
      </c>
      <c r="O74" s="411"/>
      <c r="P74" s="411"/>
      <c r="Q74" s="404">
        <v>0</v>
      </c>
      <c r="R74" s="416">
        <f>AVERAGE(Q74:Q74)</f>
        <v>0</v>
      </c>
      <c r="S74" s="148" t="str">
        <f>IF(R74&lt;=50,"0",IF(AND(R74&gt;=50.01,R74&lt;=75),"1",IF(R74&gt;=75.01,"2")))</f>
        <v>0</v>
      </c>
      <c r="T74" s="494"/>
      <c r="U74" s="495"/>
      <c r="V74" s="501"/>
      <c r="W74" s="463"/>
      <c r="X74" s="418"/>
      <c r="Y74" s="126"/>
      <c r="Z74" s="126"/>
      <c r="AA74" s="155"/>
      <c r="AB74" s="154"/>
      <c r="AC74" s="160"/>
      <c r="AD74" s="418"/>
      <c r="AE74" s="415" t="str">
        <f>IF(B74="",AE73,B74)</f>
        <v>Gestión de atención al ciudadano</v>
      </c>
      <c r="AF74" s="410">
        <f>IF(A74="",AF73,A74)</f>
        <v>30</v>
      </c>
      <c r="AG74" s="128" t="str">
        <f>IF(E74="",AG73,E74)</f>
        <v>Gestión - Información</v>
      </c>
      <c r="AH74" s="128" t="str">
        <f>IF(V74="",AH73,V74)</f>
        <v>Bajo</v>
      </c>
      <c r="AI74" s="158"/>
      <c r="AK74" s="281"/>
      <c r="AL74" s="281"/>
      <c r="AM74" s="281"/>
      <c r="AN74" s="281"/>
      <c r="AO74" s="283"/>
      <c r="AP74" s="283"/>
      <c r="AQ74" s="283"/>
      <c r="AR74" s="277"/>
      <c r="AS74" s="256"/>
      <c r="AT74" s="274"/>
      <c r="AU74" s="274"/>
      <c r="AV74" s="274"/>
      <c r="AW74" s="274"/>
      <c r="AX74" s="263"/>
      <c r="AY74" s="263"/>
      <c r="AZ74" s="263"/>
      <c r="BA74" s="277"/>
      <c r="BB74" s="348" t="s">
        <v>133</v>
      </c>
      <c r="BC74" s="325" t="s">
        <v>133</v>
      </c>
      <c r="BD74" s="334"/>
      <c r="BE74" s="277"/>
      <c r="BF74" s="256"/>
      <c r="BG74" s="274"/>
      <c r="BH74" s="274"/>
      <c r="BI74" s="274"/>
      <c r="BJ74" s="274"/>
      <c r="BK74" s="263"/>
      <c r="BL74" s="263"/>
      <c r="BM74" s="263"/>
      <c r="BN74" s="277"/>
      <c r="BO74" s="277"/>
      <c r="BP74" s="277"/>
    </row>
    <row r="75" spans="1:68" s="153" customFormat="1" ht="85.5" customHeight="1">
      <c r="A75" s="472">
        <v>32</v>
      </c>
      <c r="B75" s="457" t="s">
        <v>1036</v>
      </c>
      <c r="C75" s="473" t="s">
        <v>1037</v>
      </c>
      <c r="D75" s="457" t="s">
        <v>596</v>
      </c>
      <c r="E75" s="459" t="s">
        <v>87</v>
      </c>
      <c r="F75" s="474" t="s">
        <v>1038</v>
      </c>
      <c r="G75" s="411" t="s">
        <v>1039</v>
      </c>
      <c r="H75" s="473" t="s">
        <v>1040</v>
      </c>
      <c r="I75" s="475">
        <v>4</v>
      </c>
      <c r="J75" s="475">
        <v>4</v>
      </c>
      <c r="K75" s="456" t="str">
        <f>IF(AND(I75=1,J75=1),"Bajo",IF(AND(I75=1,J75=2),"Bajo",IF(AND(I75=1,J75=3),"Moderado",IF(AND(I75=1,J75=4),"Alto",IF(AND(I75=1,J75=5),"Extremo",IF(AND(I75=2,J75=1),"Bajo",IF(AND(I75=2,J75=2),"Bajo",IF(AND(I75=2,J75=3),"Moderado",IF(AND(I75=2,J75=4),"Alto",IF(AND(I75=2,J75=5),"Extremo",IF(AND(I75=3,J75=1),"Bajo",IF(AND(I75=3,J75=2),"Moderado",IF(AND(I75=3,J75=3),"Alto",IF(AND(I75=3,J75=4),"Extremo",IF(AND(I75=3,J75=5),"Extremo",IF(AND(I75=4,J75=1),"Moderado",IF(AND(I75=4,J75=2),"Alto",IF(AND(I75=4,J75=3),"Alto",IF(AND(I75=4,J75=4),"Extremo",IF(AND(I75=4,J75=5),"Extremo",IF(AND(I75=5,J75=1),"Alto",IF(AND(I75=5,J75=2),"Alto",IF(AND(I75=5,J75=3),"Extremo",IF(AND(I75=5,J75=4),"Extremo",IF(AND(I75=5,J75=5),"Extremo")))))))))))))))))))))))))</f>
        <v>Extremo</v>
      </c>
      <c r="L75" s="457" t="s">
        <v>91</v>
      </c>
      <c r="M75" s="412" t="s">
        <v>92</v>
      </c>
      <c r="N75" s="413" t="s">
        <v>1041</v>
      </c>
      <c r="O75" s="66" t="s">
        <v>357</v>
      </c>
      <c r="P75" s="66" t="s">
        <v>1042</v>
      </c>
      <c r="Q75" s="404">
        <v>85</v>
      </c>
      <c r="R75" s="493">
        <f>AVERAGE(Q75:Q77)</f>
        <v>76.666666666666671</v>
      </c>
      <c r="S75" s="462" t="str">
        <f>IF(R75&lt;=50,"0",IF(AND(R75&gt;=50.01,R75&lt;=75),"1",IF(R75&gt;=75.01,"2")))</f>
        <v>2</v>
      </c>
      <c r="T75" s="494">
        <f>I75-S75</f>
        <v>2</v>
      </c>
      <c r="U75" s="495">
        <f>J75-S78</f>
        <v>4</v>
      </c>
      <c r="V75" s="456" t="str">
        <f>IF(AND(T75=1,U75=1),"Bajo",IF(AND(T75=1,U75=2),"Bajo",IF(AND(T75=1,U75=3),"Moderado",IF(AND(T75=1,U75=4),"Alto",IF(AND(T75=1,U75=5),"Extremo",IF(AND(T75=2,U75=1),"Bajo",IF(AND(T75=2,U75=2),"Bajo",IF(AND(T75=2,U75=3),"Moderado",IF(AND(T75=2,U75=4),"Alto",IF(AND(T75=2,U75=5),"Extremo",IF(AND(T75=3,U75=1),"Bajo",IF(AND(T75=3,U75=2),"Moderado",IF(AND(T75=3,U75=3),"Alto",IF(AND(T75=3,U75=4),"Extremo",IF(AND(T75=3,U75=5),"Extremo",IF(AND(T75=4,U75=1),"Moderado",IF(AND(T75=4,U75=2),"Alto",IF(AND(T75=4,U75=3),"Alto",IF(AND(T75=4,U75=4),"Extremo",IF(AND(T75=4,U75=5),"Extremo",IF(AND(T75=5,U75=1),"Alto",IF(AND(T75=5,U75=2),"Alto",IF(AND(T75=5,U75=3),"Extremo",IF(AND(T75=5,U75=4),"Extremo",IF(AND(T75=5,U75=5),"Extremo")))))))))))))))))))))))))</f>
        <v>Alto</v>
      </c>
      <c r="W75" s="470" t="s">
        <v>91</v>
      </c>
      <c r="X75" s="418" t="s">
        <v>1043</v>
      </c>
      <c r="Y75" s="126">
        <v>43832</v>
      </c>
      <c r="Z75" s="126">
        <v>44196</v>
      </c>
      <c r="AA75" s="418" t="s">
        <v>1044</v>
      </c>
      <c r="AB75" s="134" t="s">
        <v>99</v>
      </c>
      <c r="AC75" s="160" t="s">
        <v>596</v>
      </c>
      <c r="AD75" s="137" t="s">
        <v>1045</v>
      </c>
      <c r="AE75" s="415" t="str">
        <f>IF(B75="",#REF!,B75)</f>
        <v>Gestión del conocimiento e innovación</v>
      </c>
      <c r="AF75" s="410">
        <f>IF(A75="",#REF!,A75)</f>
        <v>32</v>
      </c>
      <c r="AG75" s="128" t="str">
        <f>IF(E75="",#REF!,E75)</f>
        <v>Gestión - Operativo</v>
      </c>
      <c r="AH75" s="128" t="str">
        <f>IF(V75="",#REF!,V75)</f>
        <v>Alto</v>
      </c>
      <c r="AI75" s="131" t="s">
        <v>151</v>
      </c>
      <c r="AK75" s="333"/>
      <c r="AL75" s="333"/>
      <c r="AM75" s="333"/>
      <c r="AN75" s="333" t="s">
        <v>1046</v>
      </c>
      <c r="AO75" s="268" t="s">
        <v>12</v>
      </c>
      <c r="AP75" s="268" t="s">
        <v>106</v>
      </c>
      <c r="AQ75" s="268" t="s">
        <v>707</v>
      </c>
      <c r="AR75" s="277"/>
      <c r="AS75" s="255" t="s">
        <v>1047</v>
      </c>
      <c r="AT75" s="274"/>
      <c r="AU75" s="255" t="s">
        <v>1048</v>
      </c>
      <c r="AV75" s="274"/>
      <c r="AW75" s="255" t="s">
        <v>1049</v>
      </c>
      <c r="AX75" s="261" t="s">
        <v>1050</v>
      </c>
      <c r="AY75" s="276" t="s">
        <v>1051</v>
      </c>
      <c r="AZ75" s="261" t="s">
        <v>1052</v>
      </c>
      <c r="BA75" s="277"/>
      <c r="BB75" s="326" t="s">
        <v>1053</v>
      </c>
      <c r="BC75" s="326" t="s">
        <v>1054</v>
      </c>
      <c r="BD75" s="327"/>
      <c r="BE75" s="277"/>
      <c r="BF75" s="255" t="s">
        <v>1055</v>
      </c>
      <c r="BG75" s="255" t="s">
        <v>1056</v>
      </c>
      <c r="BH75" s="255" t="s">
        <v>1057</v>
      </c>
      <c r="BI75" s="255" t="s">
        <v>1058</v>
      </c>
      <c r="BJ75" s="255" t="s">
        <v>1059</v>
      </c>
      <c r="BK75" s="261" t="s">
        <v>1060</v>
      </c>
      <c r="BL75" s="276" t="s">
        <v>1061</v>
      </c>
      <c r="BM75" s="261"/>
      <c r="BN75" s="277"/>
      <c r="BO75" s="277"/>
      <c r="BP75" s="277"/>
    </row>
    <row r="76" spans="1:68" ht="85.5" customHeight="1">
      <c r="A76" s="472"/>
      <c r="B76" s="457"/>
      <c r="C76" s="473"/>
      <c r="D76" s="457"/>
      <c r="E76" s="459"/>
      <c r="F76" s="474"/>
      <c r="G76" s="411" t="s">
        <v>1062</v>
      </c>
      <c r="H76" s="473"/>
      <c r="I76" s="475"/>
      <c r="J76" s="475"/>
      <c r="K76" s="456"/>
      <c r="L76" s="457"/>
      <c r="M76" s="415" t="s">
        <v>92</v>
      </c>
      <c r="N76" s="413" t="s">
        <v>1063</v>
      </c>
      <c r="O76" s="66" t="s">
        <v>357</v>
      </c>
      <c r="P76" s="66" t="s">
        <v>1064</v>
      </c>
      <c r="Q76" s="404">
        <v>85</v>
      </c>
      <c r="R76" s="493"/>
      <c r="S76" s="462"/>
      <c r="T76" s="494"/>
      <c r="U76" s="495"/>
      <c r="V76" s="456"/>
      <c r="W76" s="470"/>
      <c r="X76" s="418" t="s">
        <v>1065</v>
      </c>
      <c r="Y76" s="126">
        <v>43832</v>
      </c>
      <c r="Z76" s="126">
        <v>44196</v>
      </c>
      <c r="AA76" s="418" t="s">
        <v>1066</v>
      </c>
      <c r="AB76" s="134" t="s">
        <v>357</v>
      </c>
      <c r="AC76" s="160" t="s">
        <v>596</v>
      </c>
      <c r="AD76" s="137" t="s">
        <v>1045</v>
      </c>
      <c r="AE76" s="415" t="str">
        <f t="shared" ref="AE76:AE85" si="16">IF(B76="",AE75,B76)</f>
        <v>Gestión del conocimiento e innovación</v>
      </c>
      <c r="AF76" s="410">
        <f t="shared" ref="AF76:AF85" si="17">IF(A76="",AF75,A76)</f>
        <v>32</v>
      </c>
      <c r="AG76" s="128" t="str">
        <f t="shared" ref="AG76:AG85" si="18">IF(E76="",AG75,E76)</f>
        <v>Gestión - Operativo</v>
      </c>
      <c r="AH76" s="128" t="str">
        <f t="shared" ref="AH76:AH85" si="19">IF(V76="",AH75,V76)</f>
        <v>Alto</v>
      </c>
      <c r="AI76" s="131" t="s">
        <v>151</v>
      </c>
      <c r="AK76" s="255" t="s">
        <v>1067</v>
      </c>
      <c r="AL76" s="255" t="s">
        <v>1067</v>
      </c>
      <c r="AM76" s="255" t="s">
        <v>1067</v>
      </c>
      <c r="AN76" s="255" t="s">
        <v>1067</v>
      </c>
      <c r="AO76" s="268" t="s">
        <v>15</v>
      </c>
      <c r="AP76" s="268" t="s">
        <v>229</v>
      </c>
      <c r="AQ76" s="268" t="s">
        <v>1068</v>
      </c>
      <c r="AR76" s="258"/>
      <c r="AS76" s="255" t="s">
        <v>1069</v>
      </c>
      <c r="AT76" s="255" t="s">
        <v>1070</v>
      </c>
      <c r="AU76" s="255" t="s">
        <v>1070</v>
      </c>
      <c r="AV76" s="255" t="s">
        <v>1070</v>
      </c>
      <c r="AW76" s="255" t="s">
        <v>1071</v>
      </c>
      <c r="AX76" s="261" t="s">
        <v>1050</v>
      </c>
      <c r="AY76" s="261" t="s">
        <v>1072</v>
      </c>
      <c r="AZ76" s="261" t="s">
        <v>1073</v>
      </c>
      <c r="BA76" s="258"/>
      <c r="BB76" s="326" t="s">
        <v>1074</v>
      </c>
      <c r="BC76" s="326" t="s">
        <v>1075</v>
      </c>
      <c r="BD76" s="349"/>
      <c r="BE76" s="258"/>
      <c r="BF76" s="255" t="s">
        <v>1076</v>
      </c>
      <c r="BG76" s="255"/>
      <c r="BH76" s="255"/>
      <c r="BI76" s="255"/>
      <c r="BJ76" s="255" t="s">
        <v>1077</v>
      </c>
      <c r="BK76" s="261" t="s">
        <v>1078</v>
      </c>
      <c r="BL76" s="261" t="s">
        <v>1079</v>
      </c>
      <c r="BM76" s="261"/>
      <c r="BN76" s="258"/>
      <c r="BO76" s="258"/>
      <c r="BP76" s="258"/>
    </row>
    <row r="77" spans="1:68" ht="85.5" customHeight="1">
      <c r="A77" s="487"/>
      <c r="B77" s="457"/>
      <c r="C77" s="473"/>
      <c r="D77" s="457"/>
      <c r="E77" s="472"/>
      <c r="F77" s="474"/>
      <c r="G77" s="411" t="s">
        <v>1080</v>
      </c>
      <c r="H77" s="473"/>
      <c r="I77" s="475"/>
      <c r="J77" s="475"/>
      <c r="K77" s="460"/>
      <c r="L77" s="463"/>
      <c r="M77" s="415" t="s">
        <v>92</v>
      </c>
      <c r="N77" s="413" t="s">
        <v>1081</v>
      </c>
      <c r="O77" s="66" t="s">
        <v>171</v>
      </c>
      <c r="P77" s="66" t="s">
        <v>1082</v>
      </c>
      <c r="Q77" s="404">
        <v>60</v>
      </c>
      <c r="R77" s="496"/>
      <c r="S77" s="463"/>
      <c r="T77" s="494"/>
      <c r="U77" s="495"/>
      <c r="V77" s="460"/>
      <c r="W77" s="463"/>
      <c r="X77" s="418"/>
      <c r="Y77" s="126"/>
      <c r="Z77" s="126"/>
      <c r="AA77" s="418"/>
      <c r="AB77" s="154"/>
      <c r="AC77" s="160"/>
      <c r="AD77" s="418"/>
      <c r="AE77" s="415" t="str">
        <f t="shared" si="16"/>
        <v>Gestión del conocimiento e innovación</v>
      </c>
      <c r="AF77" s="410">
        <f t="shared" si="17"/>
        <v>32</v>
      </c>
      <c r="AG77" s="128" t="str">
        <f t="shared" si="18"/>
        <v>Gestión - Operativo</v>
      </c>
      <c r="AH77" s="128" t="str">
        <f t="shared" si="19"/>
        <v>Alto</v>
      </c>
      <c r="AI77" s="128"/>
      <c r="AK77" s="333"/>
      <c r="AL77" s="333"/>
      <c r="AM77" s="333"/>
      <c r="AN77" s="333"/>
      <c r="AO77" s="282"/>
      <c r="AP77" s="282"/>
      <c r="AQ77" s="282"/>
      <c r="AR77" s="258"/>
      <c r="AS77" s="255" t="s">
        <v>1083</v>
      </c>
      <c r="AT77" s="256"/>
      <c r="AU77" s="256"/>
      <c r="AV77" s="256"/>
      <c r="AW77" s="256"/>
      <c r="AX77" s="276" t="s">
        <v>1084</v>
      </c>
      <c r="AY77" s="263"/>
      <c r="AZ77" s="263"/>
      <c r="BA77" s="258"/>
      <c r="BB77" s="355" t="s">
        <v>1085</v>
      </c>
      <c r="BC77" s="325" t="s">
        <v>133</v>
      </c>
      <c r="BD77" s="349"/>
      <c r="BE77" s="258"/>
      <c r="BF77" s="255" t="s">
        <v>1086</v>
      </c>
      <c r="BG77" s="256"/>
      <c r="BH77" s="256"/>
      <c r="BI77" s="256"/>
      <c r="BJ77" s="256"/>
      <c r="BK77" s="261" t="s">
        <v>1087</v>
      </c>
      <c r="BL77" s="263" t="s">
        <v>136</v>
      </c>
      <c r="BM77" s="263"/>
      <c r="BN77" s="258"/>
      <c r="BO77" s="258"/>
      <c r="BP77" s="258"/>
    </row>
    <row r="78" spans="1:68" ht="85.5" customHeight="1">
      <c r="A78" s="487"/>
      <c r="B78" s="457"/>
      <c r="C78" s="473"/>
      <c r="D78" s="457"/>
      <c r="E78" s="472"/>
      <c r="F78" s="474"/>
      <c r="G78" s="411"/>
      <c r="H78" s="473"/>
      <c r="I78" s="475"/>
      <c r="J78" s="475"/>
      <c r="K78" s="460"/>
      <c r="L78" s="463"/>
      <c r="M78" s="147" t="s">
        <v>120</v>
      </c>
      <c r="N78" s="411" t="s">
        <v>121</v>
      </c>
      <c r="O78" s="66"/>
      <c r="P78" s="66"/>
      <c r="Q78" s="404">
        <v>0</v>
      </c>
      <c r="R78" s="416">
        <f>AVERAGE(Q78:Q78)</f>
        <v>0</v>
      </c>
      <c r="S78" s="148" t="str">
        <f>IF(R78&lt;=50,"0",IF(AND(R78&gt;=50.01,R78&lt;=75),"1",IF(R78&gt;=75.01,"2")))</f>
        <v>0</v>
      </c>
      <c r="T78" s="494"/>
      <c r="U78" s="495"/>
      <c r="V78" s="460"/>
      <c r="W78" s="463"/>
      <c r="X78" s="418"/>
      <c r="Y78" s="126"/>
      <c r="Z78" s="126"/>
      <c r="AA78" s="155"/>
      <c r="AB78" s="154"/>
      <c r="AC78" s="160"/>
      <c r="AD78" s="137"/>
      <c r="AE78" s="415" t="str">
        <f t="shared" si="16"/>
        <v>Gestión del conocimiento e innovación</v>
      </c>
      <c r="AF78" s="410">
        <f t="shared" si="17"/>
        <v>32</v>
      </c>
      <c r="AG78" s="128" t="str">
        <f t="shared" si="18"/>
        <v>Gestión - Operativo</v>
      </c>
      <c r="AH78" s="128" t="str">
        <f t="shared" si="19"/>
        <v>Alto</v>
      </c>
      <c r="AI78" s="128"/>
      <c r="AK78" s="333"/>
      <c r="AL78" s="333"/>
      <c r="AM78" s="333"/>
      <c r="AN78" s="333"/>
      <c r="AO78" s="282"/>
      <c r="AP78" s="282"/>
      <c r="AQ78" s="282"/>
      <c r="AR78" s="258"/>
      <c r="AS78" s="256"/>
      <c r="AT78" s="256"/>
      <c r="AU78" s="256"/>
      <c r="AV78" s="256"/>
      <c r="AW78" s="256"/>
      <c r="AX78" s="263"/>
      <c r="AY78" s="284"/>
      <c r="AZ78" s="263"/>
      <c r="BA78" s="258"/>
      <c r="BB78" s="325" t="s">
        <v>133</v>
      </c>
      <c r="BC78" s="325" t="s">
        <v>133</v>
      </c>
      <c r="BD78" s="349"/>
      <c r="BE78" s="258"/>
      <c r="BF78" s="256"/>
      <c r="BG78" s="256"/>
      <c r="BH78" s="256"/>
      <c r="BI78" s="256"/>
      <c r="BJ78" s="256"/>
      <c r="BK78" s="263"/>
      <c r="BL78" s="284"/>
      <c r="BM78" s="263"/>
      <c r="BN78" s="258"/>
      <c r="BO78" s="258"/>
      <c r="BP78" s="258"/>
    </row>
    <row r="79" spans="1:68" ht="85.5" customHeight="1">
      <c r="A79" s="472">
        <v>33</v>
      </c>
      <c r="B79" s="457" t="s">
        <v>1036</v>
      </c>
      <c r="C79" s="473" t="s">
        <v>1037</v>
      </c>
      <c r="D79" s="457" t="s">
        <v>596</v>
      </c>
      <c r="E79" s="459" t="s">
        <v>804</v>
      </c>
      <c r="F79" s="474" t="s">
        <v>1088</v>
      </c>
      <c r="G79" s="411" t="s">
        <v>1089</v>
      </c>
      <c r="H79" s="473" t="s">
        <v>1090</v>
      </c>
      <c r="I79" s="475">
        <v>5</v>
      </c>
      <c r="J79" s="475">
        <v>4</v>
      </c>
      <c r="K79" s="456" t="str">
        <f>IF(AND(I79=1,J79=1),"Bajo",IF(AND(I79=1,J79=2),"Bajo",IF(AND(I79=1,J79=3),"Moderado",IF(AND(I79=1,J79=4),"Alto",IF(AND(I79=1,J79=5),"Extremo",IF(AND(I79=2,J79=1),"Bajo",IF(AND(I79=2,J79=2),"Bajo",IF(AND(I79=2,J79=3),"Moderado",IF(AND(I79=2,J79=4),"Alto",IF(AND(I79=2,J79=5),"Extremo",IF(AND(I79=3,J79=1),"Bajo",IF(AND(I79=3,J79=2),"Moderado",IF(AND(I79=3,J79=3),"Alto",IF(AND(I79=3,J79=4),"Extremo",IF(AND(I79=3,J79=5),"Extremo",IF(AND(I79=4,J79=1),"Moderado",IF(AND(I79=4,J79=2),"Alto",IF(AND(I79=4,J79=3),"Alto",IF(AND(I79=4,J79=4),"Extremo",IF(AND(I79=4,J79=5),"Extremo",IF(AND(I79=5,J79=1),"Alto",IF(AND(I79=5,J79=2),"Alto",IF(AND(I79=5,J79=3),"Extremo",IF(AND(I79=5,J79=4),"Extremo",IF(AND(I79=5,J79=5),"Extremo")))))))))))))))))))))))))</f>
        <v>Extremo</v>
      </c>
      <c r="L79" s="457" t="s">
        <v>91</v>
      </c>
      <c r="M79" s="415" t="s">
        <v>92</v>
      </c>
      <c r="N79" s="8" t="s">
        <v>1091</v>
      </c>
      <c r="O79" s="68" t="s">
        <v>171</v>
      </c>
      <c r="P79" s="68" t="s">
        <v>1092</v>
      </c>
      <c r="Q79" s="404">
        <v>85</v>
      </c>
      <c r="R79" s="493">
        <f>AVERAGE(Q79:Q80)</f>
        <v>42.5</v>
      </c>
      <c r="S79" s="462" t="str">
        <f>IF(R79&lt;=50,"0",IF(AND(R79&gt;=50.01,R79&lt;=75),"1",IF(R79&gt;=75.01,"2")))</f>
        <v>0</v>
      </c>
      <c r="T79" s="494">
        <f>I79-S79</f>
        <v>5</v>
      </c>
      <c r="U79" s="495">
        <f>J79-S81</f>
        <v>4</v>
      </c>
      <c r="V79" s="456" t="str">
        <f>IF(AND(T79=1,U79=1),"Bajo",IF(AND(T79=1,U79=2),"Bajo",IF(AND(T79=1,U79=3),"Moderado",IF(AND(T79=1,U79=4),"Alto",IF(AND(T79=1,U79=5),"Extremo",IF(AND(T79=2,U79=1),"Bajo",IF(AND(T79=2,U79=2),"Bajo",IF(AND(T79=2,U79=3),"Moderado",IF(AND(T79=2,U79=4),"Alto",IF(AND(T79=2,U79=5),"Extremo",IF(AND(T79=3,U79=1),"Bajo",IF(AND(T79=3,U79=2),"Moderado",IF(AND(T79=3,U79=3),"Alto",IF(AND(T79=3,U79=4),"Extremo",IF(AND(T79=3,U79=5),"Extremo",IF(AND(T79=4,U79=1),"Moderado",IF(AND(T79=4,U79=2),"Alto",IF(AND(T79=4,U79=3),"Alto",IF(AND(T79=4,U79=4),"Extremo",IF(AND(T79=4,U79=5),"Extremo",IF(AND(T79=5,U79=1),"Alto",IF(AND(T79=5,U79=2),"Alto",IF(AND(T79=5,U79=3),"Extremo",IF(AND(T79=5,U79=4),"Extremo",IF(AND(T79=5,U79=5),"Extremo")))))))))))))))))))))))))</f>
        <v>Extremo</v>
      </c>
      <c r="W79" s="470" t="s">
        <v>91</v>
      </c>
      <c r="X79" s="418" t="s">
        <v>1093</v>
      </c>
      <c r="Y79" s="126">
        <v>43832</v>
      </c>
      <c r="Z79" s="126">
        <v>44196</v>
      </c>
      <c r="AA79" s="418" t="s">
        <v>1094</v>
      </c>
      <c r="AB79" s="134" t="s">
        <v>357</v>
      </c>
      <c r="AC79" s="160" t="s">
        <v>596</v>
      </c>
      <c r="AD79" s="137" t="s">
        <v>1095</v>
      </c>
      <c r="AE79" s="415" t="str">
        <f t="shared" si="16"/>
        <v>Gestión del conocimiento e innovación</v>
      </c>
      <c r="AF79" s="410">
        <f t="shared" si="17"/>
        <v>33</v>
      </c>
      <c r="AG79" s="128" t="str">
        <f t="shared" si="18"/>
        <v>Gestión - Información</v>
      </c>
      <c r="AH79" s="128" t="str">
        <f t="shared" si="19"/>
        <v>Extremo</v>
      </c>
      <c r="AI79" s="131" t="s">
        <v>359</v>
      </c>
      <c r="AK79" s="333"/>
      <c r="AL79" s="333"/>
      <c r="AM79" s="333"/>
      <c r="AN79" s="333" t="s">
        <v>1096</v>
      </c>
      <c r="AO79" s="268" t="s">
        <v>12</v>
      </c>
      <c r="AP79" s="268" t="s">
        <v>106</v>
      </c>
      <c r="AQ79" s="268" t="s">
        <v>707</v>
      </c>
      <c r="AR79" s="258"/>
      <c r="AS79" s="255" t="s">
        <v>1097</v>
      </c>
      <c r="AT79" s="255" t="s">
        <v>1098</v>
      </c>
      <c r="AU79" s="255" t="s">
        <v>1099</v>
      </c>
      <c r="AV79" s="255" t="s">
        <v>1100</v>
      </c>
      <c r="AW79" s="255" t="s">
        <v>1101</v>
      </c>
      <c r="AX79" s="285" t="s">
        <v>1102</v>
      </c>
      <c r="AY79" s="286" t="s">
        <v>1103</v>
      </c>
      <c r="AZ79" s="287" t="s">
        <v>1104</v>
      </c>
      <c r="BA79" s="258"/>
      <c r="BB79" s="326" t="s">
        <v>1105</v>
      </c>
      <c r="BC79" s="326" t="s">
        <v>1106</v>
      </c>
      <c r="BD79" s="350"/>
      <c r="BE79" s="258"/>
      <c r="BF79" s="255" t="s">
        <v>1107</v>
      </c>
      <c r="BG79" s="255" t="s">
        <v>1108</v>
      </c>
      <c r="BH79" s="255" t="s">
        <v>1109</v>
      </c>
      <c r="BI79" s="255" t="s">
        <v>1110</v>
      </c>
      <c r="BJ79" s="255" t="s">
        <v>1111</v>
      </c>
      <c r="BK79" s="285" t="s">
        <v>1112</v>
      </c>
      <c r="BL79" s="286" t="s">
        <v>1113</v>
      </c>
      <c r="BM79" s="287"/>
      <c r="BN79" s="258"/>
      <c r="BO79" s="258"/>
      <c r="BP79" s="258"/>
    </row>
    <row r="80" spans="1:68" ht="85.5" customHeight="1">
      <c r="A80" s="487"/>
      <c r="B80" s="457"/>
      <c r="C80" s="473"/>
      <c r="D80" s="457"/>
      <c r="E80" s="472"/>
      <c r="F80" s="474"/>
      <c r="G80" s="411" t="s">
        <v>1114</v>
      </c>
      <c r="H80" s="473"/>
      <c r="I80" s="475"/>
      <c r="J80" s="475"/>
      <c r="K80" s="460"/>
      <c r="L80" s="463"/>
      <c r="M80" s="415" t="s">
        <v>92</v>
      </c>
      <c r="N80" s="411" t="s">
        <v>121</v>
      </c>
      <c r="O80" s="411"/>
      <c r="P80" s="411"/>
      <c r="Q80" s="404">
        <v>0</v>
      </c>
      <c r="R80" s="496"/>
      <c r="S80" s="463"/>
      <c r="T80" s="494"/>
      <c r="U80" s="495"/>
      <c r="V80" s="460"/>
      <c r="W80" s="463"/>
      <c r="X80" s="418" t="s">
        <v>1115</v>
      </c>
      <c r="Y80" s="126">
        <v>43832</v>
      </c>
      <c r="Z80" s="126">
        <v>44196</v>
      </c>
      <c r="AA80" s="418" t="s">
        <v>1116</v>
      </c>
      <c r="AB80" s="134" t="s">
        <v>357</v>
      </c>
      <c r="AC80" s="160" t="s">
        <v>596</v>
      </c>
      <c r="AD80" s="137" t="s">
        <v>1117</v>
      </c>
      <c r="AE80" s="415" t="str">
        <f t="shared" si="16"/>
        <v>Gestión del conocimiento e innovación</v>
      </c>
      <c r="AF80" s="410">
        <f t="shared" si="17"/>
        <v>33</v>
      </c>
      <c r="AG80" s="128" t="str">
        <f t="shared" si="18"/>
        <v>Gestión - Información</v>
      </c>
      <c r="AH80" s="128" t="str">
        <f t="shared" si="19"/>
        <v>Extremo</v>
      </c>
      <c r="AI80" s="131" t="s">
        <v>359</v>
      </c>
      <c r="AK80" s="333" t="s">
        <v>1118</v>
      </c>
      <c r="AL80" s="333" t="s">
        <v>1118</v>
      </c>
      <c r="AM80" s="333" t="s">
        <v>1118</v>
      </c>
      <c r="AN80" s="333" t="s">
        <v>1118</v>
      </c>
      <c r="AO80" s="268" t="s">
        <v>15</v>
      </c>
      <c r="AP80" s="268" t="s">
        <v>229</v>
      </c>
      <c r="AQ80" s="268" t="s">
        <v>707</v>
      </c>
      <c r="AR80" s="258"/>
      <c r="AS80" s="256"/>
      <c r="AT80" s="256"/>
      <c r="AU80" s="256"/>
      <c r="AV80" s="256"/>
      <c r="AW80" s="255" t="s">
        <v>1119</v>
      </c>
      <c r="AX80" s="285" t="s">
        <v>1102</v>
      </c>
      <c r="AY80" s="261" t="s">
        <v>1120</v>
      </c>
      <c r="AZ80" s="287" t="s">
        <v>1121</v>
      </c>
      <c r="BA80" s="258"/>
      <c r="BB80" s="325" t="s">
        <v>133</v>
      </c>
      <c r="BC80" s="326" t="s">
        <v>1122</v>
      </c>
      <c r="BD80" s="356"/>
      <c r="BE80" s="258"/>
      <c r="BF80" s="255"/>
      <c r="BG80" s="255" t="s">
        <v>1123</v>
      </c>
      <c r="BH80" s="255" t="s">
        <v>1124</v>
      </c>
      <c r="BI80" s="255" t="s">
        <v>1125</v>
      </c>
      <c r="BJ80" s="255"/>
      <c r="BK80" s="285" t="s">
        <v>136</v>
      </c>
      <c r="BL80" s="261" t="s">
        <v>1126</v>
      </c>
      <c r="BM80" s="287"/>
      <c r="BN80" s="258"/>
      <c r="BO80" s="258"/>
      <c r="BP80" s="258"/>
    </row>
    <row r="81" spans="1:68" ht="85.5" customHeight="1">
      <c r="A81" s="487"/>
      <c r="B81" s="457"/>
      <c r="C81" s="473"/>
      <c r="D81" s="457"/>
      <c r="E81" s="472"/>
      <c r="F81" s="474"/>
      <c r="G81" s="411"/>
      <c r="H81" s="473"/>
      <c r="I81" s="475"/>
      <c r="J81" s="475"/>
      <c r="K81" s="460"/>
      <c r="L81" s="463"/>
      <c r="M81" s="147" t="s">
        <v>120</v>
      </c>
      <c r="N81" s="411" t="s">
        <v>121</v>
      </c>
      <c r="O81" s="411"/>
      <c r="P81" s="411"/>
      <c r="Q81" s="404">
        <v>0</v>
      </c>
      <c r="R81" s="416">
        <f>AVERAGE(Q81:Q81)</f>
        <v>0</v>
      </c>
      <c r="S81" s="148" t="str">
        <f>IF(R81&lt;=50,"0",IF(AND(R81&gt;=50.01,R81&lt;=75),"1",IF(R81&gt;=75.01,"2")))</f>
        <v>0</v>
      </c>
      <c r="T81" s="494"/>
      <c r="U81" s="495"/>
      <c r="V81" s="460"/>
      <c r="W81" s="463"/>
      <c r="X81" s="418"/>
      <c r="Y81" s="126"/>
      <c r="Z81" s="126"/>
      <c r="AA81" s="155"/>
      <c r="AB81" s="154"/>
      <c r="AC81" s="160"/>
      <c r="AD81" s="137"/>
      <c r="AE81" s="415" t="str">
        <f t="shared" si="16"/>
        <v>Gestión del conocimiento e innovación</v>
      </c>
      <c r="AF81" s="410">
        <f t="shared" si="17"/>
        <v>33</v>
      </c>
      <c r="AG81" s="128" t="str">
        <f t="shared" si="18"/>
        <v>Gestión - Información</v>
      </c>
      <c r="AH81" s="128" t="str">
        <f t="shared" si="19"/>
        <v>Extremo</v>
      </c>
      <c r="AI81" s="128"/>
      <c r="AK81" s="333"/>
      <c r="AL81" s="333"/>
      <c r="AM81" s="333"/>
      <c r="AN81" s="333"/>
      <c r="AO81" s="282"/>
      <c r="AP81" s="282"/>
      <c r="AQ81" s="282"/>
      <c r="AR81" s="258"/>
      <c r="AS81" s="256"/>
      <c r="AT81" s="256"/>
      <c r="AU81" s="256"/>
      <c r="AV81" s="256"/>
      <c r="AW81" s="256"/>
      <c r="AX81" s="263"/>
      <c r="AY81" s="267"/>
      <c r="AZ81" s="263"/>
      <c r="BA81" s="258"/>
      <c r="BB81" s="325" t="s">
        <v>133</v>
      </c>
      <c r="BC81" s="325" t="s">
        <v>133</v>
      </c>
      <c r="BD81" s="349"/>
      <c r="BE81" s="258"/>
      <c r="BF81" s="256"/>
      <c r="BG81" s="256"/>
      <c r="BH81" s="256"/>
      <c r="BI81" s="256"/>
      <c r="BJ81" s="256"/>
      <c r="BK81" s="263"/>
      <c r="BL81" s="267"/>
      <c r="BM81" s="263"/>
      <c r="BN81" s="258"/>
      <c r="BO81" s="258"/>
      <c r="BP81" s="258"/>
    </row>
    <row r="82" spans="1:68" ht="85.5" customHeight="1">
      <c r="A82" s="472">
        <v>34</v>
      </c>
      <c r="B82" s="457" t="s">
        <v>1127</v>
      </c>
      <c r="C82" s="488" t="s">
        <v>1128</v>
      </c>
      <c r="D82" s="459" t="s">
        <v>1129</v>
      </c>
      <c r="E82" s="459" t="s">
        <v>1130</v>
      </c>
      <c r="F82" s="474" t="s">
        <v>1131</v>
      </c>
      <c r="G82" s="411" t="s">
        <v>1132</v>
      </c>
      <c r="H82" s="473" t="s">
        <v>1133</v>
      </c>
      <c r="I82" s="475">
        <v>4</v>
      </c>
      <c r="J82" s="475">
        <v>3</v>
      </c>
      <c r="K82" s="456" t="str">
        <f>IF(AND(I82=1,J82=1),"Bajo",IF(AND(I82=1,J82=2),"Bajo",IF(AND(I82=1,J82=3),"Moderado",IF(AND(I82=1,J82=4),"Alto",IF(AND(I82=1,J82=5),"Extremo",IF(AND(I82=2,J82=1),"Bajo",IF(AND(I82=2,J82=2),"Bajo",IF(AND(I82=2,J82=3),"Moderado",IF(AND(I82=2,J82=4),"Alto",IF(AND(I82=2,J82=5),"Extremo",IF(AND(I82=3,J82=1),"Bajo",IF(AND(I82=3,J82=2),"Moderado",IF(AND(I82=3,J82=3),"Alto",IF(AND(I82=3,J82=4),"Extremo",IF(AND(I82=3,J82=5),"Extremo",IF(AND(I82=4,J82=1),"Moderado",IF(AND(I82=4,J82=2),"Alto",IF(AND(I82=4,J82=3),"Alto",IF(AND(I82=4,J82=4),"Extremo",IF(AND(I82=4,J82=5),"Extremo",IF(AND(I82=5,J82=1),"Alto",IF(AND(I82=5,J82=2),"Alto",IF(AND(I82=5,J82=3),"Extremo",IF(AND(I82=5,J82=4),"Extremo",IF(AND(I82=5,J82=5),"Extremo")))))))))))))))))))))))))</f>
        <v>Alto</v>
      </c>
      <c r="L82" s="457" t="s">
        <v>91</v>
      </c>
      <c r="M82" s="415" t="s">
        <v>92</v>
      </c>
      <c r="N82" s="411" t="s">
        <v>121</v>
      </c>
      <c r="O82" s="411"/>
      <c r="P82" s="411"/>
      <c r="Q82" s="404">
        <v>0</v>
      </c>
      <c r="R82" s="493">
        <f>AVERAGE(Q82:Q84)</f>
        <v>23.333333333333332</v>
      </c>
      <c r="S82" s="462" t="str">
        <f>IF(R82&lt;=50,"0",IF(AND(R82&gt;=50.01,R82&lt;=75),"1",IF(R82&gt;=75.01,"2")))</f>
        <v>0</v>
      </c>
      <c r="T82" s="494">
        <f>I82-S82</f>
        <v>4</v>
      </c>
      <c r="U82" s="495">
        <f>J82-S85</f>
        <v>3</v>
      </c>
      <c r="V82" s="456" t="str">
        <f>IF(AND(T82=1,U82=1),"Bajo",IF(AND(T82=1,U82=2),"Bajo",IF(AND(T82=1,U82=3),"Moderado",IF(AND(T82=1,U82=4),"Alto",IF(AND(T82=1,U82=5),"Extremo",IF(AND(T82=2,U82=1),"Bajo",IF(AND(T82=2,U82=2),"Bajo",IF(AND(T82=2,U82=3),"Moderado",IF(AND(T82=2,U82=4),"Alto",IF(AND(T82=2,U82=5),"Extremo",IF(AND(T82=3,U82=1),"Bajo",IF(AND(T82=3,U82=2),"Moderado",IF(AND(T82=3,U82=3),"Alto",IF(AND(T82=3,U82=4),"Extremo",IF(AND(T82=3,U82=5),"Extremo",IF(AND(T82=4,U82=1),"Moderado",IF(AND(T82=4,U82=2),"Alto",IF(AND(T82=4,U82=3),"Alto",IF(AND(T82=4,U82=4),"Extremo",IF(AND(T82=4,U82=5),"Extremo",IF(AND(T82=5,U82=1),"Alto",IF(AND(T82=5,U82=2),"Alto",IF(AND(T82=5,U82=3),"Extremo",IF(AND(T82=5,U82=4),"Extremo",IF(AND(T82=5,U82=5),"Extremo")))))))))))))))))))))))))</f>
        <v>Alto</v>
      </c>
      <c r="W82" s="470" t="s">
        <v>91</v>
      </c>
      <c r="X82" s="418" t="s">
        <v>1134</v>
      </c>
      <c r="Y82" s="126">
        <v>43832</v>
      </c>
      <c r="Z82" s="126">
        <v>44196</v>
      </c>
      <c r="AA82" s="418" t="s">
        <v>1135</v>
      </c>
      <c r="AB82" s="405" t="s">
        <v>240</v>
      </c>
      <c r="AC82" s="160" t="s">
        <v>1136</v>
      </c>
      <c r="AD82" s="137" t="s">
        <v>1137</v>
      </c>
      <c r="AE82" s="415" t="str">
        <f t="shared" si="16"/>
        <v>Gestión jurídica</v>
      </c>
      <c r="AF82" s="410">
        <f t="shared" si="17"/>
        <v>34</v>
      </c>
      <c r="AG82" s="128" t="str">
        <f t="shared" si="18"/>
        <v>Gestión - Cumplimiento</v>
      </c>
      <c r="AH82" s="128" t="str">
        <f t="shared" si="19"/>
        <v>Alto</v>
      </c>
      <c r="AI82" s="131" t="s">
        <v>151</v>
      </c>
      <c r="AK82" s="357" t="s">
        <v>1138</v>
      </c>
      <c r="AL82" s="357" t="s">
        <v>1139</v>
      </c>
      <c r="AM82" s="357" t="s">
        <v>1140</v>
      </c>
      <c r="AN82" s="357" t="s">
        <v>1141</v>
      </c>
      <c r="AO82" s="268" t="s">
        <v>14</v>
      </c>
      <c r="AP82" s="268" t="s">
        <v>106</v>
      </c>
      <c r="AQ82" s="358" t="s">
        <v>1142</v>
      </c>
      <c r="AR82" s="258"/>
      <c r="AS82" s="256"/>
      <c r="AT82" s="255" t="s">
        <v>1143</v>
      </c>
      <c r="AU82" s="255" t="s">
        <v>1144</v>
      </c>
      <c r="AV82" s="255" t="s">
        <v>1145</v>
      </c>
      <c r="AW82" s="255" t="s">
        <v>1146</v>
      </c>
      <c r="AX82" s="263"/>
      <c r="AY82" s="261" t="s">
        <v>1147</v>
      </c>
      <c r="AZ82" s="261" t="s">
        <v>1148</v>
      </c>
      <c r="BA82" s="258"/>
      <c r="BB82" s="325" t="s">
        <v>133</v>
      </c>
      <c r="BC82" s="326" t="s">
        <v>1149</v>
      </c>
      <c r="BD82" s="327"/>
      <c r="BE82" s="258"/>
      <c r="BF82" s="256"/>
      <c r="BG82" s="396" t="s">
        <v>1150</v>
      </c>
      <c r="BH82" s="396" t="s">
        <v>1151</v>
      </c>
      <c r="BI82" s="396" t="s">
        <v>1152</v>
      </c>
      <c r="BJ82" s="396" t="s">
        <v>1153</v>
      </c>
      <c r="BK82" s="285" t="s">
        <v>136</v>
      </c>
      <c r="BL82" s="261" t="s">
        <v>1154</v>
      </c>
      <c r="BM82" s="261"/>
      <c r="BN82" s="258"/>
      <c r="BO82" s="258"/>
      <c r="BP82" s="258"/>
    </row>
    <row r="83" spans="1:68" ht="85.5" customHeight="1">
      <c r="A83" s="472"/>
      <c r="B83" s="457"/>
      <c r="C83" s="488"/>
      <c r="D83" s="459"/>
      <c r="E83" s="472"/>
      <c r="F83" s="474"/>
      <c r="G83" s="411" t="s">
        <v>1155</v>
      </c>
      <c r="H83" s="473"/>
      <c r="I83" s="475"/>
      <c r="J83" s="475"/>
      <c r="K83" s="460"/>
      <c r="L83" s="463"/>
      <c r="M83" s="415" t="s">
        <v>92</v>
      </c>
      <c r="N83" s="411" t="s">
        <v>121</v>
      </c>
      <c r="O83" s="411"/>
      <c r="P83" s="411"/>
      <c r="Q83" s="404">
        <v>0</v>
      </c>
      <c r="R83" s="493"/>
      <c r="S83" s="462"/>
      <c r="T83" s="494"/>
      <c r="U83" s="495"/>
      <c r="V83" s="460"/>
      <c r="W83" s="463"/>
      <c r="X83" s="418" t="s">
        <v>1156</v>
      </c>
      <c r="Y83" s="126">
        <v>43832</v>
      </c>
      <c r="Z83" s="126">
        <v>44196</v>
      </c>
      <c r="AA83" s="418" t="s">
        <v>625</v>
      </c>
      <c r="AB83" s="405" t="s">
        <v>240</v>
      </c>
      <c r="AC83" s="160" t="s">
        <v>1136</v>
      </c>
      <c r="AD83" s="137" t="s">
        <v>1157</v>
      </c>
      <c r="AE83" s="415" t="str">
        <f t="shared" si="16"/>
        <v>Gestión jurídica</v>
      </c>
      <c r="AF83" s="410">
        <f t="shared" si="17"/>
        <v>34</v>
      </c>
      <c r="AG83" s="128" t="str">
        <f t="shared" si="18"/>
        <v>Gestión - Cumplimiento</v>
      </c>
      <c r="AH83" s="128" t="str">
        <f t="shared" si="19"/>
        <v>Alto</v>
      </c>
      <c r="AI83" s="131" t="s">
        <v>151</v>
      </c>
      <c r="AK83" s="357" t="s">
        <v>1158</v>
      </c>
      <c r="AL83" s="357" t="s">
        <v>1159</v>
      </c>
      <c r="AM83" s="357" t="s">
        <v>1160</v>
      </c>
      <c r="AN83" s="357" t="s">
        <v>1161</v>
      </c>
      <c r="AO83" s="268" t="s">
        <v>14</v>
      </c>
      <c r="AP83" s="268" t="s">
        <v>106</v>
      </c>
      <c r="AQ83" s="358" t="s">
        <v>1142</v>
      </c>
      <c r="AR83" s="258"/>
      <c r="AS83" s="256"/>
      <c r="AT83" s="255" t="s">
        <v>1162</v>
      </c>
      <c r="AU83" s="255" t="s">
        <v>1162</v>
      </c>
      <c r="AV83" s="255" t="s">
        <v>1162</v>
      </c>
      <c r="AW83" s="255" t="s">
        <v>1162</v>
      </c>
      <c r="AX83" s="263"/>
      <c r="AY83" s="261" t="s">
        <v>1163</v>
      </c>
      <c r="AZ83" s="261" t="s">
        <v>1148</v>
      </c>
      <c r="BA83" s="258"/>
      <c r="BB83" s="325" t="s">
        <v>133</v>
      </c>
      <c r="BC83" s="326" t="s">
        <v>1164</v>
      </c>
      <c r="BD83" s="350"/>
      <c r="BE83" s="258"/>
      <c r="BF83" s="256"/>
      <c r="BG83" s="396" t="s">
        <v>1150</v>
      </c>
      <c r="BH83" s="396" t="s">
        <v>1151</v>
      </c>
      <c r="BI83" s="396" t="s">
        <v>1152</v>
      </c>
      <c r="BJ83" s="396" t="s">
        <v>1165</v>
      </c>
      <c r="BK83" s="263" t="s">
        <v>136</v>
      </c>
      <c r="BL83" s="261" t="s">
        <v>1166</v>
      </c>
      <c r="BM83" s="261"/>
      <c r="BN83" s="258"/>
      <c r="BO83" s="258"/>
      <c r="BP83" s="258"/>
    </row>
    <row r="84" spans="1:68" ht="160.5" customHeight="1">
      <c r="A84" s="472"/>
      <c r="B84" s="457"/>
      <c r="C84" s="488"/>
      <c r="D84" s="459"/>
      <c r="E84" s="472"/>
      <c r="F84" s="474"/>
      <c r="G84" s="411" t="s">
        <v>1167</v>
      </c>
      <c r="H84" s="473"/>
      <c r="I84" s="475"/>
      <c r="J84" s="475"/>
      <c r="K84" s="460"/>
      <c r="L84" s="463"/>
      <c r="M84" s="415" t="s">
        <v>92</v>
      </c>
      <c r="N84" s="411" t="s">
        <v>1168</v>
      </c>
      <c r="O84" s="411" t="s">
        <v>171</v>
      </c>
      <c r="P84" s="411" t="s">
        <v>1169</v>
      </c>
      <c r="Q84" s="404">
        <v>70</v>
      </c>
      <c r="R84" s="493"/>
      <c r="S84" s="462"/>
      <c r="T84" s="494"/>
      <c r="U84" s="495"/>
      <c r="V84" s="460"/>
      <c r="W84" s="463"/>
      <c r="X84" s="418" t="s">
        <v>1170</v>
      </c>
      <c r="Y84" s="126">
        <v>43832</v>
      </c>
      <c r="Z84" s="126">
        <v>44196</v>
      </c>
      <c r="AA84" s="418" t="s">
        <v>1171</v>
      </c>
      <c r="AB84" s="405" t="s">
        <v>240</v>
      </c>
      <c r="AC84" s="160" t="s">
        <v>1136</v>
      </c>
      <c r="AD84" s="137" t="s">
        <v>1172</v>
      </c>
      <c r="AE84" s="415" t="str">
        <f t="shared" si="16"/>
        <v>Gestión jurídica</v>
      </c>
      <c r="AF84" s="410">
        <f t="shared" si="17"/>
        <v>34</v>
      </c>
      <c r="AG84" s="128" t="str">
        <f t="shared" si="18"/>
        <v>Gestión - Cumplimiento</v>
      </c>
      <c r="AH84" s="128" t="str">
        <f t="shared" si="19"/>
        <v>Alto</v>
      </c>
      <c r="AI84" s="131" t="s">
        <v>151</v>
      </c>
      <c r="AK84" s="357" t="s">
        <v>1173</v>
      </c>
      <c r="AL84" s="357" t="s">
        <v>1174</v>
      </c>
      <c r="AM84" s="357" t="s">
        <v>1175</v>
      </c>
      <c r="AN84" s="357" t="s">
        <v>1176</v>
      </c>
      <c r="AO84" s="268" t="s">
        <v>14</v>
      </c>
      <c r="AP84" s="268" t="s">
        <v>106</v>
      </c>
      <c r="AQ84" s="268" t="s">
        <v>544</v>
      </c>
      <c r="AR84" s="258"/>
      <c r="AS84" s="255" t="s">
        <v>1177</v>
      </c>
      <c r="AT84" s="255" t="s">
        <v>1178</v>
      </c>
      <c r="AU84" s="255" t="s">
        <v>1179</v>
      </c>
      <c r="AV84" s="255" t="s">
        <v>1180</v>
      </c>
      <c r="AW84" s="255" t="s">
        <v>1181</v>
      </c>
      <c r="AX84" s="261" t="s">
        <v>1182</v>
      </c>
      <c r="AY84" s="261" t="s">
        <v>1183</v>
      </c>
      <c r="AZ84" s="263"/>
      <c r="BA84" s="258"/>
      <c r="BB84" s="359" t="s">
        <v>1184</v>
      </c>
      <c r="BC84" s="326" t="s">
        <v>1185</v>
      </c>
      <c r="BD84" s="328"/>
      <c r="BE84" s="258"/>
      <c r="BF84" s="255" t="s">
        <v>1186</v>
      </c>
      <c r="BG84" s="396" t="s">
        <v>1187</v>
      </c>
      <c r="BH84" s="396" t="s">
        <v>1188</v>
      </c>
      <c r="BI84" s="396" t="s">
        <v>1189</v>
      </c>
      <c r="BJ84" s="396" t="s">
        <v>1190</v>
      </c>
      <c r="BK84" s="261" t="s">
        <v>1191</v>
      </c>
      <c r="BL84" s="261" t="s">
        <v>1192</v>
      </c>
      <c r="BM84" s="263"/>
      <c r="BN84" s="258"/>
      <c r="BO84" s="258"/>
      <c r="BP84" s="258"/>
    </row>
    <row r="85" spans="1:68" ht="85.5" customHeight="1">
      <c r="A85" s="472"/>
      <c r="B85" s="457"/>
      <c r="C85" s="488"/>
      <c r="D85" s="459"/>
      <c r="E85" s="472"/>
      <c r="F85" s="474"/>
      <c r="G85" s="411"/>
      <c r="H85" s="473"/>
      <c r="I85" s="475"/>
      <c r="J85" s="475"/>
      <c r="K85" s="460"/>
      <c r="L85" s="463"/>
      <c r="M85" s="147" t="s">
        <v>120</v>
      </c>
      <c r="N85" s="411" t="s">
        <v>121</v>
      </c>
      <c r="O85" s="411"/>
      <c r="P85" s="411"/>
      <c r="Q85" s="404">
        <v>0</v>
      </c>
      <c r="R85" s="416">
        <f>AVERAGE(Q85:Q85)</f>
        <v>0</v>
      </c>
      <c r="S85" s="148" t="str">
        <f>IF(R85&lt;=50,"0",IF(AND(R85&gt;=50.01,R85&lt;=75),"1",IF(R85&gt;=75.01,"2")))</f>
        <v>0</v>
      </c>
      <c r="T85" s="494"/>
      <c r="U85" s="495"/>
      <c r="V85" s="460"/>
      <c r="W85" s="463"/>
      <c r="X85" s="418"/>
      <c r="Y85" s="126"/>
      <c r="Z85" s="126"/>
      <c r="AA85" s="155"/>
      <c r="AB85" s="154"/>
      <c r="AC85" s="160"/>
      <c r="AD85" s="137"/>
      <c r="AE85" s="415" t="str">
        <f t="shared" si="16"/>
        <v>Gestión jurídica</v>
      </c>
      <c r="AF85" s="410">
        <f t="shared" si="17"/>
        <v>34</v>
      </c>
      <c r="AG85" s="128" t="str">
        <f t="shared" si="18"/>
        <v>Gestión - Cumplimiento</v>
      </c>
      <c r="AH85" s="128" t="str">
        <f t="shared" si="19"/>
        <v>Alto</v>
      </c>
      <c r="AI85" s="128"/>
      <c r="AK85" s="333"/>
      <c r="AL85" s="333"/>
      <c r="AM85" s="333"/>
      <c r="AN85" s="333"/>
      <c r="AO85" s="282"/>
      <c r="AP85" s="282"/>
      <c r="AQ85" s="282"/>
      <c r="AR85" s="258"/>
      <c r="AS85" s="256"/>
      <c r="AT85" s="256"/>
      <c r="AU85" s="256"/>
      <c r="AV85" s="256"/>
      <c r="AW85" s="256"/>
      <c r="AX85" s="263"/>
      <c r="AY85" s="263"/>
      <c r="AZ85" s="263"/>
      <c r="BA85" s="258"/>
      <c r="BB85" s="325" t="s">
        <v>133</v>
      </c>
      <c r="BC85" s="325" t="s">
        <v>133</v>
      </c>
      <c r="BD85" s="349"/>
      <c r="BE85" s="258"/>
      <c r="BF85" s="256"/>
      <c r="BG85" s="256"/>
      <c r="BH85" s="256"/>
      <c r="BI85" s="256"/>
      <c r="BJ85" s="256"/>
      <c r="BK85" s="263"/>
      <c r="BL85" s="263"/>
      <c r="BM85" s="263"/>
      <c r="BN85" s="258"/>
      <c r="BO85" s="258"/>
      <c r="BP85" s="258"/>
    </row>
    <row r="86" spans="1:68" ht="85.5" customHeight="1">
      <c r="A86" s="472">
        <v>36</v>
      </c>
      <c r="B86" s="457" t="s">
        <v>1193</v>
      </c>
      <c r="C86" s="473" t="s">
        <v>1194</v>
      </c>
      <c r="D86" s="457" t="s">
        <v>1195</v>
      </c>
      <c r="E86" s="459" t="s">
        <v>87</v>
      </c>
      <c r="F86" s="490" t="s">
        <v>1196</v>
      </c>
      <c r="G86" s="418" t="s">
        <v>1197</v>
      </c>
      <c r="H86" s="502" t="s">
        <v>1198</v>
      </c>
      <c r="I86" s="475">
        <v>4</v>
      </c>
      <c r="J86" s="475">
        <v>3</v>
      </c>
      <c r="K86" s="456" t="str">
        <f>IF(AND(I86=1,J86=1),"Bajo",IF(AND(I86=1,J86=2),"Bajo",IF(AND(I86=1,J86=3),"Moderado",IF(AND(I86=1,J86=4),"Alto",IF(AND(I86=1,J86=5),"Extremo",IF(AND(I86=2,J86=1),"Bajo",IF(AND(I86=2,J86=2),"Bajo",IF(AND(I86=2,J86=3),"Moderado",IF(AND(I86=2,J86=4),"Alto",IF(AND(I86=2,J86=5),"Extremo",IF(AND(I86=3,J86=1),"Bajo",IF(AND(I86=3,J86=2),"Moderado",IF(AND(I86=3,J86=3),"Alto",IF(AND(I86=3,J86=4),"Extremo",IF(AND(I86=3,J86=5),"Extremo",IF(AND(I86=4,J86=1),"Moderado",IF(AND(I86=4,J86=2),"Alto",IF(AND(I86=4,J86=3),"Alto",IF(AND(I86=4,J86=4),"Extremo",IF(AND(I86=4,J86=5),"Extremo",IF(AND(I86=5,J86=1),"Alto",IF(AND(I86=5,J86=2),"Alto",IF(AND(I86=5,J86=3),"Extremo",IF(AND(I86=5,J86=4),"Extremo",IF(AND(I86=5,J86=5),"Extremo")))))))))))))))))))))))))</f>
        <v>Alto</v>
      </c>
      <c r="L86" s="457" t="s">
        <v>91</v>
      </c>
      <c r="M86" s="415" t="s">
        <v>92</v>
      </c>
      <c r="N86" s="411" t="s">
        <v>1199</v>
      </c>
      <c r="O86" s="411" t="s">
        <v>94</v>
      </c>
      <c r="P86" s="411" t="s">
        <v>1200</v>
      </c>
      <c r="Q86" s="404">
        <v>85</v>
      </c>
      <c r="R86" s="493">
        <f>AVERAGE(Q86:Q87)</f>
        <v>62.5</v>
      </c>
      <c r="S86" s="462" t="str">
        <f>IF(R86&lt;=50,"0",IF(AND(R86&gt;=50.01,R86&lt;=75),"1",IF(R86&gt;=75.01,"2")))</f>
        <v>1</v>
      </c>
      <c r="T86" s="494">
        <f>I86-S86</f>
        <v>3</v>
      </c>
      <c r="U86" s="495">
        <f>J86-S88</f>
        <v>3</v>
      </c>
      <c r="V86" s="456" t="str">
        <f>IF(AND(T86=1,U86=1),"Bajo",IF(AND(T86=1,U86=2),"Bajo",IF(AND(T86=1,U86=3),"Moderado",IF(AND(T86=1,U86=4),"Alto",IF(AND(T86=1,U86=5),"Extremo",IF(AND(T86=2,U86=1),"Bajo",IF(AND(T86=2,U86=2),"Bajo",IF(AND(T86=2,U86=3),"Moderado",IF(AND(T86=2,U86=4),"Alto",IF(AND(T86=2,U86=5),"Extremo",IF(AND(T86=3,U86=1),"Bajo",IF(AND(T86=3,U86=2),"Moderado",IF(AND(T86=3,U86=3),"Alto",IF(AND(T86=3,U86=4),"Extremo",IF(AND(T86=3,U86=5),"Extremo",IF(AND(T86=4,U86=1),"Moderado",IF(AND(T86=4,U86=2),"Alto",IF(AND(T86=4,U86=3),"Alto",IF(AND(T86=4,U86=4),"Extremo",IF(AND(T86=4,U86=5),"Extremo",IF(AND(T86=5,U86=1),"Alto",IF(AND(T86=5,U86=2),"Alto",IF(AND(T86=5,U86=3),"Extremo",IF(AND(T86=5,U86=4),"Extremo",IF(AND(T86=5,U86=5),"Extremo")))))))))))))))))))))))))</f>
        <v>Alto</v>
      </c>
      <c r="W86" s="470" t="s">
        <v>91</v>
      </c>
      <c r="X86" s="413" t="s">
        <v>1201</v>
      </c>
      <c r="Y86" s="126">
        <v>43832</v>
      </c>
      <c r="Z86" s="126">
        <v>44196</v>
      </c>
      <c r="AA86" s="418" t="s">
        <v>1202</v>
      </c>
      <c r="AB86" s="134" t="s">
        <v>149</v>
      </c>
      <c r="AC86" s="160" t="s">
        <v>1203</v>
      </c>
      <c r="AD86" s="413" t="s">
        <v>1204</v>
      </c>
      <c r="AE86" s="415" t="str">
        <f>IF(B86="",#REF!,B86)</f>
        <v>Participación efectiva, representación y defensa técnica</v>
      </c>
      <c r="AF86" s="410">
        <f>IF(A86="",#REF!,A86)</f>
        <v>36</v>
      </c>
      <c r="AG86" s="128" t="str">
        <f>IF(E86="",#REF!,E86)</f>
        <v>Gestión - Operativo</v>
      </c>
      <c r="AH86" s="128" t="str">
        <f>IF(V86="",#REF!,V86)</f>
        <v>Alto</v>
      </c>
      <c r="AI86" s="131" t="s">
        <v>359</v>
      </c>
      <c r="AK86" s="290" t="s">
        <v>1205</v>
      </c>
      <c r="AL86" s="290" t="s">
        <v>1206</v>
      </c>
      <c r="AM86" s="290" t="s">
        <v>1207</v>
      </c>
      <c r="AN86" s="290" t="s">
        <v>1208</v>
      </c>
      <c r="AO86" s="268" t="s">
        <v>14</v>
      </c>
      <c r="AP86" s="268" t="s">
        <v>106</v>
      </c>
      <c r="AQ86" s="282" t="s">
        <v>246</v>
      </c>
      <c r="AR86" s="258"/>
      <c r="AS86" s="255" t="s">
        <v>1209</v>
      </c>
      <c r="AT86" s="255" t="s">
        <v>1210</v>
      </c>
      <c r="AU86" s="255" t="s">
        <v>1211</v>
      </c>
      <c r="AV86" s="255" t="s">
        <v>1212</v>
      </c>
      <c r="AW86" s="255" t="s">
        <v>1213</v>
      </c>
      <c r="AX86" s="261" t="s">
        <v>1214</v>
      </c>
      <c r="AY86" s="261" t="s">
        <v>1215</v>
      </c>
      <c r="AZ86" s="263"/>
      <c r="BA86" s="258"/>
      <c r="BB86" s="326" t="s">
        <v>1216</v>
      </c>
      <c r="BC86" s="360" t="s">
        <v>1217</v>
      </c>
      <c r="BD86" s="361"/>
      <c r="BE86" s="258"/>
      <c r="BF86" s="290" t="s">
        <v>1218</v>
      </c>
      <c r="BG86" s="290" t="s">
        <v>1219</v>
      </c>
      <c r="BH86" s="290" t="s">
        <v>1220</v>
      </c>
      <c r="BI86" s="290" t="s">
        <v>1221</v>
      </c>
      <c r="BJ86" s="290" t="s">
        <v>1222</v>
      </c>
      <c r="BK86" s="261" t="s">
        <v>1223</v>
      </c>
      <c r="BL86" s="261" t="s">
        <v>1224</v>
      </c>
      <c r="BM86" s="263"/>
      <c r="BN86" s="258"/>
      <c r="BO86" s="258"/>
      <c r="BP86" s="258"/>
    </row>
    <row r="87" spans="1:68" ht="85.5" customHeight="1">
      <c r="A87" s="487"/>
      <c r="B87" s="457"/>
      <c r="C87" s="473"/>
      <c r="D87" s="457"/>
      <c r="E87" s="472"/>
      <c r="F87" s="504"/>
      <c r="G87" s="418" t="s">
        <v>1225</v>
      </c>
      <c r="H87" s="503"/>
      <c r="I87" s="475"/>
      <c r="J87" s="475"/>
      <c r="K87" s="460"/>
      <c r="L87" s="463"/>
      <c r="M87" s="415" t="s">
        <v>92</v>
      </c>
      <c r="N87" s="411" t="s">
        <v>1226</v>
      </c>
      <c r="O87" s="411" t="s">
        <v>171</v>
      </c>
      <c r="P87" s="411" t="s">
        <v>1227</v>
      </c>
      <c r="Q87" s="404">
        <v>40</v>
      </c>
      <c r="R87" s="496"/>
      <c r="S87" s="463"/>
      <c r="T87" s="494"/>
      <c r="U87" s="495"/>
      <c r="V87" s="460"/>
      <c r="W87" s="463"/>
      <c r="X87" s="413" t="s">
        <v>1228</v>
      </c>
      <c r="Y87" s="126">
        <v>43832</v>
      </c>
      <c r="Z87" s="126">
        <v>44196</v>
      </c>
      <c r="AA87" s="418" t="s">
        <v>1229</v>
      </c>
      <c r="AB87" s="134" t="s">
        <v>357</v>
      </c>
      <c r="AC87" s="160" t="s">
        <v>1203</v>
      </c>
      <c r="AD87" s="413" t="s">
        <v>1230</v>
      </c>
      <c r="AE87" s="415" t="str">
        <f t="shared" ref="AE87:AE122" si="20">IF(B87="",AE86,B87)</f>
        <v>Participación efectiva, representación y defensa técnica</v>
      </c>
      <c r="AF87" s="410">
        <f t="shared" ref="AF87:AF122" si="21">IF(A87="",AF86,A87)</f>
        <v>36</v>
      </c>
      <c r="AG87" s="128" t="str">
        <f t="shared" ref="AG87:AG122" si="22">IF(E87="",AG86,E87)</f>
        <v>Gestión - Operativo</v>
      </c>
      <c r="AH87" s="128" t="str">
        <f t="shared" ref="AH87:AH122" si="23">IF(V87="",AH86,V87)</f>
        <v>Alto</v>
      </c>
      <c r="AI87" s="131" t="s">
        <v>359</v>
      </c>
      <c r="AK87" s="290" t="s">
        <v>1231</v>
      </c>
      <c r="AL87" s="290" t="s">
        <v>1232</v>
      </c>
      <c r="AM87" s="290" t="s">
        <v>1233</v>
      </c>
      <c r="AN87" s="290" t="s">
        <v>1234</v>
      </c>
      <c r="AO87" s="268" t="s">
        <v>12</v>
      </c>
      <c r="AP87" s="268" t="s">
        <v>106</v>
      </c>
      <c r="AQ87" s="282" t="s">
        <v>246</v>
      </c>
      <c r="AR87" s="258"/>
      <c r="AS87" s="255" t="s">
        <v>1235</v>
      </c>
      <c r="AT87" s="255" t="s">
        <v>1236</v>
      </c>
      <c r="AU87" s="255" t="s">
        <v>1237</v>
      </c>
      <c r="AV87" s="255" t="s">
        <v>1238</v>
      </c>
      <c r="AW87" s="255" t="s">
        <v>1239</v>
      </c>
      <c r="AX87" s="261" t="s">
        <v>1240</v>
      </c>
      <c r="AY87" s="261" t="s">
        <v>1241</v>
      </c>
      <c r="AZ87" s="263"/>
      <c r="BA87" s="258"/>
      <c r="BB87" s="343" t="s">
        <v>1242</v>
      </c>
      <c r="BC87" s="326" t="s">
        <v>1243</v>
      </c>
      <c r="BD87" s="361"/>
      <c r="BE87" s="258"/>
      <c r="BF87" s="290" t="s">
        <v>1244</v>
      </c>
      <c r="BG87" s="290" t="s">
        <v>1245</v>
      </c>
      <c r="BH87" s="255" t="s">
        <v>1246</v>
      </c>
      <c r="BI87" s="255" t="s">
        <v>1247</v>
      </c>
      <c r="BJ87" s="255" t="s">
        <v>1248</v>
      </c>
      <c r="BK87" s="261" t="s">
        <v>1249</v>
      </c>
      <c r="BL87" s="261" t="s">
        <v>1250</v>
      </c>
      <c r="BM87" s="263"/>
      <c r="BN87" s="258"/>
      <c r="BO87" s="258"/>
      <c r="BP87" s="258"/>
    </row>
    <row r="88" spans="1:68" ht="85.5" customHeight="1">
      <c r="A88" s="487"/>
      <c r="B88" s="457"/>
      <c r="C88" s="473"/>
      <c r="D88" s="457"/>
      <c r="E88" s="472"/>
      <c r="F88" s="504"/>
      <c r="G88" s="418"/>
      <c r="H88" s="503"/>
      <c r="I88" s="475"/>
      <c r="J88" s="475"/>
      <c r="K88" s="460"/>
      <c r="L88" s="463"/>
      <c r="M88" s="147" t="s">
        <v>120</v>
      </c>
      <c r="N88" s="411" t="s">
        <v>121</v>
      </c>
      <c r="O88" s="411"/>
      <c r="P88" s="411"/>
      <c r="Q88" s="404">
        <v>0</v>
      </c>
      <c r="R88" s="416">
        <f>AVERAGE(Q88:Q88)</f>
        <v>0</v>
      </c>
      <c r="S88" s="148" t="str">
        <f>IF(R88&lt;=50,"0",IF(AND(R88&gt;=50.01,R88&lt;=75),"1",IF(R88&gt;=75.01,"2")))</f>
        <v>0</v>
      </c>
      <c r="T88" s="494"/>
      <c r="U88" s="495"/>
      <c r="V88" s="460"/>
      <c r="W88" s="463"/>
      <c r="X88" s="411"/>
      <c r="Y88" s="146"/>
      <c r="Z88" s="146"/>
      <c r="AA88" s="161"/>
      <c r="AB88" s="162"/>
      <c r="AC88" s="163"/>
      <c r="AD88" s="413"/>
      <c r="AE88" s="415" t="str">
        <f t="shared" si="20"/>
        <v>Participación efectiva, representación y defensa técnica</v>
      </c>
      <c r="AF88" s="410">
        <f t="shared" si="21"/>
        <v>36</v>
      </c>
      <c r="AG88" s="128" t="str">
        <f t="shared" si="22"/>
        <v>Gestión - Operativo</v>
      </c>
      <c r="AH88" s="128" t="str">
        <f t="shared" si="23"/>
        <v>Alto</v>
      </c>
      <c r="AI88" s="128"/>
      <c r="AK88" s="268"/>
      <c r="AL88" s="268"/>
      <c r="AM88" s="268"/>
      <c r="AN88" s="268"/>
      <c r="AO88" s="282"/>
      <c r="AP88" s="282"/>
      <c r="AQ88" s="282"/>
      <c r="AR88" s="258"/>
      <c r="AS88" s="256"/>
      <c r="AT88" s="256"/>
      <c r="AU88" s="256"/>
      <c r="AV88" s="256"/>
      <c r="AW88" s="256"/>
      <c r="AX88" s="263"/>
      <c r="AY88" s="263"/>
      <c r="AZ88" s="263"/>
      <c r="BA88" s="258"/>
      <c r="BB88" s="325" t="s">
        <v>133</v>
      </c>
      <c r="BC88" s="325" t="s">
        <v>133</v>
      </c>
      <c r="BD88" s="334"/>
      <c r="BE88" s="258"/>
      <c r="BF88" s="256"/>
      <c r="BG88" s="256"/>
      <c r="BH88" s="256"/>
      <c r="BI88" s="256"/>
      <c r="BJ88" s="256"/>
      <c r="BK88" s="263"/>
      <c r="BL88" s="263"/>
      <c r="BM88" s="263"/>
      <c r="BN88" s="258"/>
      <c r="BO88" s="258"/>
      <c r="BP88" s="258"/>
    </row>
    <row r="89" spans="1:68" ht="85.5" customHeight="1">
      <c r="A89" s="472">
        <v>37</v>
      </c>
      <c r="B89" s="457" t="s">
        <v>1193</v>
      </c>
      <c r="C89" s="473" t="s">
        <v>1194</v>
      </c>
      <c r="D89" s="457" t="s">
        <v>1195</v>
      </c>
      <c r="E89" s="459" t="s">
        <v>87</v>
      </c>
      <c r="F89" s="505" t="s">
        <v>1251</v>
      </c>
      <c r="G89" s="418" t="s">
        <v>1252</v>
      </c>
      <c r="H89" s="502" t="s">
        <v>1253</v>
      </c>
      <c r="I89" s="475">
        <v>3</v>
      </c>
      <c r="J89" s="475">
        <v>3</v>
      </c>
      <c r="K89" s="456" t="str">
        <f>IF(AND(I89=1,J89=1),"Bajo",IF(AND(I89=1,J89=2),"Bajo",IF(AND(I89=1,J89=3),"Moderado",IF(AND(I89=1,J89=4),"Alto",IF(AND(I89=1,J89=5),"Extremo",IF(AND(I89=2,J89=1),"Bajo",IF(AND(I89=2,J89=2),"Bajo",IF(AND(I89=2,J89=3),"Moderado",IF(AND(I89=2,J89=4),"Alto",IF(AND(I89=2,J89=5),"Extremo",IF(AND(I89=3,J89=1),"Bajo",IF(AND(I89=3,J89=2),"Moderado",IF(AND(I89=3,J89=3),"Alto",IF(AND(I89=3,J89=4),"Extremo",IF(AND(I89=3,J89=5),"Extremo",IF(AND(I89=4,J89=1),"Moderado",IF(AND(I89=4,J89=2),"Alto",IF(AND(I89=4,J89=3),"Alto",IF(AND(I89=4,J89=4),"Extremo",IF(AND(I89=4,J89=5),"Extremo",IF(AND(I89=5,J89=1),"Alto",IF(AND(I89=5,J89=2),"Alto",IF(AND(I89=5,J89=3),"Extremo",IF(AND(I89=5,J89=4),"Extremo",IF(AND(I89=5,J89=5),"Extremo")))))))))))))))))))))))))</f>
        <v>Alto</v>
      </c>
      <c r="L89" s="457" t="s">
        <v>91</v>
      </c>
      <c r="M89" s="415" t="s">
        <v>92</v>
      </c>
      <c r="N89" s="411" t="s">
        <v>1254</v>
      </c>
      <c r="O89" s="411" t="s">
        <v>171</v>
      </c>
      <c r="P89" s="411" t="s">
        <v>1255</v>
      </c>
      <c r="Q89" s="404">
        <v>25</v>
      </c>
      <c r="R89" s="493">
        <f>AVERAGE(Q89:Q90)</f>
        <v>27.5</v>
      </c>
      <c r="S89" s="462" t="str">
        <f>IF(R89&lt;=50,"0",IF(AND(R89&gt;=50.01,R89&lt;=75),"1",IF(R89&gt;=75.01,"2")))</f>
        <v>0</v>
      </c>
      <c r="T89" s="494">
        <f>I89-S89</f>
        <v>3</v>
      </c>
      <c r="U89" s="495">
        <f>J89-S91</f>
        <v>3</v>
      </c>
      <c r="V89" s="456" t="str">
        <f>IF(AND(T89=1,U89=1),"Bajo",IF(AND(T89=1,U89=2),"Bajo",IF(AND(T89=1,U89=3),"Moderado",IF(AND(T89=1,U89=4),"Alto",IF(AND(T89=1,U89=5),"Extremo",IF(AND(T89=2,U89=1),"Bajo",IF(AND(T89=2,U89=2),"Bajo",IF(AND(T89=2,U89=3),"Moderado",IF(AND(T89=2,U89=4),"Alto",IF(AND(T89=2,U89=5),"Extremo",IF(AND(T89=3,U89=1),"Bajo",IF(AND(T89=3,U89=2),"Moderado",IF(AND(T89=3,U89=3),"Alto",IF(AND(T89=3,U89=4),"Extremo",IF(AND(T89=3,U89=5),"Extremo",IF(AND(T89=4,U89=1),"Moderado",IF(AND(T89=4,U89=2),"Alto",IF(AND(T89=4,U89=3),"Alto",IF(AND(T89=4,U89=4),"Extremo",IF(AND(T89=4,U89=5),"Extremo",IF(AND(T89=5,U89=1),"Alto",IF(AND(T89=5,U89=2),"Alto",IF(AND(T89=5,U89=3),"Extremo",IF(AND(T89=5,U89=4),"Extremo",IF(AND(T89=5,U89=5),"Extremo")))))))))))))))))))))))))</f>
        <v>Alto</v>
      </c>
      <c r="W89" s="470" t="s">
        <v>96</v>
      </c>
      <c r="X89" s="411" t="s">
        <v>1256</v>
      </c>
      <c r="Y89" s="126">
        <v>43832</v>
      </c>
      <c r="Z89" s="126">
        <v>44196</v>
      </c>
      <c r="AA89" s="161" t="s">
        <v>1257</v>
      </c>
      <c r="AB89" s="134" t="s">
        <v>357</v>
      </c>
      <c r="AC89" s="160" t="s">
        <v>1203</v>
      </c>
      <c r="AD89" s="413" t="s">
        <v>1204</v>
      </c>
      <c r="AE89" s="415" t="str">
        <f t="shared" si="20"/>
        <v>Participación efectiva, representación y defensa técnica</v>
      </c>
      <c r="AF89" s="410">
        <f t="shared" si="21"/>
        <v>37</v>
      </c>
      <c r="AG89" s="128" t="str">
        <f t="shared" si="22"/>
        <v>Gestión - Operativo</v>
      </c>
      <c r="AH89" s="128" t="str">
        <f t="shared" si="23"/>
        <v>Alto</v>
      </c>
      <c r="AI89" s="131" t="s">
        <v>151</v>
      </c>
      <c r="AK89" s="290" t="s">
        <v>1258</v>
      </c>
      <c r="AL89" s="290" t="s">
        <v>1259</v>
      </c>
      <c r="AM89" s="290" t="s">
        <v>1260</v>
      </c>
      <c r="AN89" s="273" t="s">
        <v>1261</v>
      </c>
      <c r="AO89" s="268" t="s">
        <v>12</v>
      </c>
      <c r="AP89" s="268" t="s">
        <v>106</v>
      </c>
      <c r="AQ89" s="273" t="s">
        <v>1262</v>
      </c>
      <c r="AR89" s="258"/>
      <c r="AS89" s="255" t="s">
        <v>1263</v>
      </c>
      <c r="AT89" s="255" t="s">
        <v>1264</v>
      </c>
      <c r="AU89" s="255" t="s">
        <v>1265</v>
      </c>
      <c r="AV89" s="255" t="s">
        <v>1266</v>
      </c>
      <c r="AW89" s="255" t="s">
        <v>1267</v>
      </c>
      <c r="AX89" s="261" t="s">
        <v>1268</v>
      </c>
      <c r="AY89" s="261" t="s">
        <v>1269</v>
      </c>
      <c r="AZ89" s="261"/>
      <c r="BA89" s="258"/>
      <c r="BB89" s="326" t="s">
        <v>1270</v>
      </c>
      <c r="BC89" s="326" t="s">
        <v>1271</v>
      </c>
      <c r="BD89" s="328"/>
      <c r="BE89" s="258"/>
      <c r="BF89" s="273" t="s">
        <v>1272</v>
      </c>
      <c r="BG89" s="255" t="s">
        <v>1273</v>
      </c>
      <c r="BH89" s="255" t="s">
        <v>1274</v>
      </c>
      <c r="BI89" s="255" t="s">
        <v>1246</v>
      </c>
      <c r="BJ89" s="255" t="s">
        <v>1275</v>
      </c>
      <c r="BK89" s="261" t="s">
        <v>1276</v>
      </c>
      <c r="BL89" s="261" t="s">
        <v>1277</v>
      </c>
      <c r="BM89" s="261"/>
      <c r="BN89" s="258"/>
      <c r="BO89" s="258"/>
      <c r="BP89" s="258"/>
    </row>
    <row r="90" spans="1:68" ht="85.5" customHeight="1">
      <c r="A90" s="487"/>
      <c r="B90" s="457"/>
      <c r="C90" s="473"/>
      <c r="D90" s="457"/>
      <c r="E90" s="472"/>
      <c r="F90" s="505"/>
      <c r="G90" s="418" t="s">
        <v>1278</v>
      </c>
      <c r="H90" s="502"/>
      <c r="I90" s="475"/>
      <c r="J90" s="475"/>
      <c r="K90" s="460"/>
      <c r="L90" s="463"/>
      <c r="M90" s="415" t="s">
        <v>92</v>
      </c>
      <c r="N90" s="411" t="s">
        <v>1279</v>
      </c>
      <c r="O90" s="411" t="s">
        <v>94</v>
      </c>
      <c r="P90" s="411" t="s">
        <v>1280</v>
      </c>
      <c r="Q90" s="404">
        <v>30</v>
      </c>
      <c r="R90" s="496"/>
      <c r="S90" s="463"/>
      <c r="T90" s="494"/>
      <c r="U90" s="495"/>
      <c r="V90" s="460"/>
      <c r="W90" s="463"/>
      <c r="X90" s="411" t="s">
        <v>1281</v>
      </c>
      <c r="Y90" s="126">
        <v>43832</v>
      </c>
      <c r="Z90" s="126">
        <v>44196</v>
      </c>
      <c r="AA90" s="161" t="s">
        <v>1282</v>
      </c>
      <c r="AB90" s="134" t="s">
        <v>357</v>
      </c>
      <c r="AC90" s="160" t="s">
        <v>1203</v>
      </c>
      <c r="AD90" s="413" t="s">
        <v>1204</v>
      </c>
      <c r="AE90" s="415" t="str">
        <f t="shared" si="20"/>
        <v>Participación efectiva, representación y defensa técnica</v>
      </c>
      <c r="AF90" s="410">
        <f t="shared" si="21"/>
        <v>37</v>
      </c>
      <c r="AG90" s="128" t="str">
        <f t="shared" si="22"/>
        <v>Gestión - Operativo</v>
      </c>
      <c r="AH90" s="128" t="str">
        <f t="shared" si="23"/>
        <v>Alto</v>
      </c>
      <c r="AI90" s="131" t="s">
        <v>359</v>
      </c>
      <c r="AK90" s="290" t="s">
        <v>1283</v>
      </c>
      <c r="AL90" s="290" t="s">
        <v>1284</v>
      </c>
      <c r="AM90" s="290" t="s">
        <v>1285</v>
      </c>
      <c r="AN90" s="290" t="s">
        <v>1286</v>
      </c>
      <c r="AO90" s="268" t="s">
        <v>12</v>
      </c>
      <c r="AP90" s="268" t="s">
        <v>106</v>
      </c>
      <c r="AQ90" s="273" t="s">
        <v>1287</v>
      </c>
      <c r="AR90" s="258"/>
      <c r="AS90" s="255" t="s">
        <v>1288</v>
      </c>
      <c r="AT90" s="255" t="s">
        <v>1289</v>
      </c>
      <c r="AU90" s="255" t="s">
        <v>1289</v>
      </c>
      <c r="AV90" s="255" t="s">
        <v>1290</v>
      </c>
      <c r="AW90" s="255" t="s">
        <v>1291</v>
      </c>
      <c r="AX90" s="261" t="s">
        <v>1292</v>
      </c>
      <c r="AY90" s="261" t="s">
        <v>1293</v>
      </c>
      <c r="AZ90" s="261"/>
      <c r="BA90" s="258"/>
      <c r="BB90" s="326" t="s">
        <v>1294</v>
      </c>
      <c r="BC90" s="326" t="s">
        <v>1295</v>
      </c>
      <c r="BD90" s="328"/>
      <c r="BE90" s="258"/>
      <c r="BF90" s="255" t="s">
        <v>1296</v>
      </c>
      <c r="BG90" s="255" t="s">
        <v>1246</v>
      </c>
      <c r="BH90" s="255" t="s">
        <v>1246</v>
      </c>
      <c r="BI90" s="389" t="s">
        <v>1297</v>
      </c>
      <c r="BJ90" s="255" t="s">
        <v>1246</v>
      </c>
      <c r="BK90" s="261" t="s">
        <v>1298</v>
      </c>
      <c r="BL90" s="261" t="s">
        <v>1299</v>
      </c>
      <c r="BM90" s="261"/>
      <c r="BN90" s="258"/>
      <c r="BO90" s="258"/>
      <c r="BP90" s="258"/>
    </row>
    <row r="91" spans="1:68" ht="85.5" customHeight="1">
      <c r="A91" s="487"/>
      <c r="B91" s="457"/>
      <c r="C91" s="473"/>
      <c r="D91" s="457"/>
      <c r="E91" s="472"/>
      <c r="F91" s="505"/>
      <c r="G91" s="418"/>
      <c r="H91" s="502"/>
      <c r="I91" s="475"/>
      <c r="J91" s="475"/>
      <c r="K91" s="460"/>
      <c r="L91" s="463"/>
      <c r="M91" s="147" t="s">
        <v>120</v>
      </c>
      <c r="N91" s="411" t="s">
        <v>121</v>
      </c>
      <c r="O91" s="411"/>
      <c r="P91" s="411"/>
      <c r="Q91" s="404">
        <v>0</v>
      </c>
      <c r="R91" s="416">
        <f>AVERAGE(Q91:Q91)</f>
        <v>0</v>
      </c>
      <c r="S91" s="148" t="str">
        <f>IF(R91&lt;=50,"0",IF(AND(R91&gt;=50.01,R91&lt;=75),"1",IF(R91&gt;=75.01,"2")))</f>
        <v>0</v>
      </c>
      <c r="T91" s="494"/>
      <c r="U91" s="495"/>
      <c r="V91" s="460"/>
      <c r="W91" s="463"/>
      <c r="X91" s="411"/>
      <c r="Y91" s="146"/>
      <c r="Z91" s="146"/>
      <c r="AA91" s="161"/>
      <c r="AB91" s="162"/>
      <c r="AC91" s="163"/>
      <c r="AD91" s="413"/>
      <c r="AE91" s="415" t="str">
        <f t="shared" si="20"/>
        <v>Participación efectiva, representación y defensa técnica</v>
      </c>
      <c r="AF91" s="410">
        <f t="shared" si="21"/>
        <v>37</v>
      </c>
      <c r="AG91" s="128" t="str">
        <f t="shared" si="22"/>
        <v>Gestión - Operativo</v>
      </c>
      <c r="AH91" s="128" t="str">
        <f t="shared" si="23"/>
        <v>Alto</v>
      </c>
      <c r="AI91" s="128"/>
      <c r="AK91" s="268"/>
      <c r="AL91" s="268"/>
      <c r="AM91" s="268"/>
      <c r="AN91" s="268"/>
      <c r="AO91" s="282"/>
      <c r="AP91" s="282"/>
      <c r="AQ91" s="282"/>
      <c r="AR91" s="258"/>
      <c r="AS91" s="256"/>
      <c r="AT91" s="256"/>
      <c r="AU91" s="256"/>
      <c r="AV91" s="256"/>
      <c r="AW91" s="256"/>
      <c r="AX91" s="263"/>
      <c r="AY91" s="263"/>
      <c r="AZ91" s="263"/>
      <c r="BA91" s="258"/>
      <c r="BB91" s="325" t="s">
        <v>133</v>
      </c>
      <c r="BC91" s="325" t="s">
        <v>133</v>
      </c>
      <c r="BD91" s="334"/>
      <c r="BE91" s="258"/>
      <c r="BF91" s="256"/>
      <c r="BG91" s="256"/>
      <c r="BH91" s="256"/>
      <c r="BI91" s="256"/>
      <c r="BJ91" s="256"/>
      <c r="BK91" s="263"/>
      <c r="BL91" s="263"/>
      <c r="BM91" s="263"/>
      <c r="BN91" s="258"/>
      <c r="BO91" s="258"/>
      <c r="BP91" s="258"/>
    </row>
    <row r="92" spans="1:68" ht="85.5" customHeight="1">
      <c r="A92" s="472">
        <v>38</v>
      </c>
      <c r="B92" s="457" t="s">
        <v>1193</v>
      </c>
      <c r="C92" s="473" t="s">
        <v>1194</v>
      </c>
      <c r="D92" s="457" t="s">
        <v>1195</v>
      </c>
      <c r="E92" s="459" t="s">
        <v>87</v>
      </c>
      <c r="F92" s="490" t="s">
        <v>1300</v>
      </c>
      <c r="G92" s="411" t="s">
        <v>1301</v>
      </c>
      <c r="H92" s="473" t="s">
        <v>1302</v>
      </c>
      <c r="I92" s="475">
        <v>5</v>
      </c>
      <c r="J92" s="475">
        <v>5</v>
      </c>
      <c r="K92" s="456" t="str">
        <f>IF(AND(I92=1,J92=1),"Bajo",IF(AND(I92=1,J92=2),"Bajo",IF(AND(I92=1,J92=3),"Moderado",IF(AND(I92=1,J92=4),"Alto",IF(AND(I92=1,J92=5),"Extremo",IF(AND(I92=2,J92=1),"Bajo",IF(AND(I92=2,J92=2),"Bajo",IF(AND(I92=2,J92=3),"Moderado",IF(AND(I92=2,J92=4),"Alto",IF(AND(I92=2,J92=5),"Extremo",IF(AND(I92=3,J92=1),"Bajo",IF(AND(I92=3,J92=2),"Moderado",IF(AND(I92=3,J92=3),"Alto",IF(AND(I92=3,J92=4),"Extremo",IF(AND(I92=3,J92=5),"Extremo",IF(AND(I92=4,J92=1),"Moderado",IF(AND(I92=4,J92=2),"Alto",IF(AND(I92=4,J92=3),"Alto",IF(AND(I92=4,J92=4),"Extremo",IF(AND(I92=4,J92=5),"Extremo",IF(AND(I92=5,J92=1),"Alto",IF(AND(I92=5,J92=2),"Alto",IF(AND(I92=5,J92=3),"Extremo",IF(AND(I92=5,J92=4),"Extremo",IF(AND(I92=5,J92=5),"Extremo")))))))))))))))))))))))))</f>
        <v>Extremo</v>
      </c>
      <c r="L92" s="457" t="s">
        <v>91</v>
      </c>
      <c r="M92" s="415" t="s">
        <v>92</v>
      </c>
      <c r="N92" s="411" t="s">
        <v>1303</v>
      </c>
      <c r="O92" s="411" t="s">
        <v>171</v>
      </c>
      <c r="P92" s="411" t="s">
        <v>1304</v>
      </c>
      <c r="Q92" s="404">
        <v>40</v>
      </c>
      <c r="R92" s="489">
        <f>AVERAGE(Q92:Q93)</f>
        <v>40</v>
      </c>
      <c r="S92" s="606" t="str">
        <f>IF(R92&lt;=50,"0",IF(AND(R92&gt;=50.01,R92&lt;=75),"1",IF(R92&gt;=75.01,"2")))</f>
        <v>0</v>
      </c>
      <c r="T92" s="494">
        <f>I92-S92</f>
        <v>5</v>
      </c>
      <c r="U92" s="495">
        <f>J92-S94</f>
        <v>5</v>
      </c>
      <c r="V92" s="456" t="str">
        <f>IF(AND(T92=1,U92=1),"Bajo",IF(AND(T92=1,U92=2),"Bajo",IF(AND(T92=1,U92=3),"Moderado",IF(AND(T92=1,U92=4),"Alto",IF(AND(T92=1,U92=5),"Extremo",IF(AND(T92=2,U92=1),"Bajo",IF(AND(T92=2,U92=2),"Bajo",IF(AND(T92=2,U92=3),"Moderado",IF(AND(T92=2,U92=4),"Alto",IF(AND(T92=2,U92=5),"Extremo",IF(AND(T92=3,U92=1),"Bajo",IF(AND(T92=3,U92=2),"Moderado",IF(AND(T92=3,U92=3),"Alto",IF(AND(T92=3,U92=4),"Extremo",IF(AND(T92=3,U92=5),"Extremo",IF(AND(T92=4,U92=1),"Moderado",IF(AND(T92=4,U92=2),"Alto",IF(AND(T92=4,U92=3),"Alto",IF(AND(T92=4,U92=4),"Extremo",IF(AND(T92=4,U92=5),"Extremo",IF(AND(T92=5,U92=1),"Alto",IF(AND(T92=5,U92=2),"Alto",IF(AND(T92=5,U92=3),"Extremo",IF(AND(T92=5,U92=4),"Extremo",IF(AND(T92=5,U92=5),"Extremo")))))))))))))))))))))))))</f>
        <v>Extremo</v>
      </c>
      <c r="W92" s="470" t="s">
        <v>91</v>
      </c>
      <c r="X92" s="418" t="s">
        <v>1305</v>
      </c>
      <c r="Y92" s="126">
        <v>43832</v>
      </c>
      <c r="Z92" s="126">
        <v>44196</v>
      </c>
      <c r="AA92" s="418" t="s">
        <v>1306</v>
      </c>
      <c r="AB92" s="134" t="s">
        <v>357</v>
      </c>
      <c r="AC92" s="160" t="s">
        <v>1307</v>
      </c>
      <c r="AD92" s="413" t="s">
        <v>1204</v>
      </c>
      <c r="AE92" s="415" t="str">
        <f t="shared" si="20"/>
        <v>Participación efectiva, representación y defensa técnica</v>
      </c>
      <c r="AF92" s="410">
        <f t="shared" si="21"/>
        <v>38</v>
      </c>
      <c r="AG92" s="128" t="str">
        <f t="shared" si="22"/>
        <v>Gestión - Operativo</v>
      </c>
      <c r="AH92" s="128" t="str">
        <f t="shared" si="23"/>
        <v>Extremo</v>
      </c>
      <c r="AI92" s="131" t="s">
        <v>626</v>
      </c>
      <c r="AK92" s="290" t="s">
        <v>1308</v>
      </c>
      <c r="AL92" s="290" t="s">
        <v>1309</v>
      </c>
      <c r="AM92" s="290" t="s">
        <v>1310</v>
      </c>
      <c r="AN92" s="290" t="s">
        <v>1311</v>
      </c>
      <c r="AO92" s="268" t="s">
        <v>12</v>
      </c>
      <c r="AP92" s="268" t="s">
        <v>106</v>
      </c>
      <c r="AQ92" s="268" t="s">
        <v>1312</v>
      </c>
      <c r="AR92" s="258"/>
      <c r="AS92" s="268" t="s">
        <v>1313</v>
      </c>
      <c r="AT92" s="268" t="s">
        <v>1314</v>
      </c>
      <c r="AU92" s="288" t="s">
        <v>1315</v>
      </c>
      <c r="AV92" s="268" t="s">
        <v>1316</v>
      </c>
      <c r="AW92" s="288" t="s">
        <v>1317</v>
      </c>
      <c r="AX92" s="261" t="s">
        <v>1318</v>
      </c>
      <c r="AY92" s="261" t="s">
        <v>1319</v>
      </c>
      <c r="AZ92" s="261" t="s">
        <v>1320</v>
      </c>
      <c r="BA92" s="258"/>
      <c r="BB92" s="326" t="s">
        <v>1321</v>
      </c>
      <c r="BC92" s="326" t="s">
        <v>1322</v>
      </c>
      <c r="BD92" s="328"/>
      <c r="BE92" s="258"/>
      <c r="BF92" s="268" t="s">
        <v>1323</v>
      </c>
      <c r="BG92" s="288" t="s">
        <v>1324</v>
      </c>
      <c r="BH92" s="288" t="s">
        <v>1325</v>
      </c>
      <c r="BI92" s="268" t="s">
        <v>1326</v>
      </c>
      <c r="BJ92" s="288" t="s">
        <v>1327</v>
      </c>
      <c r="BK92" s="261" t="s">
        <v>1328</v>
      </c>
      <c r="BL92" s="261" t="s">
        <v>1329</v>
      </c>
      <c r="BM92" s="261" t="s">
        <v>1330</v>
      </c>
      <c r="BN92" s="258"/>
      <c r="BO92" s="258"/>
      <c r="BP92" s="258"/>
    </row>
    <row r="93" spans="1:68" ht="85.5" customHeight="1">
      <c r="A93" s="472"/>
      <c r="B93" s="457"/>
      <c r="C93" s="473"/>
      <c r="D93" s="457"/>
      <c r="E93" s="459"/>
      <c r="F93" s="490"/>
      <c r="G93" s="411" t="s">
        <v>1331</v>
      </c>
      <c r="H93" s="473"/>
      <c r="I93" s="475"/>
      <c r="J93" s="475"/>
      <c r="K93" s="456"/>
      <c r="L93" s="457"/>
      <c r="M93" s="415" t="s">
        <v>92</v>
      </c>
      <c r="N93" s="411" t="s">
        <v>1332</v>
      </c>
      <c r="O93" s="413" t="s">
        <v>1002</v>
      </c>
      <c r="P93" s="411" t="s">
        <v>1333</v>
      </c>
      <c r="Q93" s="404">
        <v>40</v>
      </c>
      <c r="R93" s="489"/>
      <c r="S93" s="608"/>
      <c r="T93" s="494"/>
      <c r="U93" s="495"/>
      <c r="V93" s="456"/>
      <c r="W93" s="470"/>
      <c r="X93" s="418" t="s">
        <v>1334</v>
      </c>
      <c r="Y93" s="126">
        <v>43832</v>
      </c>
      <c r="Z93" s="126">
        <v>44196</v>
      </c>
      <c r="AA93" s="418" t="s">
        <v>1335</v>
      </c>
      <c r="AB93" s="134" t="s">
        <v>357</v>
      </c>
      <c r="AC93" s="160" t="s">
        <v>1336</v>
      </c>
      <c r="AD93" s="413" t="s">
        <v>1204</v>
      </c>
      <c r="AE93" s="415" t="str">
        <f t="shared" si="20"/>
        <v>Participación efectiva, representación y defensa técnica</v>
      </c>
      <c r="AF93" s="410">
        <f t="shared" si="21"/>
        <v>38</v>
      </c>
      <c r="AG93" s="128" t="str">
        <f t="shared" si="22"/>
        <v>Gestión - Operativo</v>
      </c>
      <c r="AH93" s="128" t="str">
        <f t="shared" si="23"/>
        <v>Extremo</v>
      </c>
      <c r="AI93" s="131" t="s">
        <v>151</v>
      </c>
      <c r="AK93" s="290" t="s">
        <v>1308</v>
      </c>
      <c r="AL93" s="290" t="s">
        <v>1337</v>
      </c>
      <c r="AM93" s="290" t="s">
        <v>1338</v>
      </c>
      <c r="AN93" s="290" t="s">
        <v>1339</v>
      </c>
      <c r="AO93" s="268" t="s">
        <v>12</v>
      </c>
      <c r="AP93" s="268" t="s">
        <v>106</v>
      </c>
      <c r="AQ93" s="268" t="s">
        <v>1340</v>
      </c>
      <c r="AR93" s="258"/>
      <c r="AS93" s="268" t="s">
        <v>1341</v>
      </c>
      <c r="AT93" s="268" t="s">
        <v>1342</v>
      </c>
      <c r="AU93" s="268" t="s">
        <v>1343</v>
      </c>
      <c r="AV93" s="268" t="s">
        <v>1344</v>
      </c>
      <c r="AW93" s="268" t="s">
        <v>1345</v>
      </c>
      <c r="AX93" s="261" t="s">
        <v>1346</v>
      </c>
      <c r="AY93" s="261" t="s">
        <v>1347</v>
      </c>
      <c r="AZ93" s="263"/>
      <c r="BA93" s="258"/>
      <c r="BB93" s="326" t="s">
        <v>1348</v>
      </c>
      <c r="BC93" s="326" t="s">
        <v>1349</v>
      </c>
      <c r="BD93" s="328"/>
      <c r="BE93" s="258"/>
      <c r="BF93" s="268" t="s">
        <v>1350</v>
      </c>
      <c r="BG93" s="268" t="s">
        <v>1351</v>
      </c>
      <c r="BH93" s="268" t="s">
        <v>1352</v>
      </c>
      <c r="BI93" s="268" t="s">
        <v>1353</v>
      </c>
      <c r="BJ93" s="268" t="s">
        <v>1354</v>
      </c>
      <c r="BK93" s="261" t="s">
        <v>1355</v>
      </c>
      <c r="BL93" s="261" t="s">
        <v>1356</v>
      </c>
      <c r="BM93" s="263"/>
      <c r="BN93" s="258"/>
      <c r="BO93" s="258"/>
      <c r="BP93" s="258"/>
    </row>
    <row r="94" spans="1:68" ht="85.5" customHeight="1">
      <c r="A94" s="472"/>
      <c r="B94" s="457"/>
      <c r="C94" s="473"/>
      <c r="D94" s="457"/>
      <c r="E94" s="472"/>
      <c r="F94" s="490"/>
      <c r="G94" s="421"/>
      <c r="H94" s="473"/>
      <c r="I94" s="475"/>
      <c r="J94" s="475"/>
      <c r="K94" s="460"/>
      <c r="L94" s="463"/>
      <c r="M94" s="147" t="s">
        <v>120</v>
      </c>
      <c r="N94" s="411" t="s">
        <v>121</v>
      </c>
      <c r="O94" s="411"/>
      <c r="P94" s="411"/>
      <c r="Q94" s="404">
        <v>0</v>
      </c>
      <c r="R94" s="414">
        <f>AVERAGE(Q94:Q94)</f>
        <v>0</v>
      </c>
      <c r="S94" s="148" t="str">
        <f>IF(R94&lt;=50,"0",IF(AND(R94&gt;=50.01,R94&lt;=75),"1",IF(R94&gt;=75.01,"2")))</f>
        <v>0</v>
      </c>
      <c r="T94" s="494"/>
      <c r="U94" s="495"/>
      <c r="V94" s="460"/>
      <c r="W94" s="463"/>
      <c r="X94" s="418"/>
      <c r="Y94" s="126"/>
      <c r="Z94" s="126"/>
      <c r="AA94" s="155"/>
      <c r="AB94" s="154"/>
      <c r="AC94" s="160"/>
      <c r="AD94" s="413"/>
      <c r="AE94" s="415" t="str">
        <f t="shared" si="20"/>
        <v>Participación efectiva, representación y defensa técnica</v>
      </c>
      <c r="AF94" s="410">
        <f t="shared" si="21"/>
        <v>38</v>
      </c>
      <c r="AG94" s="128" t="str">
        <f t="shared" si="22"/>
        <v>Gestión - Operativo</v>
      </c>
      <c r="AH94" s="128" t="str">
        <f t="shared" si="23"/>
        <v>Extremo</v>
      </c>
      <c r="AI94" s="128"/>
      <c r="AK94" s="268"/>
      <c r="AL94" s="268"/>
      <c r="AM94" s="268"/>
      <c r="AN94" s="268"/>
      <c r="AO94" s="282"/>
      <c r="AP94" s="282"/>
      <c r="AQ94" s="282"/>
      <c r="AR94" s="258"/>
      <c r="AS94" s="256"/>
      <c r="AT94" s="256"/>
      <c r="AU94" s="256"/>
      <c r="AV94" s="256"/>
      <c r="AW94" s="256"/>
      <c r="AX94" s="263"/>
      <c r="AY94" s="263"/>
      <c r="AZ94" s="263"/>
      <c r="BA94" s="258"/>
      <c r="BB94" s="325" t="s">
        <v>133</v>
      </c>
      <c r="BC94" s="325" t="s">
        <v>133</v>
      </c>
      <c r="BD94" s="334"/>
      <c r="BE94" s="258"/>
      <c r="BF94" s="256"/>
      <c r="BG94" s="256"/>
      <c r="BH94" s="256"/>
      <c r="BI94" s="256"/>
      <c r="BJ94" s="256"/>
      <c r="BK94" s="263"/>
      <c r="BL94" s="263"/>
      <c r="BM94" s="263"/>
      <c r="BN94" s="258"/>
      <c r="BO94" s="258"/>
      <c r="BP94" s="258"/>
    </row>
    <row r="95" spans="1:68" ht="85.5" customHeight="1">
      <c r="A95" s="472">
        <v>39</v>
      </c>
      <c r="B95" s="457" t="s">
        <v>1193</v>
      </c>
      <c r="C95" s="473" t="s">
        <v>1194</v>
      </c>
      <c r="D95" s="457" t="s">
        <v>1195</v>
      </c>
      <c r="E95" s="459" t="s">
        <v>87</v>
      </c>
      <c r="F95" s="474" t="s">
        <v>1357</v>
      </c>
      <c r="G95" s="411" t="s">
        <v>1358</v>
      </c>
      <c r="H95" s="473" t="s">
        <v>1359</v>
      </c>
      <c r="I95" s="475">
        <v>4</v>
      </c>
      <c r="J95" s="475">
        <v>4</v>
      </c>
      <c r="K95" s="456" t="str">
        <f>IF(AND(I95=1,J95=1),"Bajo",IF(AND(I95=1,J95=2),"Bajo",IF(AND(I95=1,J95=3),"Moderado",IF(AND(I95=1,J95=4),"Alto",IF(AND(I95=1,J95=5),"Extremo",IF(AND(I95=2,J95=1),"Bajo",IF(AND(I95=2,J95=2),"Bajo",IF(AND(I95=2,J95=3),"Moderado",IF(AND(I95=2,J95=4),"Alto",IF(AND(I95=2,J95=5),"Extremo",IF(AND(I95=3,J95=1),"Bajo",IF(AND(I95=3,J95=2),"Moderado",IF(AND(I95=3,J95=3),"Alto",IF(AND(I95=3,J95=4),"Extremo",IF(AND(I95=3,J95=5),"Extremo",IF(AND(I95=4,J95=1),"Moderado",IF(AND(I95=4,J95=2),"Alto",IF(AND(I95=4,J95=3),"Alto",IF(AND(I95=4,J95=4),"Extremo",IF(AND(I95=4,J95=5),"Extremo",IF(AND(I95=5,J95=1),"Alto",IF(AND(I95=5,J95=2),"Alto",IF(AND(I95=5,J95=3),"Extremo",IF(AND(I95=5,J95=4),"Extremo",IF(AND(I95=5,J95=5),"Extremo")))))))))))))))))))))))))</f>
        <v>Extremo</v>
      </c>
      <c r="L95" s="457" t="s">
        <v>91</v>
      </c>
      <c r="M95" s="415" t="s">
        <v>92</v>
      </c>
      <c r="N95" s="411" t="s">
        <v>1360</v>
      </c>
      <c r="O95" s="411" t="s">
        <v>171</v>
      </c>
      <c r="P95" s="413" t="s">
        <v>1361</v>
      </c>
      <c r="Q95" s="404">
        <v>25</v>
      </c>
      <c r="R95" s="506">
        <f>AVERAGE(Q95:Q96)</f>
        <v>12.5</v>
      </c>
      <c r="S95" s="462" t="str">
        <f>IF(R95&lt;=50,"0",IF(AND(R95&gt;=50.01,R95&lt;=75),"1",IF(R95&gt;=75.01,"2")))</f>
        <v>0</v>
      </c>
      <c r="T95" s="494">
        <f>I95-S95</f>
        <v>4</v>
      </c>
      <c r="U95" s="495">
        <f>J95-S97</f>
        <v>4</v>
      </c>
      <c r="V95" s="456" t="str">
        <f>IF(AND(T95=1,U95=1),"Bajo",IF(AND(T95=1,U95=2),"Bajo",IF(AND(T95=1,U95=3),"Moderado",IF(AND(T95=1,U95=4),"Alto",IF(AND(T95=1,U95=5),"Extremo",IF(AND(T95=2,U95=1),"Bajo",IF(AND(T95=2,U95=2),"Bajo",IF(AND(T95=2,U95=3),"Moderado",IF(AND(T95=2,U95=4),"Alto",IF(AND(T95=2,U95=5),"Extremo",IF(AND(T95=3,U95=1),"Bajo",IF(AND(T95=3,U95=2),"Moderado",IF(AND(T95=3,U95=3),"Alto",IF(AND(T95=3,U95=4),"Extremo",IF(AND(T95=3,U95=5),"Extremo",IF(AND(T95=4,U95=1),"Moderado",IF(AND(T95=4,U95=2),"Alto",IF(AND(T95=4,U95=3),"Alto",IF(AND(T95=4,U95=4),"Extremo",IF(AND(T95=4,U95=5),"Extremo",IF(AND(T95=5,U95=1),"Alto",IF(AND(T95=5,U95=2),"Alto",IF(AND(T95=5,U95=3),"Extremo",IF(AND(T95=5,U95=4),"Extremo",IF(AND(T95=5,U95=5),"Extremo")))))))))))))))))))))))))</f>
        <v>Extremo</v>
      </c>
      <c r="W95" s="470" t="s">
        <v>91</v>
      </c>
      <c r="X95" s="418" t="s">
        <v>1362</v>
      </c>
      <c r="Y95" s="126">
        <v>43832</v>
      </c>
      <c r="Z95" s="126">
        <v>44196</v>
      </c>
      <c r="AA95" s="155" t="s">
        <v>1363</v>
      </c>
      <c r="AB95" s="134" t="s">
        <v>357</v>
      </c>
      <c r="AC95" s="160" t="s">
        <v>1336</v>
      </c>
      <c r="AD95" s="413" t="s">
        <v>1204</v>
      </c>
      <c r="AE95" s="415" t="str">
        <f t="shared" si="20"/>
        <v>Participación efectiva, representación y defensa técnica</v>
      </c>
      <c r="AF95" s="410">
        <f t="shared" si="21"/>
        <v>39</v>
      </c>
      <c r="AG95" s="128" t="str">
        <f t="shared" si="22"/>
        <v>Gestión - Operativo</v>
      </c>
      <c r="AH95" s="128" t="str">
        <f t="shared" si="23"/>
        <v>Extremo</v>
      </c>
      <c r="AI95" s="131" t="s">
        <v>626</v>
      </c>
      <c r="AK95" s="290" t="s">
        <v>1308</v>
      </c>
      <c r="AL95" s="290" t="s">
        <v>1364</v>
      </c>
      <c r="AM95" s="290" t="s">
        <v>1365</v>
      </c>
      <c r="AN95" s="290" t="s">
        <v>1366</v>
      </c>
      <c r="AO95" s="268" t="s">
        <v>12</v>
      </c>
      <c r="AP95" s="268" t="s">
        <v>106</v>
      </c>
      <c r="AQ95" s="268" t="s">
        <v>1367</v>
      </c>
      <c r="AR95" s="258"/>
      <c r="AS95" s="268" t="s">
        <v>1368</v>
      </c>
      <c r="AT95" s="268" t="s">
        <v>1369</v>
      </c>
      <c r="AU95" s="268" t="s">
        <v>1370</v>
      </c>
      <c r="AV95" s="268" t="s">
        <v>1371</v>
      </c>
      <c r="AW95" s="268" t="s">
        <v>1372</v>
      </c>
      <c r="AX95" s="261" t="s">
        <v>1373</v>
      </c>
      <c r="AY95" s="261" t="s">
        <v>1374</v>
      </c>
      <c r="AZ95" s="261" t="s">
        <v>1375</v>
      </c>
      <c r="BA95" s="258"/>
      <c r="BB95" s="326" t="s">
        <v>1376</v>
      </c>
      <c r="BC95" s="326" t="s">
        <v>1377</v>
      </c>
      <c r="BD95" s="327"/>
      <c r="BE95" s="258"/>
      <c r="BF95" s="268" t="s">
        <v>1378</v>
      </c>
      <c r="BG95" s="392" t="s">
        <v>1379</v>
      </c>
      <c r="BH95" s="393" t="s">
        <v>1380</v>
      </c>
      <c r="BI95" s="393" t="s">
        <v>1381</v>
      </c>
      <c r="BJ95" s="393" t="s">
        <v>1382</v>
      </c>
      <c r="BK95" s="261" t="s">
        <v>1383</v>
      </c>
      <c r="BL95" s="261" t="s">
        <v>1384</v>
      </c>
      <c r="BM95" s="261" t="s">
        <v>1385</v>
      </c>
      <c r="BN95" s="258"/>
      <c r="BO95" s="258"/>
      <c r="BP95" s="258"/>
    </row>
    <row r="96" spans="1:68" ht="85.5" customHeight="1">
      <c r="A96" s="487"/>
      <c r="B96" s="457"/>
      <c r="C96" s="473"/>
      <c r="D96" s="457"/>
      <c r="E96" s="472"/>
      <c r="F96" s="474"/>
      <c r="G96" s="411" t="s">
        <v>1386</v>
      </c>
      <c r="H96" s="473"/>
      <c r="I96" s="475"/>
      <c r="J96" s="475"/>
      <c r="K96" s="460"/>
      <c r="L96" s="463"/>
      <c r="M96" s="415" t="s">
        <v>92</v>
      </c>
      <c r="N96" s="411" t="s">
        <v>121</v>
      </c>
      <c r="O96" s="411"/>
      <c r="P96" s="411"/>
      <c r="Q96" s="404">
        <v>0</v>
      </c>
      <c r="R96" s="507"/>
      <c r="S96" s="463"/>
      <c r="T96" s="494"/>
      <c r="U96" s="495"/>
      <c r="V96" s="460"/>
      <c r="W96" s="463"/>
      <c r="X96" s="418" t="s">
        <v>1387</v>
      </c>
      <c r="Y96" s="126">
        <v>43832</v>
      </c>
      <c r="Z96" s="126">
        <v>44196</v>
      </c>
      <c r="AA96" s="155" t="s">
        <v>1388</v>
      </c>
      <c r="AB96" s="134" t="s">
        <v>357</v>
      </c>
      <c r="AC96" s="160" t="s">
        <v>1336</v>
      </c>
      <c r="AD96" s="413" t="s">
        <v>1204</v>
      </c>
      <c r="AE96" s="415" t="str">
        <f t="shared" si="20"/>
        <v>Participación efectiva, representación y defensa técnica</v>
      </c>
      <c r="AF96" s="410">
        <f t="shared" si="21"/>
        <v>39</v>
      </c>
      <c r="AG96" s="128" t="str">
        <f t="shared" si="22"/>
        <v>Gestión - Operativo</v>
      </c>
      <c r="AH96" s="128" t="str">
        <f t="shared" si="23"/>
        <v>Extremo</v>
      </c>
      <c r="AI96" s="131" t="s">
        <v>359</v>
      </c>
      <c r="AK96" s="290" t="s">
        <v>1308</v>
      </c>
      <c r="AL96" s="290" t="s">
        <v>1389</v>
      </c>
      <c r="AM96" s="290" t="s">
        <v>1390</v>
      </c>
      <c r="AN96" s="290" t="s">
        <v>1391</v>
      </c>
      <c r="AO96" s="268" t="s">
        <v>12</v>
      </c>
      <c r="AP96" s="268" t="s">
        <v>106</v>
      </c>
      <c r="AQ96" s="282" t="s">
        <v>246</v>
      </c>
      <c r="AR96" s="258"/>
      <c r="AS96" s="256"/>
      <c r="AT96" s="268" t="s">
        <v>1392</v>
      </c>
      <c r="AU96" s="268" t="s">
        <v>1393</v>
      </c>
      <c r="AV96" s="268" t="s">
        <v>1394</v>
      </c>
      <c r="AW96" s="268" t="s">
        <v>1395</v>
      </c>
      <c r="AX96" s="263" t="s">
        <v>136</v>
      </c>
      <c r="AY96" s="261" t="s">
        <v>1396</v>
      </c>
      <c r="AZ96" s="261" t="s">
        <v>1397</v>
      </c>
      <c r="BA96" s="258"/>
      <c r="BB96" s="325" t="s">
        <v>133</v>
      </c>
      <c r="BC96" s="326" t="s">
        <v>1398</v>
      </c>
      <c r="BD96" s="337"/>
      <c r="BE96" s="258"/>
      <c r="BF96" s="268" t="s">
        <v>1399</v>
      </c>
      <c r="BG96" s="268" t="s">
        <v>1400</v>
      </c>
      <c r="BH96" s="268" t="s">
        <v>1401</v>
      </c>
      <c r="BI96" s="268" t="s">
        <v>1402</v>
      </c>
      <c r="BJ96" s="268" t="s">
        <v>1403</v>
      </c>
      <c r="BK96" s="263" t="s">
        <v>1404</v>
      </c>
      <c r="BL96" s="261" t="s">
        <v>1405</v>
      </c>
      <c r="BM96" s="261" t="s">
        <v>1406</v>
      </c>
      <c r="BN96" s="258"/>
      <c r="BO96" s="258"/>
      <c r="BP96" s="258"/>
    </row>
    <row r="97" spans="1:68" ht="85.5" customHeight="1">
      <c r="A97" s="487"/>
      <c r="B97" s="457"/>
      <c r="C97" s="473"/>
      <c r="D97" s="457"/>
      <c r="E97" s="472"/>
      <c r="F97" s="474"/>
      <c r="G97" s="411"/>
      <c r="H97" s="473"/>
      <c r="I97" s="475"/>
      <c r="J97" s="475"/>
      <c r="K97" s="460"/>
      <c r="L97" s="463"/>
      <c r="M97" s="147" t="s">
        <v>120</v>
      </c>
      <c r="N97" s="411" t="s">
        <v>121</v>
      </c>
      <c r="O97" s="421"/>
      <c r="P97" s="421"/>
      <c r="Q97" s="404">
        <v>0</v>
      </c>
      <c r="R97" s="416">
        <f>AVERAGE(Q97:Q97)</f>
        <v>0</v>
      </c>
      <c r="S97" s="148" t="str">
        <f>IF(R97&lt;=50,"0",IF(AND(R97&gt;=50.01,R97&lt;=75),"1",IF(R97&gt;=75.01,"2")))</f>
        <v>0</v>
      </c>
      <c r="T97" s="494"/>
      <c r="U97" s="495"/>
      <c r="V97" s="460"/>
      <c r="W97" s="463"/>
      <c r="X97" s="418"/>
      <c r="Y97" s="126"/>
      <c r="Z97" s="126"/>
      <c r="AA97" s="155"/>
      <c r="AB97" s="154"/>
      <c r="AC97" s="160"/>
      <c r="AD97" s="413"/>
      <c r="AE97" s="415" t="str">
        <f t="shared" si="20"/>
        <v>Participación efectiva, representación y defensa técnica</v>
      </c>
      <c r="AF97" s="410">
        <f t="shared" si="21"/>
        <v>39</v>
      </c>
      <c r="AG97" s="128" t="str">
        <f t="shared" si="22"/>
        <v>Gestión - Operativo</v>
      </c>
      <c r="AH97" s="128" t="str">
        <f t="shared" si="23"/>
        <v>Extremo</v>
      </c>
      <c r="AI97" s="128"/>
      <c r="AK97" s="268"/>
      <c r="AL97" s="268"/>
      <c r="AM97" s="268"/>
      <c r="AN97" s="268"/>
      <c r="AO97" s="282"/>
      <c r="AP97" s="282"/>
      <c r="AQ97" s="282"/>
      <c r="AR97" s="258"/>
      <c r="AS97" s="256"/>
      <c r="AT97" s="256"/>
      <c r="AU97" s="256"/>
      <c r="AV97" s="256"/>
      <c r="AW97" s="256"/>
      <c r="AX97" s="263"/>
      <c r="AY97" s="263"/>
      <c r="AZ97" s="263"/>
      <c r="BA97" s="258"/>
      <c r="BB97" s="325" t="s">
        <v>133</v>
      </c>
      <c r="BC97" s="325" t="s">
        <v>133</v>
      </c>
      <c r="BD97" s="334"/>
      <c r="BE97" s="258"/>
      <c r="BF97" s="256"/>
      <c r="BG97" s="256"/>
      <c r="BH97" s="256"/>
      <c r="BI97" s="256"/>
      <c r="BJ97" s="256"/>
      <c r="BK97" s="263"/>
      <c r="BL97" s="263"/>
      <c r="BM97" s="263"/>
      <c r="BN97" s="258"/>
      <c r="BO97" s="258"/>
      <c r="BP97" s="258"/>
    </row>
    <row r="98" spans="1:68" ht="85.5" customHeight="1">
      <c r="A98" s="513">
        <v>41</v>
      </c>
      <c r="B98" s="446" t="s">
        <v>1193</v>
      </c>
      <c r="C98" s="473" t="s">
        <v>1194</v>
      </c>
      <c r="D98" s="457" t="s">
        <v>1195</v>
      </c>
      <c r="E98" s="446" t="s">
        <v>218</v>
      </c>
      <c r="F98" s="505" t="s">
        <v>1407</v>
      </c>
      <c r="G98" s="137" t="s">
        <v>1408</v>
      </c>
      <c r="H98" s="510" t="s">
        <v>1409</v>
      </c>
      <c r="I98" s="508">
        <v>5</v>
      </c>
      <c r="J98" s="508">
        <v>5</v>
      </c>
      <c r="K98" s="509" t="str">
        <f>IF(AND(I98=1,J98=1),"Bajo",IF(AND(I98=1,J98=2),"Bajo",IF(AND(I98=1,J98=3),"Moderado",IF(AND(I98=1,J98=4),"Alto",IF(AND(I98=1,J98=5),"Extremo",IF(AND(I98=2,J98=1),"Bajo",IF(AND(I98=2,J98=2),"Bajo",IF(AND(I98=2,J98=3),"Moderado",IF(AND(I98=2,J98=4),"Alto",IF(AND(I98=2,J98=5),"Extremo",IF(AND(I98=3,J98=1),"Bajo",IF(AND(I98=3,J98=2),"Moderado",IF(AND(I98=3,J98=3),"Alto",IF(AND(I98=3,J98=4),"Extremo",IF(AND(I98=3,J98=5),"Extremo",IF(AND(I98=4,J98=1),"Moderado",IF(AND(I98=4,J98=2),"Alto",IF(AND(I98=4,J98=3),"Alto",IF(AND(I98=4,J98=4),"Extremo",IF(AND(I98=4,J98=5),"Extremo",IF(AND(I98=5,J98=1),"Alto",IF(AND(I98=5,J98=2),"Alto",IF(AND(I98=5,J98=3),"Extremo",IF(AND(I98=5,J98=4),"Extremo",IF(AND(I98=5,J98=5),"Extremo")))))))))))))))))))))))))</f>
        <v>Extremo</v>
      </c>
      <c r="L98" s="446" t="s">
        <v>91</v>
      </c>
      <c r="M98" s="425" t="s">
        <v>92</v>
      </c>
      <c r="N98" s="424" t="s">
        <v>1410</v>
      </c>
      <c r="O98" s="424" t="s">
        <v>171</v>
      </c>
      <c r="P98" s="424" t="s">
        <v>1411</v>
      </c>
      <c r="Q98" s="401">
        <v>85</v>
      </c>
      <c r="R98" s="512">
        <f>AVERAGE(Q98:Q99)</f>
        <v>57.5</v>
      </c>
      <c r="S98" s="446" t="str">
        <f>IF(R98&lt;=50,"0",IF(AND(R98&gt;=50.01,R98&lt;=75),"1",IF(R98&gt;=75.01,"2")))</f>
        <v>1</v>
      </c>
      <c r="T98" s="508">
        <f>I98-S98</f>
        <v>4</v>
      </c>
      <c r="U98" s="508">
        <f>J98-S100</f>
        <v>5</v>
      </c>
      <c r="V98" s="509" t="str">
        <f>IF(AND(T98=1,U98=1),"Bajo",IF(AND(T98=1,U98=2),"Bajo",IF(AND(T98=1,U98=3),"Moderado",IF(AND(T98=1,U98=4),"Alto",IF(AND(T98=1,U98=5),"Extremo",IF(AND(T98=2,U98=1),"Bajo",IF(AND(T98=2,U98=2),"Bajo",IF(AND(T98=2,U98=3),"Moderado",IF(AND(T98=2,U98=4),"Alto",IF(AND(T98=2,U98=5),"Extremo",IF(AND(T98=3,U98=1),"Bajo",IF(AND(T98=3,U98=2),"Moderado",IF(AND(T98=3,U98=3),"Alto",IF(AND(T98=3,U98=4),"Extremo",IF(AND(T98=3,U98=5),"Extremo",IF(AND(T98=4,U98=1),"Moderado",IF(AND(T98=4,U98=2),"Alto",IF(AND(T98=4,U98=3),"Alto",IF(AND(T98=4,U98=4),"Extremo",IF(AND(T98=4,U98=5),"Extremo",IF(AND(T98=5,U98=1),"Alto",IF(AND(T98=5,U98=2),"Alto",IF(AND(T98=5,U98=3),"Extremo",IF(AND(T98=5,U98=4),"Extremo",IF(AND(T98=5,U98=5),"Extremo")))))))))))))))))))))))))</f>
        <v>Extremo</v>
      </c>
      <c r="W98" s="446" t="s">
        <v>91</v>
      </c>
      <c r="X98" s="420" t="s">
        <v>1412</v>
      </c>
      <c r="Y98" s="126">
        <v>43832</v>
      </c>
      <c r="Z98" s="126">
        <v>44196</v>
      </c>
      <c r="AA98" s="413" t="s">
        <v>1413</v>
      </c>
      <c r="AB98" s="134" t="s">
        <v>149</v>
      </c>
      <c r="AC98" s="164" t="s">
        <v>1414</v>
      </c>
      <c r="AD98" s="413" t="s">
        <v>1193</v>
      </c>
      <c r="AE98" s="415" t="str">
        <f>IF(B98="",#REF!,B98)</f>
        <v>Participación efectiva, representación y defensa técnica</v>
      </c>
      <c r="AF98" s="410">
        <f>IF(A98="",#REF!,A98)</f>
        <v>41</v>
      </c>
      <c r="AG98" s="128" t="str">
        <f>IF(E98="",#REF!,E98)</f>
        <v>Gestión - Estratégico</v>
      </c>
      <c r="AH98" s="128" t="str">
        <f>IF(V98="",#REF!,V98)</f>
        <v>Extremo</v>
      </c>
      <c r="AI98" s="131" t="s">
        <v>359</v>
      </c>
      <c r="AK98" s="290"/>
      <c r="AL98" s="290"/>
      <c r="AM98" s="290" t="s">
        <v>1415</v>
      </c>
      <c r="AN98" s="290"/>
      <c r="AO98" s="268" t="s">
        <v>14</v>
      </c>
      <c r="AP98" s="268" t="s">
        <v>106</v>
      </c>
      <c r="AQ98" s="282" t="s">
        <v>246</v>
      </c>
      <c r="AR98" s="258"/>
      <c r="AS98" s="289" t="s">
        <v>1416</v>
      </c>
      <c r="AT98" s="256"/>
      <c r="AU98" s="290" t="s">
        <v>1417</v>
      </c>
      <c r="AV98" s="256"/>
      <c r="AW98" s="256"/>
      <c r="AX98" s="261" t="s">
        <v>1418</v>
      </c>
      <c r="AY98" s="261" t="s">
        <v>1419</v>
      </c>
      <c r="AZ98" s="263"/>
      <c r="BA98" s="258"/>
      <c r="BB98" s="326" t="s">
        <v>1420</v>
      </c>
      <c r="BC98" s="360" t="s">
        <v>1421</v>
      </c>
      <c r="BD98" s="328"/>
      <c r="BE98" s="258"/>
      <c r="BF98" s="289" t="s">
        <v>1422</v>
      </c>
      <c r="BG98" s="256"/>
      <c r="BH98" s="290"/>
      <c r="BI98" s="394"/>
      <c r="BJ98" s="290" t="s">
        <v>1423</v>
      </c>
      <c r="BK98" s="261" t="s">
        <v>1424</v>
      </c>
      <c r="BL98" s="261" t="s">
        <v>1425</v>
      </c>
      <c r="BM98" s="261" t="s">
        <v>1426</v>
      </c>
      <c r="BN98" s="258"/>
      <c r="BO98" s="258"/>
      <c r="BP98" s="258"/>
    </row>
    <row r="99" spans="1:68" ht="85.5" customHeight="1">
      <c r="A99" s="513"/>
      <c r="B99" s="446"/>
      <c r="C99" s="473"/>
      <c r="D99" s="457"/>
      <c r="E99" s="446"/>
      <c r="F99" s="514"/>
      <c r="G99" s="420" t="s">
        <v>1427</v>
      </c>
      <c r="H99" s="511"/>
      <c r="I99" s="508"/>
      <c r="J99" s="508"/>
      <c r="K99" s="509"/>
      <c r="L99" s="446"/>
      <c r="M99" s="425" t="s">
        <v>92</v>
      </c>
      <c r="N99" s="424" t="s">
        <v>1428</v>
      </c>
      <c r="O99" s="424" t="s">
        <v>171</v>
      </c>
      <c r="P99" s="424" t="s">
        <v>1429</v>
      </c>
      <c r="Q99" s="401">
        <v>30</v>
      </c>
      <c r="R99" s="512"/>
      <c r="S99" s="446"/>
      <c r="T99" s="508"/>
      <c r="U99" s="508"/>
      <c r="V99" s="509"/>
      <c r="W99" s="446"/>
      <c r="X99" s="420" t="s">
        <v>1430</v>
      </c>
      <c r="Y99" s="126">
        <v>43832</v>
      </c>
      <c r="Z99" s="126">
        <v>44196</v>
      </c>
      <c r="AA99" s="413" t="s">
        <v>1431</v>
      </c>
      <c r="AB99" s="405" t="s">
        <v>240</v>
      </c>
      <c r="AC99" s="164" t="s">
        <v>1414</v>
      </c>
      <c r="AD99" s="413" t="s">
        <v>1193</v>
      </c>
      <c r="AE99" s="415" t="str">
        <f t="shared" si="20"/>
        <v>Participación efectiva, representación y defensa técnica</v>
      </c>
      <c r="AF99" s="410">
        <f t="shared" si="21"/>
        <v>41</v>
      </c>
      <c r="AG99" s="128" t="str">
        <f t="shared" si="22"/>
        <v>Gestión - Estratégico</v>
      </c>
      <c r="AH99" s="128" t="str">
        <f t="shared" si="23"/>
        <v>Extremo</v>
      </c>
      <c r="AI99" s="131" t="s">
        <v>151</v>
      </c>
      <c r="AK99" s="290" t="s">
        <v>1432</v>
      </c>
      <c r="AL99" s="290" t="s">
        <v>1432</v>
      </c>
      <c r="AM99" s="290" t="s">
        <v>1432</v>
      </c>
      <c r="AN99" s="290" t="s">
        <v>1432</v>
      </c>
      <c r="AO99" s="268" t="s">
        <v>14</v>
      </c>
      <c r="AP99" s="268" t="s">
        <v>106</v>
      </c>
      <c r="AQ99" s="289" t="s">
        <v>1433</v>
      </c>
      <c r="AR99" s="258"/>
      <c r="AS99" s="291" t="s">
        <v>1434</v>
      </c>
      <c r="AT99" s="256"/>
      <c r="AU99" s="290" t="s">
        <v>1435</v>
      </c>
      <c r="AV99" s="256"/>
      <c r="AW99" s="256"/>
      <c r="AX99" s="261" t="s">
        <v>1436</v>
      </c>
      <c r="AY99" s="261" t="s">
        <v>1437</v>
      </c>
      <c r="AZ99" s="261" t="s">
        <v>1438</v>
      </c>
      <c r="BA99" s="258"/>
      <c r="BB99" s="326" t="s">
        <v>1439</v>
      </c>
      <c r="BC99" s="326" t="s">
        <v>1440</v>
      </c>
      <c r="BD99" s="328"/>
      <c r="BE99" s="258"/>
      <c r="BF99" s="291" t="s">
        <v>1441</v>
      </c>
      <c r="BG99" s="256"/>
      <c r="BH99" s="290"/>
      <c r="BI99" s="256"/>
      <c r="BJ99" s="290" t="s">
        <v>1442</v>
      </c>
      <c r="BK99" s="261" t="s">
        <v>1443</v>
      </c>
      <c r="BL99" s="261" t="s">
        <v>1444</v>
      </c>
      <c r="BM99" s="261" t="s">
        <v>1438</v>
      </c>
      <c r="BN99" s="258"/>
      <c r="BO99" s="258"/>
      <c r="BP99" s="258"/>
    </row>
    <row r="100" spans="1:68" ht="85.5" customHeight="1">
      <c r="A100" s="513"/>
      <c r="B100" s="446"/>
      <c r="C100" s="473"/>
      <c r="D100" s="457"/>
      <c r="E100" s="446"/>
      <c r="F100" s="514"/>
      <c r="G100" s="135"/>
      <c r="H100" s="511"/>
      <c r="I100" s="508"/>
      <c r="J100" s="508"/>
      <c r="K100" s="509"/>
      <c r="L100" s="446"/>
      <c r="M100" s="425" t="s">
        <v>120</v>
      </c>
      <c r="N100" s="411" t="s">
        <v>121</v>
      </c>
      <c r="O100" s="424"/>
      <c r="P100" s="424"/>
      <c r="Q100" s="401">
        <v>0</v>
      </c>
      <c r="R100" s="422">
        <f>AVERAGE(Q100:Q100)</f>
        <v>0</v>
      </c>
      <c r="S100" s="401" t="str">
        <f>IF(R100&lt;=50,"0",IF(AND(R100&gt;=50.01,R100&lt;=75),"1",IF(R100&gt;=75.01,"2")))</f>
        <v>0</v>
      </c>
      <c r="T100" s="508"/>
      <c r="U100" s="508"/>
      <c r="V100" s="509"/>
      <c r="W100" s="446"/>
      <c r="X100" s="420"/>
      <c r="Y100" s="166"/>
      <c r="Z100" s="166"/>
      <c r="AA100" s="420"/>
      <c r="AB100" s="167"/>
      <c r="AC100" s="168"/>
      <c r="AD100" s="413"/>
      <c r="AE100" s="415" t="str">
        <f t="shared" si="20"/>
        <v>Participación efectiva, representación y defensa técnica</v>
      </c>
      <c r="AF100" s="410">
        <f t="shared" si="21"/>
        <v>41</v>
      </c>
      <c r="AG100" s="128" t="str">
        <f t="shared" si="22"/>
        <v>Gestión - Estratégico</v>
      </c>
      <c r="AH100" s="128" t="str">
        <f t="shared" si="23"/>
        <v>Extremo</v>
      </c>
      <c r="AI100" s="128"/>
      <c r="AK100" s="268"/>
      <c r="AL100" s="268"/>
      <c r="AM100" s="268"/>
      <c r="AN100" s="268"/>
      <c r="AO100" s="282"/>
      <c r="AP100" s="282"/>
      <c r="AQ100" s="282"/>
      <c r="AR100" s="258"/>
      <c r="AS100" s="256"/>
      <c r="AT100" s="256"/>
      <c r="AU100" s="256"/>
      <c r="AV100" s="256"/>
      <c r="AW100" s="256"/>
      <c r="AX100" s="263"/>
      <c r="AY100" s="263"/>
      <c r="AZ100" s="263"/>
      <c r="BA100" s="258"/>
      <c r="BB100" s="325" t="s">
        <v>133</v>
      </c>
      <c r="BC100" s="325" t="s">
        <v>133</v>
      </c>
      <c r="BD100" s="334"/>
      <c r="BE100" s="258"/>
      <c r="BF100" s="256"/>
      <c r="BG100" s="256"/>
      <c r="BH100" s="256"/>
      <c r="BI100" s="256"/>
      <c r="BJ100" s="256"/>
      <c r="BK100" s="263"/>
      <c r="BL100" s="263"/>
      <c r="BM100" s="263"/>
      <c r="BN100" s="258"/>
      <c r="BO100" s="258"/>
      <c r="BP100" s="258"/>
    </row>
    <row r="101" spans="1:68" ht="85.5" customHeight="1">
      <c r="A101" s="472">
        <v>42</v>
      </c>
      <c r="B101" s="446" t="s">
        <v>1193</v>
      </c>
      <c r="C101" s="488" t="s">
        <v>1194</v>
      </c>
      <c r="D101" s="459" t="s">
        <v>1195</v>
      </c>
      <c r="E101" s="446" t="s">
        <v>218</v>
      </c>
      <c r="F101" s="515" t="s">
        <v>1445</v>
      </c>
      <c r="G101" s="411" t="s">
        <v>1446</v>
      </c>
      <c r="H101" s="473" t="s">
        <v>1447</v>
      </c>
      <c r="I101" s="475">
        <v>4</v>
      </c>
      <c r="J101" s="475">
        <v>4</v>
      </c>
      <c r="K101" s="456" t="str">
        <f>IF(AND(I101=1,J101=1),"Bajo",IF(AND(I101=1,J101=2),"Bajo",IF(AND(I101=1,J101=3),"Moderado",IF(AND(I101=1,J101=4),"Alto",IF(AND(I101=1,J101=5),"Extremo",IF(AND(I101=2,J101=1),"Bajo",IF(AND(I101=2,J101=2),"Bajo",IF(AND(I101=2,J101=3),"Moderado",IF(AND(I101=2,J101=4),"Alto",IF(AND(I101=2,J101=5),"Extremo",IF(AND(I101=3,J101=1),"Bajo",IF(AND(I101=3,J101=2),"Moderado",IF(AND(I101=3,J101=3),"Alto",IF(AND(I101=3,J101=4),"Extremo",IF(AND(I101=3,J101=5),"Extremo",IF(AND(I101=4,J101=1),"Moderado",IF(AND(I101=4,J101=2),"Alto",IF(AND(I101=4,J101=3),"Alto",IF(AND(I101=4,J101=4),"Extremo",IF(AND(I101=4,J101=5),"Extremo",IF(AND(I101=5,J101=1),"Alto",IF(AND(I101=5,J101=2),"Alto",IF(AND(I101=5,J101=3),"Extremo",IF(AND(I101=5,J101=4),"Extremo",IF(AND(I101=5,J101=5),"Extremo")))))))))))))))))))))))))</f>
        <v>Extremo</v>
      </c>
      <c r="L101" s="463" t="s">
        <v>91</v>
      </c>
      <c r="M101" s="425" t="s">
        <v>92</v>
      </c>
      <c r="N101" s="411" t="s">
        <v>1448</v>
      </c>
      <c r="O101" s="411" t="s">
        <v>171</v>
      </c>
      <c r="P101" s="411" t="s">
        <v>1449</v>
      </c>
      <c r="Q101" s="401">
        <v>55</v>
      </c>
      <c r="R101" s="489">
        <f>AVERAGE(Q101:Q104)</f>
        <v>55</v>
      </c>
      <c r="S101" s="446" t="str">
        <f>IF(R101&lt;=50,"0",IF(AND(R101&gt;=50.01,R101&lt;=75),"1",IF(R101&gt;=75.01,"2")))</f>
        <v>1</v>
      </c>
      <c r="T101" s="508">
        <f>I101-S101</f>
        <v>3</v>
      </c>
      <c r="U101" s="508">
        <f>J101-S105</f>
        <v>4</v>
      </c>
      <c r="V101" s="456" t="str">
        <f>IF(AND(T101=1,U101=1),"Bajo",IF(AND(T101=1,U101=2),"Bajo",IF(AND(T101=1,U101=3),"Moderado",IF(AND(T101=1,U101=4),"Alto",IF(AND(T101=1,U101=5),"Extremo",IF(AND(T101=2,U101=1),"Bajo",IF(AND(T101=2,U101=2),"Bajo",IF(AND(T101=2,U101=3),"Moderado",IF(AND(T101=2,U101=4),"Alto",IF(AND(T101=2,U101=5),"Extremo",IF(AND(T101=3,U101=1),"Bajo",IF(AND(T101=3,U101=2),"Moderado",IF(AND(T101=3,U101=3),"Alto",IF(AND(T101=3,U101=4),"Extremo",IF(AND(T101=3,U101=5),"Extremo",IF(AND(T101=4,U101=1),"Moderado",IF(AND(T101=4,U101=2),"Alto",IF(AND(T101=4,U101=3),"Alto",IF(AND(T101=4,U101=4),"Extremo",IF(AND(T101=4,U101=5),"Extremo",IF(AND(T101=5,U101=1),"Alto",IF(AND(T101=5,U101=2),"Alto",IF(AND(T101=5,U101=3),"Extremo",IF(AND(T101=5,U101=4),"Extremo",IF(AND(T101=5,U101=5),"Extremo")))))))))))))))))))))))))</f>
        <v>Extremo</v>
      </c>
      <c r="W101" s="463" t="s">
        <v>91</v>
      </c>
      <c r="X101" s="413" t="s">
        <v>1450</v>
      </c>
      <c r="Y101" s="126">
        <v>43832</v>
      </c>
      <c r="Z101" s="126">
        <v>44196</v>
      </c>
      <c r="AA101" s="136" t="s">
        <v>1451</v>
      </c>
      <c r="AB101" s="409" t="s">
        <v>99</v>
      </c>
      <c r="AC101" s="164" t="s">
        <v>1414</v>
      </c>
      <c r="AD101" s="413" t="s">
        <v>1193</v>
      </c>
      <c r="AE101" s="415" t="str">
        <f t="shared" si="20"/>
        <v>Participación efectiva, representación y defensa técnica</v>
      </c>
      <c r="AF101" s="410">
        <f t="shared" si="21"/>
        <v>42</v>
      </c>
      <c r="AG101" s="128" t="str">
        <f t="shared" si="22"/>
        <v>Gestión - Estratégico</v>
      </c>
      <c r="AH101" s="128" t="str">
        <f t="shared" si="23"/>
        <v>Extremo</v>
      </c>
      <c r="AI101" s="131" t="s">
        <v>151</v>
      </c>
      <c r="AK101" s="290"/>
      <c r="AL101" s="290"/>
      <c r="AM101" s="290"/>
      <c r="AN101" s="290" t="s">
        <v>1452</v>
      </c>
      <c r="AO101" s="268" t="s">
        <v>15</v>
      </c>
      <c r="AP101" s="268" t="s">
        <v>229</v>
      </c>
      <c r="AQ101" s="273" t="s">
        <v>985</v>
      </c>
      <c r="AR101" s="258"/>
      <c r="AS101" s="292" t="s">
        <v>1453</v>
      </c>
      <c r="AT101" s="256"/>
      <c r="AU101" s="255" t="s">
        <v>1454</v>
      </c>
      <c r="AV101" s="256"/>
      <c r="AW101" s="256"/>
      <c r="AX101" s="261" t="s">
        <v>1455</v>
      </c>
      <c r="AY101" s="261" t="s">
        <v>1456</v>
      </c>
      <c r="AZ101" s="261" t="s">
        <v>1457</v>
      </c>
      <c r="BA101" s="258"/>
      <c r="BB101" s="326" t="s">
        <v>1458</v>
      </c>
      <c r="BC101" s="326" t="s">
        <v>1459</v>
      </c>
      <c r="BD101" s="327"/>
      <c r="BE101" s="258"/>
      <c r="BF101" s="292" t="s">
        <v>1460</v>
      </c>
      <c r="BG101" s="256"/>
      <c r="BH101" s="255"/>
      <c r="BI101" s="256"/>
      <c r="BJ101" s="255" t="s">
        <v>1461</v>
      </c>
      <c r="BK101" s="261" t="s">
        <v>1462</v>
      </c>
      <c r="BL101" s="261" t="s">
        <v>1463</v>
      </c>
      <c r="BM101" s="261" t="s">
        <v>1464</v>
      </c>
      <c r="BN101" s="258"/>
      <c r="BO101" s="258"/>
      <c r="BP101" s="258"/>
    </row>
    <row r="102" spans="1:68" ht="85.5" customHeight="1">
      <c r="A102" s="472"/>
      <c r="B102" s="446"/>
      <c r="C102" s="488"/>
      <c r="D102" s="459"/>
      <c r="E102" s="446"/>
      <c r="F102" s="515"/>
      <c r="G102" s="411" t="s">
        <v>1465</v>
      </c>
      <c r="H102" s="473"/>
      <c r="I102" s="475"/>
      <c r="J102" s="475"/>
      <c r="K102" s="456"/>
      <c r="L102" s="463"/>
      <c r="M102" s="425" t="s">
        <v>92</v>
      </c>
      <c r="N102" s="411" t="s">
        <v>1466</v>
      </c>
      <c r="O102" s="411" t="s">
        <v>171</v>
      </c>
      <c r="P102" s="411" t="s">
        <v>1449</v>
      </c>
      <c r="Q102" s="401">
        <v>55</v>
      </c>
      <c r="R102" s="489"/>
      <c r="S102" s="446"/>
      <c r="T102" s="508"/>
      <c r="U102" s="508"/>
      <c r="V102" s="456"/>
      <c r="W102" s="463"/>
      <c r="X102" s="413" t="s">
        <v>1467</v>
      </c>
      <c r="Y102" s="126">
        <v>43832</v>
      </c>
      <c r="Z102" s="126">
        <v>44196</v>
      </c>
      <c r="AA102" s="136" t="s">
        <v>1468</v>
      </c>
      <c r="AB102" s="409" t="s">
        <v>99</v>
      </c>
      <c r="AC102" s="164" t="s">
        <v>1414</v>
      </c>
      <c r="AD102" s="413" t="s">
        <v>1193</v>
      </c>
      <c r="AE102" s="415" t="str">
        <f t="shared" si="20"/>
        <v>Participación efectiva, representación y defensa técnica</v>
      </c>
      <c r="AF102" s="410">
        <f t="shared" si="21"/>
        <v>42</v>
      </c>
      <c r="AG102" s="128" t="str">
        <f t="shared" si="22"/>
        <v>Gestión - Estratégico</v>
      </c>
      <c r="AH102" s="128" t="str">
        <f t="shared" si="23"/>
        <v>Extremo</v>
      </c>
      <c r="AI102" s="131" t="s">
        <v>151</v>
      </c>
      <c r="AK102" s="290"/>
      <c r="AL102" s="290"/>
      <c r="AM102" s="290"/>
      <c r="AN102" s="290" t="s">
        <v>1452</v>
      </c>
      <c r="AO102" s="268" t="s">
        <v>15</v>
      </c>
      <c r="AP102" s="268" t="s">
        <v>229</v>
      </c>
      <c r="AQ102" s="273" t="s">
        <v>985</v>
      </c>
      <c r="AR102" s="258"/>
      <c r="AS102" s="292" t="s">
        <v>1469</v>
      </c>
      <c r="AT102" s="256"/>
      <c r="AU102" s="255" t="s">
        <v>1470</v>
      </c>
      <c r="AV102" s="256"/>
      <c r="AW102" s="256"/>
      <c r="AX102" s="261" t="s">
        <v>1471</v>
      </c>
      <c r="AY102" s="261" t="s">
        <v>1472</v>
      </c>
      <c r="AZ102" s="261" t="s">
        <v>1473</v>
      </c>
      <c r="BA102" s="258"/>
      <c r="BB102" s="360" t="s">
        <v>1474</v>
      </c>
      <c r="BC102" s="326" t="s">
        <v>1475</v>
      </c>
      <c r="BD102" s="328"/>
      <c r="BE102" s="258"/>
      <c r="BF102" s="292" t="s">
        <v>1476</v>
      </c>
      <c r="BG102" s="256"/>
      <c r="BH102" s="255"/>
      <c r="BI102" s="256"/>
      <c r="BJ102" s="255" t="s">
        <v>1477</v>
      </c>
      <c r="BK102" s="261" t="s">
        <v>1462</v>
      </c>
      <c r="BL102" s="261" t="s">
        <v>1478</v>
      </c>
      <c r="BM102" s="261"/>
      <c r="BN102" s="258"/>
      <c r="BO102" s="258"/>
      <c r="BP102" s="258"/>
    </row>
    <row r="103" spans="1:68" ht="85.5" customHeight="1">
      <c r="A103" s="472"/>
      <c r="B103" s="446"/>
      <c r="C103" s="488"/>
      <c r="D103" s="459"/>
      <c r="E103" s="446"/>
      <c r="F103" s="515"/>
      <c r="G103" s="411" t="s">
        <v>1479</v>
      </c>
      <c r="H103" s="473"/>
      <c r="I103" s="475"/>
      <c r="J103" s="475"/>
      <c r="K103" s="456"/>
      <c r="L103" s="463"/>
      <c r="M103" s="425" t="s">
        <v>92</v>
      </c>
      <c r="N103" s="411" t="s">
        <v>1480</v>
      </c>
      <c r="O103" s="411" t="s">
        <v>94</v>
      </c>
      <c r="P103" s="411" t="s">
        <v>1481</v>
      </c>
      <c r="Q103" s="401">
        <v>55</v>
      </c>
      <c r="R103" s="489"/>
      <c r="S103" s="446"/>
      <c r="T103" s="508"/>
      <c r="U103" s="508"/>
      <c r="V103" s="456"/>
      <c r="W103" s="463"/>
      <c r="X103" s="159"/>
      <c r="Y103" s="169"/>
      <c r="Z103" s="169"/>
      <c r="AA103" s="170"/>
      <c r="AB103" s="171"/>
      <c r="AC103" s="172"/>
      <c r="AD103" s="413"/>
      <c r="AE103" s="415" t="str">
        <f t="shared" si="20"/>
        <v>Participación efectiva, representación y defensa técnica</v>
      </c>
      <c r="AF103" s="410">
        <f t="shared" si="21"/>
        <v>42</v>
      </c>
      <c r="AG103" s="128" t="str">
        <f t="shared" si="22"/>
        <v>Gestión - Estratégico</v>
      </c>
      <c r="AH103" s="128" t="str">
        <f t="shared" si="23"/>
        <v>Extremo</v>
      </c>
      <c r="AI103" s="128"/>
      <c r="AK103" s="268"/>
      <c r="AL103" s="268"/>
      <c r="AM103" s="268"/>
      <c r="AN103" s="268"/>
      <c r="AO103" s="282"/>
      <c r="AP103" s="282"/>
      <c r="AQ103" s="282"/>
      <c r="AR103" s="258"/>
      <c r="AS103" s="292" t="s">
        <v>1482</v>
      </c>
      <c r="AT103" s="256"/>
      <c r="AU103" s="256"/>
      <c r="AV103" s="256"/>
      <c r="AW103" s="256"/>
      <c r="AX103" s="261" t="s">
        <v>1483</v>
      </c>
      <c r="AY103" s="263" t="s">
        <v>136</v>
      </c>
      <c r="AZ103" s="263"/>
      <c r="BA103" s="258"/>
      <c r="BB103" s="326" t="s">
        <v>1484</v>
      </c>
      <c r="BC103" s="325" t="s">
        <v>133</v>
      </c>
      <c r="BD103" s="334"/>
      <c r="BE103" s="258"/>
      <c r="BF103" s="292" t="s">
        <v>1485</v>
      </c>
      <c r="BG103" s="256"/>
      <c r="BH103" s="256"/>
      <c r="BI103" s="256"/>
      <c r="BJ103" s="256"/>
      <c r="BK103" s="261" t="s">
        <v>1486</v>
      </c>
      <c r="BL103" s="263" t="s">
        <v>136</v>
      </c>
      <c r="BM103" s="263"/>
      <c r="BN103" s="258"/>
      <c r="BO103" s="258"/>
      <c r="BP103" s="258"/>
    </row>
    <row r="104" spans="1:68" ht="85.5" customHeight="1">
      <c r="A104" s="472"/>
      <c r="B104" s="446"/>
      <c r="C104" s="488"/>
      <c r="D104" s="459"/>
      <c r="E104" s="446"/>
      <c r="F104" s="515"/>
      <c r="G104" s="411" t="s">
        <v>1487</v>
      </c>
      <c r="H104" s="473"/>
      <c r="I104" s="475"/>
      <c r="J104" s="475"/>
      <c r="K104" s="456"/>
      <c r="L104" s="463"/>
      <c r="M104" s="425" t="s">
        <v>92</v>
      </c>
      <c r="N104" s="411" t="s">
        <v>1488</v>
      </c>
      <c r="O104" s="411" t="s">
        <v>94</v>
      </c>
      <c r="P104" s="411" t="s">
        <v>1489</v>
      </c>
      <c r="Q104" s="401">
        <v>55</v>
      </c>
      <c r="R104" s="489"/>
      <c r="S104" s="446"/>
      <c r="T104" s="508"/>
      <c r="U104" s="508"/>
      <c r="V104" s="456"/>
      <c r="W104" s="463"/>
      <c r="X104" s="418"/>
      <c r="Y104" s="126"/>
      <c r="Z104" s="126"/>
      <c r="AA104" s="155"/>
      <c r="AB104" s="154"/>
      <c r="AC104" s="160"/>
      <c r="AD104" s="413"/>
      <c r="AE104" s="415" t="str">
        <f t="shared" si="20"/>
        <v>Participación efectiva, representación y defensa técnica</v>
      </c>
      <c r="AF104" s="410">
        <f t="shared" si="21"/>
        <v>42</v>
      </c>
      <c r="AG104" s="128" t="str">
        <f t="shared" si="22"/>
        <v>Gestión - Estratégico</v>
      </c>
      <c r="AH104" s="128" t="str">
        <f t="shared" si="23"/>
        <v>Extremo</v>
      </c>
      <c r="AI104" s="128"/>
      <c r="AK104" s="268"/>
      <c r="AL104" s="268"/>
      <c r="AM104" s="268"/>
      <c r="AN104" s="268"/>
      <c r="AO104" s="282"/>
      <c r="AP104" s="282"/>
      <c r="AQ104" s="282"/>
      <c r="AR104" s="258"/>
      <c r="AS104" s="292" t="s">
        <v>1490</v>
      </c>
      <c r="AT104" s="256"/>
      <c r="AU104" s="256"/>
      <c r="AV104" s="256"/>
      <c r="AW104" s="256"/>
      <c r="AX104" s="261" t="s">
        <v>1491</v>
      </c>
      <c r="AY104" s="263" t="s">
        <v>136</v>
      </c>
      <c r="AZ104" s="261" t="s">
        <v>1492</v>
      </c>
      <c r="BA104" s="258"/>
      <c r="BB104" s="326" t="s">
        <v>1493</v>
      </c>
      <c r="BC104" s="325" t="s">
        <v>133</v>
      </c>
      <c r="BD104" s="334"/>
      <c r="BE104" s="258"/>
      <c r="BF104" s="292" t="s">
        <v>1494</v>
      </c>
      <c r="BG104" s="256"/>
      <c r="BH104" s="256"/>
      <c r="BI104" s="256"/>
      <c r="BJ104" s="256"/>
      <c r="BK104" s="261" t="s">
        <v>1495</v>
      </c>
      <c r="BL104" s="263" t="s">
        <v>136</v>
      </c>
      <c r="BM104" s="261"/>
      <c r="BN104" s="258"/>
      <c r="BO104" s="258"/>
      <c r="BP104" s="258"/>
    </row>
    <row r="105" spans="1:68" ht="85.5" customHeight="1">
      <c r="A105" s="472"/>
      <c r="B105" s="446"/>
      <c r="C105" s="488"/>
      <c r="D105" s="459"/>
      <c r="E105" s="446"/>
      <c r="F105" s="515"/>
      <c r="G105" s="411"/>
      <c r="H105" s="473"/>
      <c r="I105" s="475"/>
      <c r="J105" s="475"/>
      <c r="K105" s="456"/>
      <c r="L105" s="463"/>
      <c r="M105" s="425" t="s">
        <v>120</v>
      </c>
      <c r="N105" s="411" t="s">
        <v>121</v>
      </c>
      <c r="O105" s="411"/>
      <c r="P105" s="411"/>
      <c r="Q105" s="401">
        <v>0</v>
      </c>
      <c r="R105" s="422">
        <f>AVERAGE(Q105:Q105)</f>
        <v>0</v>
      </c>
      <c r="S105" s="401" t="str">
        <f>IF(R105&lt;=50,"0",IF(AND(R105&gt;=50.01,R105&lt;=75),"1",IF(R105&gt;=75.01,"2")))</f>
        <v>0</v>
      </c>
      <c r="T105" s="508"/>
      <c r="U105" s="508"/>
      <c r="V105" s="456"/>
      <c r="W105" s="463"/>
      <c r="X105" s="418"/>
      <c r="Y105" s="126"/>
      <c r="Z105" s="126"/>
      <c r="AA105" s="155"/>
      <c r="AB105" s="154"/>
      <c r="AC105" s="160"/>
      <c r="AD105" s="413"/>
      <c r="AE105" s="415" t="str">
        <f t="shared" si="20"/>
        <v>Participación efectiva, representación y defensa técnica</v>
      </c>
      <c r="AF105" s="410">
        <f t="shared" si="21"/>
        <v>42</v>
      </c>
      <c r="AG105" s="128" t="str">
        <f t="shared" si="22"/>
        <v>Gestión - Estratégico</v>
      </c>
      <c r="AH105" s="128" t="str">
        <f t="shared" si="23"/>
        <v>Extremo</v>
      </c>
      <c r="AI105" s="128"/>
      <c r="AK105" s="268"/>
      <c r="AL105" s="268"/>
      <c r="AM105" s="268"/>
      <c r="AN105" s="268"/>
      <c r="AO105" s="282"/>
      <c r="AP105" s="282"/>
      <c r="AQ105" s="282"/>
      <c r="AR105" s="258"/>
      <c r="AS105" s="256"/>
      <c r="AT105" s="256"/>
      <c r="AU105" s="256"/>
      <c r="AV105" s="256"/>
      <c r="AW105" s="256"/>
      <c r="AX105" s="263"/>
      <c r="AY105" s="263"/>
      <c r="AZ105" s="263"/>
      <c r="BA105" s="258"/>
      <c r="BB105" s="325" t="s">
        <v>133</v>
      </c>
      <c r="BC105" s="325" t="s">
        <v>133</v>
      </c>
      <c r="BD105" s="334"/>
      <c r="BE105" s="258"/>
      <c r="BF105" s="256"/>
      <c r="BG105" s="256"/>
      <c r="BH105" s="256"/>
      <c r="BI105" s="256"/>
      <c r="BJ105" s="256"/>
      <c r="BK105" s="263"/>
      <c r="BL105" s="263"/>
      <c r="BM105" s="263"/>
      <c r="BN105" s="258"/>
      <c r="BO105" s="258"/>
      <c r="BP105" s="258"/>
    </row>
    <row r="106" spans="1:68" ht="85.5" customHeight="1">
      <c r="A106" s="472">
        <v>43</v>
      </c>
      <c r="B106" s="446" t="s">
        <v>1193</v>
      </c>
      <c r="C106" s="473" t="s">
        <v>1194</v>
      </c>
      <c r="D106" s="457" t="s">
        <v>1195</v>
      </c>
      <c r="E106" s="446" t="s">
        <v>218</v>
      </c>
      <c r="F106" s="474" t="s">
        <v>1496</v>
      </c>
      <c r="G106" s="424" t="s">
        <v>1497</v>
      </c>
      <c r="H106" s="488" t="s">
        <v>1498</v>
      </c>
      <c r="I106" s="458">
        <v>4</v>
      </c>
      <c r="J106" s="458">
        <v>4</v>
      </c>
      <c r="K106" s="456" t="str">
        <f>IF(AND(I106=1,J106=1),"Bajo",IF(AND(I106=1,J106=2),"Bajo",IF(AND(I106=1,J106=3),"Moderado",IF(AND(I106=1,J106=4),"Alto",IF(AND(I106=1,J106=5),"Extremo",IF(AND(I106=2,J106=1),"Bajo",IF(AND(I106=2,J106=2),"Bajo",IF(AND(I106=2,J106=3),"Moderado",IF(AND(I106=2,J106=4),"Alto",IF(AND(I106=2,J106=5),"Extremo",IF(AND(I106=3,J106=1),"Bajo",IF(AND(I106=3,J106=2),"Moderado",IF(AND(I106=3,J106=3),"Alto",IF(AND(I106=3,J106=4),"Extremo",IF(AND(I106=3,J106=5),"Extremo",IF(AND(I106=4,J106=1),"Moderado",IF(AND(I106=4,J106=2),"Alto",IF(AND(I106=4,J106=3),"Alto",IF(AND(I106=4,J106=4),"Extremo",IF(AND(I106=4,J106=5),"Extremo",IF(AND(I106=5,J106=1),"Alto",IF(AND(I106=5,J106=2),"Alto",IF(AND(I106=5,J106=3),"Extremo",IF(AND(I106=5,J106=4),"Extremo",IF(AND(I106=5,J106=5),"Extremo")))))))))))))))))))))))))</f>
        <v>Extremo</v>
      </c>
      <c r="L106" s="459" t="s">
        <v>91</v>
      </c>
      <c r="M106" s="425" t="s">
        <v>92</v>
      </c>
      <c r="N106" s="424" t="s">
        <v>1499</v>
      </c>
      <c r="O106" s="424" t="s">
        <v>1500</v>
      </c>
      <c r="P106" s="424" t="s">
        <v>1501</v>
      </c>
      <c r="Q106" s="401">
        <v>70</v>
      </c>
      <c r="R106" s="603">
        <f>AVERAGE(Q106:Q109)</f>
        <v>52.5</v>
      </c>
      <c r="S106" s="606" t="str">
        <f>IF(R106&lt;=50,"0",IF(AND(R106&gt;=50.01,R106&lt;=75),"1",IF(R106&gt;=75.01,"2")))</f>
        <v>1</v>
      </c>
      <c r="T106" s="508">
        <f>I106-S106</f>
        <v>3</v>
      </c>
      <c r="U106" s="508">
        <f>J106-S110</f>
        <v>4</v>
      </c>
      <c r="V106" s="456" t="str">
        <f>IF(AND(T106=1,U106=1),"Bajo",IF(AND(T106=1,U106=2),"Bajo",IF(AND(T106=1,U106=3),"Moderado",IF(AND(T106=1,U106=4),"Alto",IF(AND(T106=1,U106=5),"Extremo",IF(AND(T106=2,U106=1),"Bajo",IF(AND(T106=2,U106=2),"Bajo",IF(AND(T106=2,U106=3),"Moderado",IF(AND(T106=2,U106=4),"Alto",IF(AND(T106=2,U106=5),"Extremo",IF(AND(T106=3,U106=1),"Bajo",IF(AND(T106=3,U106=2),"Moderado",IF(AND(T106=3,U106=3),"Alto",IF(AND(T106=3,U106=4),"Extremo",IF(AND(T106=3,U106=5),"Extremo",IF(AND(T106=4,U106=1),"Moderado",IF(AND(T106=4,U106=2),"Alto",IF(AND(T106=4,U106=3),"Alto",IF(AND(T106=4,U106=4),"Extremo",IF(AND(T106=4,U106=5),"Extremo",IF(AND(T106=5,U106=1),"Alto",IF(AND(T106=5,U106=2),"Alto",IF(AND(T106=5,U106=3),"Extremo",IF(AND(T106=5,U106=4),"Extremo",IF(AND(T106=5,U106=5),"Extremo")))))))))))))))))))))))))</f>
        <v>Extremo</v>
      </c>
      <c r="W106" s="459" t="s">
        <v>91</v>
      </c>
      <c r="X106" s="9" t="s">
        <v>1502</v>
      </c>
      <c r="Y106" s="126">
        <v>43832</v>
      </c>
      <c r="Z106" s="126">
        <v>44196</v>
      </c>
      <c r="AA106" s="136" t="s">
        <v>1503</v>
      </c>
      <c r="AB106" s="409" t="s">
        <v>99</v>
      </c>
      <c r="AC106" s="164" t="s">
        <v>1504</v>
      </c>
      <c r="AD106" s="413" t="s">
        <v>1193</v>
      </c>
      <c r="AE106" s="415" t="str">
        <f t="shared" ref="AE106" si="24">IF(B106="",AE105,B106)</f>
        <v>Participación efectiva, representación y defensa técnica</v>
      </c>
      <c r="AF106" s="410">
        <f t="shared" ref="AF106" si="25">IF(A106="",AF105,A106)</f>
        <v>43</v>
      </c>
      <c r="AG106" s="128" t="str">
        <f t="shared" ref="AG106" si="26">IF(E106="",AG105,E106)</f>
        <v>Gestión - Estratégico</v>
      </c>
      <c r="AH106" s="128" t="str">
        <f t="shared" ref="AH106" si="27">IF(V106="",AH105,V106)</f>
        <v>Extremo</v>
      </c>
      <c r="AI106" s="131" t="s">
        <v>151</v>
      </c>
      <c r="AK106" s="290"/>
      <c r="AL106" s="290"/>
      <c r="AM106" s="362"/>
      <c r="AN106" s="290" t="s">
        <v>1505</v>
      </c>
      <c r="AO106" s="268" t="s">
        <v>12</v>
      </c>
      <c r="AP106" s="268" t="s">
        <v>106</v>
      </c>
      <c r="AQ106" s="282" t="s">
        <v>246</v>
      </c>
      <c r="AR106" s="258"/>
      <c r="AS106" s="255" t="s">
        <v>1506</v>
      </c>
      <c r="AT106" s="256"/>
      <c r="AU106" s="255" t="s">
        <v>1507</v>
      </c>
      <c r="AV106" s="256"/>
      <c r="AW106" s="256"/>
      <c r="AX106" s="261" t="s">
        <v>1508</v>
      </c>
      <c r="AY106" s="261" t="s">
        <v>1509</v>
      </c>
      <c r="AZ106" s="263"/>
      <c r="BA106" s="258"/>
      <c r="BB106" s="326" t="s">
        <v>1510</v>
      </c>
      <c r="BC106" s="326" t="s">
        <v>1511</v>
      </c>
      <c r="BD106" s="361"/>
      <c r="BE106" s="258"/>
      <c r="BF106" s="375" t="s">
        <v>1512</v>
      </c>
      <c r="BG106" s="256"/>
      <c r="BH106" s="255"/>
      <c r="BI106" s="256"/>
      <c r="BJ106" s="375" t="s">
        <v>1513</v>
      </c>
      <c r="BK106" s="261" t="s">
        <v>1514</v>
      </c>
      <c r="BL106" s="261" t="s">
        <v>1515</v>
      </c>
      <c r="BM106" s="263"/>
      <c r="BN106" s="258"/>
      <c r="BO106" s="258"/>
      <c r="BP106" s="258"/>
    </row>
    <row r="107" spans="1:68" ht="85.5" customHeight="1">
      <c r="A107" s="472"/>
      <c r="B107" s="446"/>
      <c r="C107" s="473"/>
      <c r="D107" s="457"/>
      <c r="E107" s="446"/>
      <c r="F107" s="474"/>
      <c r="G107" s="424" t="s">
        <v>1516</v>
      </c>
      <c r="H107" s="488"/>
      <c r="I107" s="458"/>
      <c r="J107" s="458"/>
      <c r="K107" s="456"/>
      <c r="L107" s="459"/>
      <c r="M107" s="425" t="s">
        <v>92</v>
      </c>
      <c r="N107" s="10" t="s">
        <v>1517</v>
      </c>
      <c r="O107" s="10" t="s">
        <v>171</v>
      </c>
      <c r="P107" s="10" t="s">
        <v>1518</v>
      </c>
      <c r="Q107" s="401">
        <v>70</v>
      </c>
      <c r="R107" s="604"/>
      <c r="S107" s="607"/>
      <c r="T107" s="508"/>
      <c r="U107" s="508"/>
      <c r="V107" s="456"/>
      <c r="W107" s="459"/>
      <c r="X107" s="9" t="s">
        <v>1519</v>
      </c>
      <c r="Y107" s="126">
        <v>43832</v>
      </c>
      <c r="Z107" s="126">
        <v>44196</v>
      </c>
      <c r="AA107" s="173" t="s">
        <v>1520</v>
      </c>
      <c r="AB107" s="174" t="s">
        <v>149</v>
      </c>
      <c r="AC107" s="164" t="s">
        <v>1504</v>
      </c>
      <c r="AD107" s="413" t="s">
        <v>1193</v>
      </c>
      <c r="AE107" s="415" t="str">
        <f t="shared" si="20"/>
        <v>Participación efectiva, representación y defensa técnica</v>
      </c>
      <c r="AF107" s="410">
        <f t="shared" si="21"/>
        <v>43</v>
      </c>
      <c r="AG107" s="128" t="str">
        <f t="shared" si="22"/>
        <v>Gestión - Estratégico</v>
      </c>
      <c r="AH107" s="128" t="str">
        <f t="shared" si="23"/>
        <v>Extremo</v>
      </c>
      <c r="AI107" s="131" t="s">
        <v>151</v>
      </c>
      <c r="AK107" s="290" t="s">
        <v>1521</v>
      </c>
      <c r="AL107" s="290" t="s">
        <v>1521</v>
      </c>
      <c r="AM107" s="290" t="s">
        <v>1522</v>
      </c>
      <c r="AN107" s="290" t="s">
        <v>1523</v>
      </c>
      <c r="AO107" s="268" t="s">
        <v>14</v>
      </c>
      <c r="AP107" s="268" t="s">
        <v>106</v>
      </c>
      <c r="AQ107" s="268" t="s">
        <v>1524</v>
      </c>
      <c r="AR107" s="258"/>
      <c r="AS107" s="255" t="s">
        <v>1525</v>
      </c>
      <c r="AT107" s="256"/>
      <c r="AU107" s="255" t="s">
        <v>1526</v>
      </c>
      <c r="AV107" s="256"/>
      <c r="AW107" s="255" t="s">
        <v>1527</v>
      </c>
      <c r="AX107" s="261" t="s">
        <v>1528</v>
      </c>
      <c r="AY107" s="261" t="s">
        <v>1529</v>
      </c>
      <c r="AZ107" s="263"/>
      <c r="BA107" s="258"/>
      <c r="BB107" s="326" t="s">
        <v>1530</v>
      </c>
      <c r="BC107" s="326" t="s">
        <v>1531</v>
      </c>
      <c r="BD107" s="361"/>
      <c r="BE107" s="258"/>
      <c r="BF107" s="255" t="s">
        <v>1532</v>
      </c>
      <c r="BG107" s="255" t="s">
        <v>1533</v>
      </c>
      <c r="BH107" s="255"/>
      <c r="BI107" s="258"/>
      <c r="BJ107" s="255" t="s">
        <v>1534</v>
      </c>
      <c r="BK107" s="261" t="s">
        <v>1535</v>
      </c>
      <c r="BL107" s="261" t="s">
        <v>1536</v>
      </c>
      <c r="BM107" s="263"/>
      <c r="BN107" s="258"/>
      <c r="BO107" s="258"/>
      <c r="BP107" s="258"/>
    </row>
    <row r="108" spans="1:68" ht="85.5" customHeight="1">
      <c r="A108" s="472"/>
      <c r="B108" s="459"/>
      <c r="C108" s="473"/>
      <c r="D108" s="457"/>
      <c r="E108" s="446"/>
      <c r="F108" s="474"/>
      <c r="G108" s="424" t="s">
        <v>1537</v>
      </c>
      <c r="H108" s="488"/>
      <c r="I108" s="458"/>
      <c r="J108" s="458"/>
      <c r="K108" s="456"/>
      <c r="L108" s="472"/>
      <c r="M108" s="425" t="s">
        <v>92</v>
      </c>
      <c r="N108" s="411" t="s">
        <v>1538</v>
      </c>
      <c r="O108" s="10" t="s">
        <v>171</v>
      </c>
      <c r="P108" s="10" t="s">
        <v>1539</v>
      </c>
      <c r="Q108" s="401">
        <v>70</v>
      </c>
      <c r="R108" s="604"/>
      <c r="S108" s="607"/>
      <c r="T108" s="508"/>
      <c r="U108" s="508"/>
      <c r="V108" s="456"/>
      <c r="W108" s="472"/>
      <c r="X108" s="9"/>
      <c r="Y108" s="126"/>
      <c r="Z108" s="126"/>
      <c r="AA108" s="136"/>
      <c r="AB108" s="405"/>
      <c r="AC108" s="164"/>
      <c r="AD108" s="413"/>
      <c r="AE108" s="415" t="str">
        <f t="shared" si="20"/>
        <v>Participación efectiva, representación y defensa técnica</v>
      </c>
      <c r="AF108" s="410">
        <f t="shared" si="21"/>
        <v>43</v>
      </c>
      <c r="AG108" s="128" t="str">
        <f t="shared" si="22"/>
        <v>Gestión - Estratégico</v>
      </c>
      <c r="AH108" s="128" t="str">
        <f t="shared" si="23"/>
        <v>Extremo</v>
      </c>
      <c r="AI108" s="131"/>
      <c r="AK108" s="290"/>
      <c r="AL108" s="290"/>
      <c r="AM108" s="290"/>
      <c r="AN108" s="290"/>
      <c r="AO108" s="268"/>
      <c r="AP108" s="268"/>
      <c r="AQ108" s="268"/>
      <c r="AR108" s="258"/>
      <c r="AS108" s="255" t="s">
        <v>1540</v>
      </c>
      <c r="AT108" s="256"/>
      <c r="AU108" s="256"/>
      <c r="AV108" s="256"/>
      <c r="AW108" s="256"/>
      <c r="AX108" s="261" t="s">
        <v>1541</v>
      </c>
      <c r="AY108" s="263" t="s">
        <v>136</v>
      </c>
      <c r="AZ108" s="263"/>
      <c r="BA108" s="258"/>
      <c r="BB108" s="326" t="s">
        <v>1542</v>
      </c>
      <c r="BC108" s="325" t="s">
        <v>133</v>
      </c>
      <c r="BD108" s="334"/>
      <c r="BE108" s="258"/>
      <c r="BF108" s="255" t="s">
        <v>1543</v>
      </c>
      <c r="BG108" s="256"/>
      <c r="BH108" s="256"/>
      <c r="BI108" s="256"/>
      <c r="BJ108" s="256"/>
      <c r="BK108" s="261" t="s">
        <v>1544</v>
      </c>
      <c r="BL108" s="263" t="s">
        <v>136</v>
      </c>
      <c r="BM108" s="263"/>
      <c r="BN108" s="258"/>
      <c r="BO108" s="258"/>
      <c r="BP108" s="258"/>
    </row>
    <row r="109" spans="1:68" ht="85.5" customHeight="1">
      <c r="A109" s="472"/>
      <c r="B109" s="459"/>
      <c r="C109" s="473"/>
      <c r="D109" s="457"/>
      <c r="E109" s="446"/>
      <c r="F109" s="474"/>
      <c r="G109" s="424" t="s">
        <v>1545</v>
      </c>
      <c r="H109" s="488"/>
      <c r="I109" s="458"/>
      <c r="J109" s="458"/>
      <c r="K109" s="456"/>
      <c r="L109" s="472"/>
      <c r="M109" s="425" t="s">
        <v>92</v>
      </c>
      <c r="N109" s="411" t="s">
        <v>121</v>
      </c>
      <c r="O109" s="413"/>
      <c r="P109" s="413"/>
      <c r="Q109" s="401">
        <v>0</v>
      </c>
      <c r="R109" s="605"/>
      <c r="S109" s="608"/>
      <c r="T109" s="508"/>
      <c r="U109" s="508"/>
      <c r="V109" s="456"/>
      <c r="W109" s="472"/>
      <c r="X109" s="413"/>
      <c r="Y109" s="133"/>
      <c r="Z109" s="133"/>
      <c r="AA109" s="136"/>
      <c r="AB109" s="134"/>
      <c r="AC109" s="127"/>
      <c r="AD109" s="413"/>
      <c r="AE109" s="415" t="str">
        <f>IF(B109="",AE107,B109)</f>
        <v>Participación efectiva, representación y defensa técnica</v>
      </c>
      <c r="AF109" s="410">
        <f>IF(A109="",AF107,A109)</f>
        <v>43</v>
      </c>
      <c r="AG109" s="128" t="str">
        <f>IF(E109="",AG107,E109)</f>
        <v>Gestión - Estratégico</v>
      </c>
      <c r="AH109" s="128" t="str">
        <f>IF(V109="",AH107,V109)</f>
        <v>Extremo</v>
      </c>
      <c r="AI109" s="128"/>
      <c r="AK109" s="268"/>
      <c r="AL109" s="268"/>
      <c r="AM109" s="268"/>
      <c r="AN109" s="268"/>
      <c r="AO109" s="282"/>
      <c r="AP109" s="282"/>
      <c r="AQ109" s="282"/>
      <c r="AR109" s="258"/>
      <c r="AS109" s="256"/>
      <c r="AT109" s="256"/>
      <c r="AU109" s="256"/>
      <c r="AV109" s="256"/>
      <c r="AW109" s="256"/>
      <c r="AX109" s="263"/>
      <c r="AY109" s="263"/>
      <c r="AZ109" s="263"/>
      <c r="BA109" s="258"/>
      <c r="BB109" s="325" t="s">
        <v>133</v>
      </c>
      <c r="BC109" s="325" t="s">
        <v>133</v>
      </c>
      <c r="BD109" s="334"/>
      <c r="BE109" s="258"/>
      <c r="BF109" s="256"/>
      <c r="BG109" s="256"/>
      <c r="BH109" s="256"/>
      <c r="BI109" s="256"/>
      <c r="BJ109" s="256"/>
      <c r="BK109" s="263"/>
      <c r="BL109" s="263"/>
      <c r="BM109" s="263"/>
      <c r="BN109" s="258"/>
      <c r="BO109" s="258"/>
      <c r="BP109" s="258"/>
    </row>
    <row r="110" spans="1:68" ht="85.5" customHeight="1">
      <c r="A110" s="472"/>
      <c r="B110" s="459"/>
      <c r="C110" s="473"/>
      <c r="D110" s="457"/>
      <c r="E110" s="446"/>
      <c r="F110" s="474"/>
      <c r="G110" s="424"/>
      <c r="H110" s="488"/>
      <c r="I110" s="458"/>
      <c r="J110" s="458"/>
      <c r="K110" s="456"/>
      <c r="L110" s="472"/>
      <c r="M110" s="425" t="s">
        <v>120</v>
      </c>
      <c r="N110" s="411" t="s">
        <v>121</v>
      </c>
      <c r="O110" s="413"/>
      <c r="P110" s="413"/>
      <c r="Q110" s="401">
        <v>0</v>
      </c>
      <c r="R110" s="422">
        <f>AVERAGE(Q110:Q110)</f>
        <v>0</v>
      </c>
      <c r="S110" s="401" t="str">
        <f>IF(R110&lt;=50,"0",IF(AND(R110&gt;=50.01,R110&lt;=75),"1",IF(R110&gt;=75.01,"2")))</f>
        <v>0</v>
      </c>
      <c r="T110" s="508"/>
      <c r="U110" s="508"/>
      <c r="V110" s="456"/>
      <c r="W110" s="472"/>
      <c r="X110" s="413"/>
      <c r="Y110" s="133"/>
      <c r="Z110" s="133"/>
      <c r="AA110" s="136"/>
      <c r="AB110" s="134"/>
      <c r="AC110" s="127"/>
      <c r="AD110" s="413"/>
      <c r="AE110" s="415" t="str">
        <f>IF(B110="",AE108,B110)</f>
        <v>Participación efectiva, representación y defensa técnica</v>
      </c>
      <c r="AF110" s="410">
        <f>IF(A110="",AF108,A110)</f>
        <v>43</v>
      </c>
      <c r="AG110" s="128" t="str">
        <f>IF(E110="",AG108,E110)</f>
        <v>Gestión - Estratégico</v>
      </c>
      <c r="AH110" s="128" t="str">
        <f>IF(V110="",AH108,V110)</f>
        <v>Extremo</v>
      </c>
      <c r="AI110" s="128"/>
      <c r="AK110" s="268"/>
      <c r="AL110" s="268"/>
      <c r="AM110" s="268"/>
      <c r="AN110" s="268"/>
      <c r="AO110" s="282"/>
      <c r="AP110" s="282"/>
      <c r="AQ110" s="282"/>
      <c r="AR110" s="258"/>
      <c r="AS110" s="256"/>
      <c r="AT110" s="256"/>
      <c r="AU110" s="256"/>
      <c r="AV110" s="256"/>
      <c r="AW110" s="256"/>
      <c r="AX110" s="263"/>
      <c r="AY110" s="263"/>
      <c r="AZ110" s="263"/>
      <c r="BA110" s="258"/>
      <c r="BB110" s="325" t="s">
        <v>133</v>
      </c>
      <c r="BC110" s="325" t="s">
        <v>133</v>
      </c>
      <c r="BD110" s="334"/>
      <c r="BE110" s="258"/>
      <c r="BF110" s="256"/>
      <c r="BG110" s="256"/>
      <c r="BH110" s="256"/>
      <c r="BI110" s="256"/>
      <c r="BJ110" s="256"/>
      <c r="BK110" s="263"/>
      <c r="BL110" s="263"/>
      <c r="BM110" s="263"/>
      <c r="BN110" s="258"/>
      <c r="BO110" s="258"/>
      <c r="BP110" s="258"/>
    </row>
    <row r="111" spans="1:68" ht="85.5" customHeight="1">
      <c r="A111" s="472">
        <v>44</v>
      </c>
      <c r="B111" s="446" t="s">
        <v>1193</v>
      </c>
      <c r="C111" s="488" t="s">
        <v>1194</v>
      </c>
      <c r="D111" s="459" t="s">
        <v>1195</v>
      </c>
      <c r="E111" s="446" t="s">
        <v>218</v>
      </c>
      <c r="F111" s="490" t="s">
        <v>1546</v>
      </c>
      <c r="G111" s="411" t="s">
        <v>1547</v>
      </c>
      <c r="H111" s="473" t="s">
        <v>1548</v>
      </c>
      <c r="I111" s="475">
        <v>3</v>
      </c>
      <c r="J111" s="475">
        <v>5</v>
      </c>
      <c r="K111" s="456" t="str">
        <f>IF(AND(I111=1,J111=1),"Bajo",IF(AND(I111=1,J111=2),"Bajo",IF(AND(I111=1,J111=3),"Moderado",IF(AND(I111=1,J111=4),"Alto",IF(AND(I111=1,J111=5),"Extremo",IF(AND(I111=2,J111=1),"Bajo",IF(AND(I111=2,J111=2),"Bajo",IF(AND(I111=2,J111=3),"Moderado",IF(AND(I111=2,J111=4),"Alto",IF(AND(I111=2,J111=5),"Extremo",IF(AND(I111=3,J111=1),"Bajo",IF(AND(I111=3,J111=2),"Moderado",IF(AND(I111=3,J111=3),"Alto",IF(AND(I111=3,J111=4),"Extremo",IF(AND(I111=3,J111=5),"Extremo",IF(AND(I111=4,J111=1),"Moderado",IF(AND(I111=4,J111=2),"Alto",IF(AND(I111=4,J111=3),"Alto",IF(AND(I111=4,J111=4),"Extremo",IF(AND(I111=4,J111=5),"Extremo",IF(AND(I111=5,J111=1),"Alto",IF(AND(I111=5,J111=2),"Alto",IF(AND(I111=5,J111=3),"Extremo",IF(AND(I111=5,J111=4),"Extremo",IF(AND(I111=5,J111=5),"Extremo")))))))))))))))))))))))))</f>
        <v>Extremo</v>
      </c>
      <c r="L111" s="457" t="s">
        <v>91</v>
      </c>
      <c r="M111" s="425" t="s">
        <v>92</v>
      </c>
      <c r="N111" s="411" t="s">
        <v>121</v>
      </c>
      <c r="O111" s="424"/>
      <c r="P111" s="424"/>
      <c r="Q111" s="401">
        <v>0</v>
      </c>
      <c r="R111" s="512">
        <f>AVERAGE(Q111:Q113)</f>
        <v>36.666666666666664</v>
      </c>
      <c r="S111" s="462" t="str">
        <f>IF(R111&lt;=50,"0",IF(AND(R111&gt;=50.01,R111&lt;=75),"1",IF(R111&gt;=75.01,"2")))</f>
        <v>0</v>
      </c>
      <c r="T111" s="508">
        <f>+I111-S111</f>
        <v>3</v>
      </c>
      <c r="U111" s="508">
        <f>+J111-S111</f>
        <v>5</v>
      </c>
      <c r="V111" s="456" t="str">
        <f>IF(AND(T111=1,U111=1),"Bajo",IF(AND(T111=1,U111=2),"Bajo",IF(AND(T111=1,U111=3),"Moderado",IF(AND(T111=1,U111=4),"Alto",IF(AND(T111=1,U111=5),"Extremo",IF(AND(T111=2,U111=1),"Bajo",IF(AND(T111=2,U111=2),"Bajo",IF(AND(T111=2,U111=3),"Moderado",IF(AND(T111=2,U111=4),"Alto",IF(AND(T111=2,U111=5),"Extremo",IF(AND(T111=3,U111=1),"Bajo",IF(AND(T111=3,U111=2),"Moderado",IF(AND(T111=3,U111=3),"Alto",IF(AND(T111=3,U111=4),"Extremo",IF(AND(T111=3,U111=5),"Extremo",IF(AND(T111=4,U111=1),"Moderado",IF(AND(T111=4,U111=2),"Alto",IF(AND(T111=4,U111=3),"Alto",IF(AND(T111=4,U111=4),"Extremo",IF(AND(T111=4,U111=5),"Extremo",IF(AND(T111=5,U111=1),"Alto",IF(AND(T111=5,U111=2),"Alto",IF(AND(T111=5,U111=3),"Extremo",IF(AND(T111=5,U111=4),"Extremo",IF(AND(T111=5,U111=5),"Extremo")))))))))))))))))))))))))</f>
        <v>Extremo</v>
      </c>
      <c r="W111" s="459" t="s">
        <v>91</v>
      </c>
      <c r="X111" s="413" t="s">
        <v>1549</v>
      </c>
      <c r="Y111" s="126">
        <v>43832</v>
      </c>
      <c r="Z111" s="126">
        <v>44196</v>
      </c>
      <c r="AA111" s="136" t="s">
        <v>1550</v>
      </c>
      <c r="AB111" s="409" t="s">
        <v>99</v>
      </c>
      <c r="AC111" s="127" t="s">
        <v>1551</v>
      </c>
      <c r="AD111" s="413" t="s">
        <v>1193</v>
      </c>
      <c r="AE111" s="415" t="str">
        <f t="shared" si="20"/>
        <v>Participación efectiva, representación y defensa técnica</v>
      </c>
      <c r="AF111" s="410">
        <f t="shared" si="21"/>
        <v>44</v>
      </c>
      <c r="AG111" s="128" t="str">
        <f t="shared" si="22"/>
        <v>Gestión - Estratégico</v>
      </c>
      <c r="AH111" s="128" t="str">
        <f t="shared" si="23"/>
        <v>Extremo</v>
      </c>
      <c r="AI111" s="131" t="s">
        <v>626</v>
      </c>
      <c r="AK111" s="290" t="s">
        <v>1552</v>
      </c>
      <c r="AL111" s="290" t="s">
        <v>1553</v>
      </c>
      <c r="AM111" s="290" t="s">
        <v>1554</v>
      </c>
      <c r="AN111" s="290" t="s">
        <v>1555</v>
      </c>
      <c r="AO111" s="268" t="s">
        <v>12</v>
      </c>
      <c r="AP111" s="268" t="s">
        <v>106</v>
      </c>
      <c r="AQ111" s="282" t="s">
        <v>1556</v>
      </c>
      <c r="AR111" s="258"/>
      <c r="AS111" s="256"/>
      <c r="AT111" s="255" t="s">
        <v>1557</v>
      </c>
      <c r="AU111" s="255" t="s">
        <v>1558</v>
      </c>
      <c r="AV111" s="255" t="s">
        <v>1559</v>
      </c>
      <c r="AW111" s="255" t="s">
        <v>1560</v>
      </c>
      <c r="AX111" s="263" t="s">
        <v>136</v>
      </c>
      <c r="AY111" s="261" t="s">
        <v>1561</v>
      </c>
      <c r="AZ111" s="263"/>
      <c r="BA111" s="258"/>
      <c r="BB111" s="325" t="s">
        <v>133</v>
      </c>
      <c r="BC111" s="326" t="s">
        <v>1562</v>
      </c>
      <c r="BD111" s="328"/>
      <c r="BE111" s="258"/>
      <c r="BF111" s="256" t="s">
        <v>1563</v>
      </c>
      <c r="BG111" s="255" t="s">
        <v>1564</v>
      </c>
      <c r="BH111" s="255" t="s">
        <v>1565</v>
      </c>
      <c r="BI111" s="255" t="s">
        <v>1566</v>
      </c>
      <c r="BJ111" s="255" t="s">
        <v>1567</v>
      </c>
      <c r="BK111" s="263" t="s">
        <v>1006</v>
      </c>
      <c r="BL111" s="261" t="s">
        <v>1568</v>
      </c>
      <c r="BM111" s="263"/>
      <c r="BN111" s="258"/>
      <c r="BO111" s="258"/>
      <c r="BP111" s="258"/>
    </row>
    <row r="112" spans="1:68" ht="85.5" customHeight="1">
      <c r="A112" s="472"/>
      <c r="B112" s="459"/>
      <c r="C112" s="488"/>
      <c r="D112" s="459"/>
      <c r="E112" s="446"/>
      <c r="F112" s="490"/>
      <c r="G112" s="411" t="s">
        <v>1569</v>
      </c>
      <c r="H112" s="473"/>
      <c r="I112" s="475"/>
      <c r="J112" s="475"/>
      <c r="K112" s="456"/>
      <c r="L112" s="463"/>
      <c r="M112" s="425" t="s">
        <v>92</v>
      </c>
      <c r="N112" s="411" t="s">
        <v>1570</v>
      </c>
      <c r="O112" s="411" t="s">
        <v>171</v>
      </c>
      <c r="P112" s="413" t="s">
        <v>1571</v>
      </c>
      <c r="Q112" s="401">
        <v>55</v>
      </c>
      <c r="R112" s="512"/>
      <c r="S112" s="463"/>
      <c r="T112" s="508"/>
      <c r="U112" s="508"/>
      <c r="V112" s="456"/>
      <c r="W112" s="472"/>
      <c r="X112" s="413" t="s">
        <v>1572</v>
      </c>
      <c r="Y112" s="126">
        <v>43832</v>
      </c>
      <c r="Z112" s="126">
        <v>44196</v>
      </c>
      <c r="AA112" s="136" t="s">
        <v>1573</v>
      </c>
      <c r="AB112" s="409" t="s">
        <v>99</v>
      </c>
      <c r="AC112" s="127" t="s">
        <v>1551</v>
      </c>
      <c r="AD112" s="413" t="s">
        <v>1193</v>
      </c>
      <c r="AE112" s="415" t="str">
        <f t="shared" si="20"/>
        <v>Participación efectiva, representación y defensa técnica</v>
      </c>
      <c r="AF112" s="410">
        <f t="shared" si="21"/>
        <v>44</v>
      </c>
      <c r="AG112" s="128" t="str">
        <f t="shared" si="22"/>
        <v>Gestión - Estratégico</v>
      </c>
      <c r="AH112" s="128" t="str">
        <f t="shared" si="23"/>
        <v>Extremo</v>
      </c>
      <c r="AI112" s="131" t="s">
        <v>626</v>
      </c>
      <c r="AK112" s="290" t="s">
        <v>1574</v>
      </c>
      <c r="AL112" s="290" t="s">
        <v>1575</v>
      </c>
      <c r="AM112" s="290" t="s">
        <v>1576</v>
      </c>
      <c r="AN112" s="290" t="s">
        <v>1577</v>
      </c>
      <c r="AO112" s="268" t="s">
        <v>12</v>
      </c>
      <c r="AP112" s="268" t="s">
        <v>106</v>
      </c>
      <c r="AQ112" s="282" t="s">
        <v>246</v>
      </c>
      <c r="AR112" s="258"/>
      <c r="AS112" s="255" t="s">
        <v>1578</v>
      </c>
      <c r="AT112" s="255" t="s">
        <v>1579</v>
      </c>
      <c r="AU112" s="255"/>
      <c r="AV112" s="256"/>
      <c r="AW112" s="256"/>
      <c r="AX112" s="261" t="s">
        <v>1580</v>
      </c>
      <c r="AY112" s="261" t="s">
        <v>1581</v>
      </c>
      <c r="AZ112" s="263"/>
      <c r="BA112" s="258"/>
      <c r="BB112" s="326" t="s">
        <v>1582</v>
      </c>
      <c r="BC112" s="326" t="s">
        <v>1583</v>
      </c>
      <c r="BD112" s="328"/>
      <c r="BE112" s="258"/>
      <c r="BF112" s="255" t="s">
        <v>1584</v>
      </c>
      <c r="BG112" s="255" t="s">
        <v>1585</v>
      </c>
      <c r="BH112" s="255" t="s">
        <v>1586</v>
      </c>
      <c r="BI112" s="255" t="s">
        <v>1587</v>
      </c>
      <c r="BJ112" s="255" t="s">
        <v>1588</v>
      </c>
      <c r="BK112" s="261" t="s">
        <v>1589</v>
      </c>
      <c r="BL112" s="261" t="s">
        <v>1590</v>
      </c>
      <c r="BM112" s="263"/>
      <c r="BN112" s="258"/>
      <c r="BO112" s="258"/>
      <c r="BP112" s="258"/>
    </row>
    <row r="113" spans="1:68" ht="85.5" customHeight="1">
      <c r="A113" s="472"/>
      <c r="B113" s="459"/>
      <c r="C113" s="488"/>
      <c r="D113" s="459"/>
      <c r="E113" s="446"/>
      <c r="F113" s="490"/>
      <c r="G113" s="411" t="s">
        <v>1591</v>
      </c>
      <c r="H113" s="473"/>
      <c r="I113" s="475"/>
      <c r="J113" s="475"/>
      <c r="K113" s="456"/>
      <c r="L113" s="463"/>
      <c r="M113" s="425" t="s">
        <v>92</v>
      </c>
      <c r="N113" s="411" t="s">
        <v>1592</v>
      </c>
      <c r="O113" s="411" t="s">
        <v>171</v>
      </c>
      <c r="P113" s="411" t="s">
        <v>1593</v>
      </c>
      <c r="Q113" s="401">
        <v>55</v>
      </c>
      <c r="R113" s="512"/>
      <c r="S113" s="463"/>
      <c r="T113" s="508"/>
      <c r="U113" s="508"/>
      <c r="V113" s="456"/>
      <c r="W113" s="472"/>
      <c r="X113" s="413" t="s">
        <v>1594</v>
      </c>
      <c r="Y113" s="126">
        <v>43832</v>
      </c>
      <c r="Z113" s="126">
        <v>44196</v>
      </c>
      <c r="AA113" s="136" t="s">
        <v>1595</v>
      </c>
      <c r="AB113" s="409" t="s">
        <v>99</v>
      </c>
      <c r="AC113" s="127" t="s">
        <v>1551</v>
      </c>
      <c r="AD113" s="413" t="s">
        <v>1193</v>
      </c>
      <c r="AE113" s="415" t="str">
        <f t="shared" si="20"/>
        <v>Participación efectiva, representación y defensa técnica</v>
      </c>
      <c r="AF113" s="410">
        <f t="shared" si="21"/>
        <v>44</v>
      </c>
      <c r="AG113" s="128" t="str">
        <f t="shared" si="22"/>
        <v>Gestión - Estratégico</v>
      </c>
      <c r="AH113" s="128" t="str">
        <f t="shared" si="23"/>
        <v>Extremo</v>
      </c>
      <c r="AI113" s="131" t="s">
        <v>151</v>
      </c>
      <c r="AK113" s="290" t="s">
        <v>1574</v>
      </c>
      <c r="AL113" s="290" t="s">
        <v>1596</v>
      </c>
      <c r="AM113" s="290" t="s">
        <v>1597</v>
      </c>
      <c r="AN113" s="290" t="s">
        <v>1598</v>
      </c>
      <c r="AO113" s="268" t="s">
        <v>12</v>
      </c>
      <c r="AP113" s="268" t="s">
        <v>106</v>
      </c>
      <c r="AQ113" s="282" t="s">
        <v>246</v>
      </c>
      <c r="AR113" s="258"/>
      <c r="AS113" s="255" t="s">
        <v>1599</v>
      </c>
      <c r="AT113" s="256" t="s">
        <v>1600</v>
      </c>
      <c r="AU113" s="255" t="s">
        <v>1601</v>
      </c>
      <c r="AV113" s="255" t="s">
        <v>1602</v>
      </c>
      <c r="AW113" s="255" t="s">
        <v>1603</v>
      </c>
      <c r="AX113" s="261" t="s">
        <v>1604</v>
      </c>
      <c r="AY113" s="261" t="s">
        <v>1605</v>
      </c>
      <c r="AZ113" s="263"/>
      <c r="BA113" s="258"/>
      <c r="BB113" s="326" t="s">
        <v>1606</v>
      </c>
      <c r="BC113" s="326" t="s">
        <v>1607</v>
      </c>
      <c r="BD113" s="328"/>
      <c r="BE113" s="258"/>
      <c r="BF113" s="255" t="s">
        <v>1608</v>
      </c>
      <c r="BG113" s="255" t="s">
        <v>1609</v>
      </c>
      <c r="BH113" s="395" t="s">
        <v>1610</v>
      </c>
      <c r="BI113" s="255" t="s">
        <v>1611</v>
      </c>
      <c r="BJ113" s="255" t="s">
        <v>1612</v>
      </c>
      <c r="BK113" s="261" t="s">
        <v>1613</v>
      </c>
      <c r="BL113" s="261" t="s">
        <v>1614</v>
      </c>
      <c r="BM113" s="263"/>
      <c r="BN113" s="258"/>
      <c r="BO113" s="258"/>
      <c r="BP113" s="258"/>
    </row>
    <row r="114" spans="1:68" ht="85.5" customHeight="1">
      <c r="A114" s="472"/>
      <c r="B114" s="459"/>
      <c r="C114" s="488"/>
      <c r="D114" s="459"/>
      <c r="E114" s="446"/>
      <c r="F114" s="490"/>
      <c r="G114" s="411"/>
      <c r="H114" s="473"/>
      <c r="I114" s="475"/>
      <c r="J114" s="475"/>
      <c r="K114" s="456"/>
      <c r="L114" s="463"/>
      <c r="M114" s="425" t="s">
        <v>120</v>
      </c>
      <c r="N114" s="411" t="s">
        <v>121</v>
      </c>
      <c r="O114" s="411"/>
      <c r="P114" s="411"/>
      <c r="Q114" s="401">
        <v>0</v>
      </c>
      <c r="R114" s="422">
        <f>AVERAGE(Q114:Q114)</f>
        <v>0</v>
      </c>
      <c r="S114" s="401" t="str">
        <f>IF(R114&lt;=50,"0",IF(AND(R114&gt;=50.01,R114&lt;=75),"1",IF(R114&gt;=75.01,"2")))</f>
        <v>0</v>
      </c>
      <c r="T114" s="508"/>
      <c r="U114" s="508"/>
      <c r="V114" s="456"/>
      <c r="W114" s="472"/>
      <c r="X114" s="413"/>
      <c r="Y114" s="133"/>
      <c r="Z114" s="133"/>
      <c r="AA114" s="136"/>
      <c r="AB114" s="134"/>
      <c r="AC114" s="127"/>
      <c r="AD114" s="413"/>
      <c r="AE114" s="415" t="str">
        <f t="shared" si="20"/>
        <v>Participación efectiva, representación y defensa técnica</v>
      </c>
      <c r="AF114" s="410">
        <f t="shared" si="21"/>
        <v>44</v>
      </c>
      <c r="AG114" s="128" t="str">
        <f t="shared" si="22"/>
        <v>Gestión - Estratégico</v>
      </c>
      <c r="AH114" s="128" t="str">
        <f t="shared" si="23"/>
        <v>Extremo</v>
      </c>
      <c r="AI114" s="128"/>
      <c r="AK114" s="268"/>
      <c r="AL114" s="268"/>
      <c r="AM114" s="268"/>
      <c r="AN114" s="268"/>
      <c r="AO114" s="282"/>
      <c r="AP114" s="282"/>
      <c r="AQ114" s="282"/>
      <c r="AR114" s="258"/>
      <c r="AS114" s="256"/>
      <c r="AT114" s="256"/>
      <c r="AU114" s="256"/>
      <c r="AV114" s="256"/>
      <c r="AW114" s="256"/>
      <c r="AX114" s="263"/>
      <c r="AY114" s="263"/>
      <c r="AZ114" s="263"/>
      <c r="BA114" s="258"/>
      <c r="BB114" s="325" t="s">
        <v>133</v>
      </c>
      <c r="BC114" s="325" t="s">
        <v>133</v>
      </c>
      <c r="BD114" s="334"/>
      <c r="BE114" s="258"/>
      <c r="BF114" s="256"/>
      <c r="BG114" s="256"/>
      <c r="BH114" s="256"/>
      <c r="BI114" s="256"/>
      <c r="BJ114" s="256"/>
      <c r="BK114" s="263"/>
      <c r="BL114" s="263"/>
      <c r="BM114" s="263"/>
      <c r="BN114" s="258"/>
      <c r="BO114" s="258"/>
      <c r="BP114" s="258"/>
    </row>
    <row r="115" spans="1:68" ht="85.5" customHeight="1">
      <c r="A115" s="472">
        <v>45</v>
      </c>
      <c r="B115" s="457" t="s">
        <v>1615</v>
      </c>
      <c r="C115" s="473" t="s">
        <v>1616</v>
      </c>
      <c r="D115" s="457" t="s">
        <v>1617</v>
      </c>
      <c r="E115" s="459" t="s">
        <v>218</v>
      </c>
      <c r="F115" s="490" t="s">
        <v>1618</v>
      </c>
      <c r="G115" s="411" t="s">
        <v>1619</v>
      </c>
      <c r="H115" s="473" t="s">
        <v>1620</v>
      </c>
      <c r="I115" s="475">
        <v>3</v>
      </c>
      <c r="J115" s="475">
        <v>3</v>
      </c>
      <c r="K115" s="456" t="str">
        <f>IF(AND(I115=1,J115=1),"Bajo",IF(AND(I115=1,J115=2),"Bajo",IF(AND(I115=1,J115=3),"Moderado",IF(AND(I115=1,J115=4),"Alto",IF(AND(I115=1,J115=5),"Extremo",IF(AND(I115=2,J115=1),"Bajo",IF(AND(I115=2,J115=2),"Bajo",IF(AND(I115=2,J115=3),"Moderado",IF(AND(I115=2,J115=4),"Alto",IF(AND(I115=2,J115=5),"Extremo",IF(AND(I115=3,J115=1),"Bajo",IF(AND(I115=3,J115=2),"Moderado",IF(AND(I115=3,J115=3),"Alto",IF(AND(I115=3,J115=4),"Extremo",IF(AND(I115=3,J115=5),"Extremo",IF(AND(I115=4,J115=1),"Moderado",IF(AND(I115=4,J115=2),"Alto",IF(AND(I115=4,J115=3),"Alto",IF(AND(I115=4,J115=4),"Extremo",IF(AND(I115=4,J115=5),"Extremo",IF(AND(I115=5,J115=1),"Alto",IF(AND(I115=5,J115=2),"Alto",IF(AND(I115=5,J115=3),"Extremo",IF(AND(I115=5,J115=4),"Extremo",IF(AND(I115=5,J115=5),"Extremo")))))))))))))))))))))))))</f>
        <v>Alto</v>
      </c>
      <c r="L115" s="457" t="s">
        <v>91</v>
      </c>
      <c r="M115" s="415" t="s">
        <v>92</v>
      </c>
      <c r="N115" s="411" t="s">
        <v>1621</v>
      </c>
      <c r="O115" s="413" t="s">
        <v>171</v>
      </c>
      <c r="P115" s="411" t="s">
        <v>1622</v>
      </c>
      <c r="Q115" s="404">
        <v>85</v>
      </c>
      <c r="R115" s="493">
        <f>AVERAGE(Q115:Q116)</f>
        <v>85</v>
      </c>
      <c r="S115" s="462" t="str">
        <f>IF(R115&lt;=50,"0",IF(AND(R115&gt;=50.01,R115&lt;=75),"1",IF(R115&gt;=75.01,"2")))</f>
        <v>2</v>
      </c>
      <c r="T115" s="494">
        <f>I115-S115</f>
        <v>1</v>
      </c>
      <c r="U115" s="495">
        <f>J115-S117</f>
        <v>3</v>
      </c>
      <c r="V115" s="456" t="str">
        <f>IF(AND(T115=1,U115=1),"Bajo",IF(AND(T115=1,U115=2),"Bajo",IF(AND(T115=1,U115=3),"Moderado",IF(AND(T115=1,U115=4),"Alto",IF(AND(T115=1,U115=5),"Extremo",IF(AND(T115=2,U115=1),"Bajo",IF(AND(T115=2,U115=2),"Bajo",IF(AND(T115=2,U115=3),"Moderado",IF(AND(T115=2,U115=4),"Alto",IF(AND(T115=2,U115=5),"Extremo",IF(AND(T115=3,U115=1),"Bajo",IF(AND(T115=3,U115=2),"Moderado",IF(AND(T115=3,U115=3),"Alto",IF(AND(T115=3,U115=4),"Extremo",IF(AND(T115=3,U115=5),"Extremo",IF(AND(T115=4,U115=1),"Moderado",IF(AND(T115=4,U115=2),"Alto",IF(AND(T115=4,U115=3),"Alto",IF(AND(T115=4,U115=4),"Extremo",IF(AND(T115=4,U115=5),"Extremo",IF(AND(T115=5,U115=1),"Alto",IF(AND(T115=5,U115=2),"Alto",IF(AND(T115=5,U115=3),"Extremo",IF(AND(T115=5,U115=4),"Extremo",IF(AND(T115=5,U115=5),"Extremo")))))))))))))))))))))))))</f>
        <v>Moderado</v>
      </c>
      <c r="W115" s="470" t="s">
        <v>91</v>
      </c>
      <c r="X115" s="411" t="s">
        <v>1623</v>
      </c>
      <c r="Y115" s="126">
        <v>43832</v>
      </c>
      <c r="Z115" s="126">
        <v>44196</v>
      </c>
      <c r="AA115" s="411" t="s">
        <v>1624</v>
      </c>
      <c r="AB115" s="409" t="s">
        <v>99</v>
      </c>
      <c r="AC115" s="163" t="s">
        <v>1625</v>
      </c>
      <c r="AD115" s="413" t="s">
        <v>1615</v>
      </c>
      <c r="AE115" s="415" t="str">
        <f t="shared" si="20"/>
        <v>Gobierno y gestión de las tecnologías</v>
      </c>
      <c r="AF115" s="410">
        <f t="shared" si="21"/>
        <v>45</v>
      </c>
      <c r="AG115" s="128" t="str">
        <f t="shared" si="22"/>
        <v>Gestión - Estratégico</v>
      </c>
      <c r="AH115" s="128" t="str">
        <f t="shared" si="23"/>
        <v>Moderado</v>
      </c>
      <c r="AI115" s="131" t="s">
        <v>359</v>
      </c>
      <c r="AK115" s="363" t="s">
        <v>1626</v>
      </c>
      <c r="AL115" s="363" t="s">
        <v>1627</v>
      </c>
      <c r="AM115" s="363" t="s">
        <v>1628</v>
      </c>
      <c r="AN115" s="363" t="s">
        <v>1629</v>
      </c>
      <c r="AO115" s="268" t="s">
        <v>14</v>
      </c>
      <c r="AP115" s="268" t="s">
        <v>106</v>
      </c>
      <c r="AQ115" s="268" t="s">
        <v>1630</v>
      </c>
      <c r="AR115" s="258"/>
      <c r="AS115" s="268" t="s">
        <v>1631</v>
      </c>
      <c r="AT115" s="293" t="s">
        <v>1632</v>
      </c>
      <c r="AU115" s="293" t="s">
        <v>1633</v>
      </c>
      <c r="AV115" s="293" t="s">
        <v>1634</v>
      </c>
      <c r="AW115" s="293" t="s">
        <v>1635</v>
      </c>
      <c r="AX115" s="261" t="s">
        <v>1636</v>
      </c>
      <c r="AY115" s="261" t="s">
        <v>1637</v>
      </c>
      <c r="AZ115" s="261" t="s">
        <v>1638</v>
      </c>
      <c r="BA115" s="258"/>
      <c r="BB115" s="326" t="s">
        <v>1639</v>
      </c>
      <c r="BC115" s="326" t="s">
        <v>1640</v>
      </c>
      <c r="BD115" s="356"/>
      <c r="BE115" s="258"/>
      <c r="BF115" s="268" t="s">
        <v>1641</v>
      </c>
      <c r="BG115" s="293" t="s">
        <v>1642</v>
      </c>
      <c r="BH115" s="293" t="s">
        <v>1643</v>
      </c>
      <c r="BI115" s="293" t="s">
        <v>1644</v>
      </c>
      <c r="BJ115" s="293" t="s">
        <v>1645</v>
      </c>
      <c r="BK115" s="261" t="s">
        <v>1646</v>
      </c>
      <c r="BL115" s="261" t="s">
        <v>1647</v>
      </c>
      <c r="BM115" s="261"/>
      <c r="BN115" s="258"/>
      <c r="BO115" s="258"/>
      <c r="BP115" s="258"/>
    </row>
    <row r="116" spans="1:68" ht="85.5" customHeight="1">
      <c r="A116" s="472"/>
      <c r="B116" s="457"/>
      <c r="C116" s="473"/>
      <c r="D116" s="457"/>
      <c r="E116" s="472"/>
      <c r="F116" s="490"/>
      <c r="G116" s="411" t="s">
        <v>1648</v>
      </c>
      <c r="H116" s="473"/>
      <c r="I116" s="475"/>
      <c r="J116" s="475"/>
      <c r="K116" s="456"/>
      <c r="L116" s="463"/>
      <c r="M116" s="415" t="s">
        <v>92</v>
      </c>
      <c r="N116" s="411" t="s">
        <v>1621</v>
      </c>
      <c r="O116" s="413" t="s">
        <v>171</v>
      </c>
      <c r="P116" s="411" t="s">
        <v>1622</v>
      </c>
      <c r="Q116" s="404">
        <v>85</v>
      </c>
      <c r="R116" s="496"/>
      <c r="S116" s="463"/>
      <c r="T116" s="494"/>
      <c r="U116" s="495"/>
      <c r="V116" s="460"/>
      <c r="W116" s="463"/>
      <c r="X116" s="411"/>
      <c r="Y116" s="126"/>
      <c r="Z116" s="126"/>
      <c r="AA116" s="411"/>
      <c r="AB116" s="404"/>
      <c r="AC116" s="163"/>
      <c r="AD116" s="413"/>
      <c r="AE116" s="415" t="str">
        <f t="shared" si="20"/>
        <v>Gobierno y gestión de las tecnologías</v>
      </c>
      <c r="AF116" s="410">
        <f t="shared" si="21"/>
        <v>45</v>
      </c>
      <c r="AG116" s="128" t="str">
        <f t="shared" si="22"/>
        <v>Gestión - Estratégico</v>
      </c>
      <c r="AH116" s="128" t="str">
        <f t="shared" si="23"/>
        <v>Moderado</v>
      </c>
      <c r="AI116" s="128"/>
      <c r="AK116" s="363"/>
      <c r="AL116" s="363"/>
      <c r="AM116" s="363"/>
      <c r="AN116" s="363"/>
      <c r="AO116" s="282"/>
      <c r="AP116" s="282"/>
      <c r="AQ116" s="282"/>
      <c r="AR116" s="258"/>
      <c r="AS116" s="255" t="s">
        <v>1631</v>
      </c>
      <c r="AT116" s="268"/>
      <c r="AU116" s="268"/>
      <c r="AV116" s="268"/>
      <c r="AW116" s="268"/>
      <c r="AX116" s="261" t="s">
        <v>1636</v>
      </c>
      <c r="AY116" s="263"/>
      <c r="AZ116" s="263"/>
      <c r="BA116" s="258"/>
      <c r="BB116" s="326" t="s">
        <v>1649</v>
      </c>
      <c r="BC116" s="325" t="s">
        <v>235</v>
      </c>
      <c r="BD116" s="364"/>
      <c r="BE116" s="258"/>
      <c r="BF116" s="255" t="s">
        <v>1641</v>
      </c>
      <c r="BG116" s="268" t="s">
        <v>1642</v>
      </c>
      <c r="BH116" s="268" t="s">
        <v>1643</v>
      </c>
      <c r="BI116" s="268" t="s">
        <v>1644</v>
      </c>
      <c r="BJ116" s="268" t="s">
        <v>1645</v>
      </c>
      <c r="BK116" s="261" t="s">
        <v>1646</v>
      </c>
      <c r="BL116" s="263" t="s">
        <v>136</v>
      </c>
      <c r="BM116" s="263"/>
      <c r="BN116" s="258"/>
      <c r="BO116" s="258"/>
      <c r="BP116" s="258"/>
    </row>
    <row r="117" spans="1:68" ht="85.5" customHeight="1">
      <c r="A117" s="472"/>
      <c r="B117" s="457"/>
      <c r="C117" s="473"/>
      <c r="D117" s="457"/>
      <c r="E117" s="472"/>
      <c r="F117" s="490"/>
      <c r="G117" s="411"/>
      <c r="H117" s="473"/>
      <c r="I117" s="475"/>
      <c r="J117" s="475"/>
      <c r="K117" s="456"/>
      <c r="L117" s="463"/>
      <c r="M117" s="147" t="s">
        <v>120</v>
      </c>
      <c r="N117" s="411" t="s">
        <v>121</v>
      </c>
      <c r="O117" s="411"/>
      <c r="P117" s="411"/>
      <c r="Q117" s="404">
        <v>0</v>
      </c>
      <c r="R117" s="416">
        <f>AVERAGE(Q117:Q117)</f>
        <v>0</v>
      </c>
      <c r="S117" s="148" t="str">
        <f>IF(R117&lt;=50,"0",IF(AND(R117&gt;=50.01,R117&lt;=75),"1",IF(R117&gt;=75.01,"2")))</f>
        <v>0</v>
      </c>
      <c r="T117" s="494"/>
      <c r="U117" s="495"/>
      <c r="V117" s="460"/>
      <c r="W117" s="463"/>
      <c r="X117" s="411"/>
      <c r="Y117" s="146"/>
      <c r="Z117" s="146"/>
      <c r="AA117" s="411"/>
      <c r="AB117" s="404"/>
      <c r="AC117" s="163"/>
      <c r="AD117" s="413"/>
      <c r="AE117" s="415" t="str">
        <f t="shared" si="20"/>
        <v>Gobierno y gestión de las tecnologías</v>
      </c>
      <c r="AF117" s="410">
        <f t="shared" si="21"/>
        <v>45</v>
      </c>
      <c r="AG117" s="128" t="str">
        <f t="shared" si="22"/>
        <v>Gestión - Estratégico</v>
      </c>
      <c r="AH117" s="128" t="str">
        <f t="shared" si="23"/>
        <v>Moderado</v>
      </c>
      <c r="AI117" s="128"/>
      <c r="AK117" s="268"/>
      <c r="AL117" s="268"/>
      <c r="AM117" s="268"/>
      <c r="AN117" s="268"/>
      <c r="AO117" s="282"/>
      <c r="AP117" s="282"/>
      <c r="AQ117" s="282"/>
      <c r="AR117" s="258"/>
      <c r="AS117" s="256"/>
      <c r="AT117" s="256"/>
      <c r="AU117" s="256"/>
      <c r="AV117" s="256"/>
      <c r="AW117" s="256"/>
      <c r="AX117" s="263"/>
      <c r="AY117" s="263"/>
      <c r="AZ117" s="263"/>
      <c r="BA117" s="258"/>
      <c r="BB117" s="325" t="s">
        <v>235</v>
      </c>
      <c r="BC117" s="325" t="s">
        <v>235</v>
      </c>
      <c r="BD117" s="364"/>
      <c r="BE117" s="258"/>
      <c r="BF117" s="255"/>
      <c r="BG117" s="256"/>
      <c r="BH117" s="256"/>
      <c r="BI117" s="256"/>
      <c r="BJ117" s="256"/>
      <c r="BK117" s="263"/>
      <c r="BL117" s="263"/>
      <c r="BM117" s="263"/>
      <c r="BN117" s="258"/>
      <c r="BO117" s="258"/>
      <c r="BP117" s="258"/>
    </row>
    <row r="118" spans="1:68" ht="85.5" customHeight="1">
      <c r="A118" s="472">
        <v>46</v>
      </c>
      <c r="B118" s="457" t="s">
        <v>1615</v>
      </c>
      <c r="C118" s="473" t="s">
        <v>1616</v>
      </c>
      <c r="D118" s="457" t="s">
        <v>1617</v>
      </c>
      <c r="E118" s="459" t="s">
        <v>218</v>
      </c>
      <c r="F118" s="490" t="s">
        <v>1650</v>
      </c>
      <c r="G118" s="411" t="s">
        <v>1651</v>
      </c>
      <c r="H118" s="473" t="s">
        <v>1652</v>
      </c>
      <c r="I118" s="475">
        <v>2</v>
      </c>
      <c r="J118" s="475">
        <v>3</v>
      </c>
      <c r="K118" s="456" t="str">
        <f>IF(AND(I118=1,J118=1),"Bajo",IF(AND(I118=1,J118=2),"Bajo",IF(AND(I118=1,J118=3),"Moderado",IF(AND(I118=1,J118=4),"Alto",IF(AND(I118=1,J118=5),"Extremo",IF(AND(I118=2,J118=1),"Bajo",IF(AND(I118=2,J118=2),"Bajo",IF(AND(I118=2,J118=3),"Moderado",IF(AND(I118=2,J118=4),"Alto",IF(AND(I118=2,J118=5),"Extremo",IF(AND(I118=3,J118=1),"Bajo",IF(AND(I118=3,J118=2),"Moderado",IF(AND(I118=3,J118=3),"Alto",IF(AND(I118=3,J118=4),"Extremo",IF(AND(I118=3,J118=5),"Extremo",IF(AND(I118=4,J118=1),"Moderado",IF(AND(I118=4,J118=2),"Alto",IF(AND(I118=4,J118=3),"Alto",IF(AND(I118=4,J118=4),"Extremo",IF(AND(I118=4,J118=5),"Extremo",IF(AND(I118=5,J118=1),"Alto",IF(AND(I118=5,J118=2),"Alto",IF(AND(I118=5,J118=3),"Extremo",IF(AND(I118=5,J118=4),"Extremo",IF(AND(I118=5,J118=5),"Extremo")))))))))))))))))))))))))</f>
        <v>Moderado</v>
      </c>
      <c r="L118" s="457" t="s">
        <v>91</v>
      </c>
      <c r="M118" s="415" t="s">
        <v>92</v>
      </c>
      <c r="N118" s="411" t="s">
        <v>1653</v>
      </c>
      <c r="O118" s="413" t="s">
        <v>171</v>
      </c>
      <c r="P118" s="411" t="s">
        <v>1622</v>
      </c>
      <c r="Q118" s="404">
        <v>75</v>
      </c>
      <c r="R118" s="493">
        <f>AVERAGE(Q118:Q119)</f>
        <v>75</v>
      </c>
      <c r="S118" s="462" t="str">
        <f>IF(R118&lt;=50,"0",IF(AND(R118&gt;=50.01,R118&lt;=75),"1",IF(R118&gt;=75.01,"2")))</f>
        <v>1</v>
      </c>
      <c r="T118" s="494">
        <f>I118-S118</f>
        <v>1</v>
      </c>
      <c r="U118" s="495">
        <f>J118-S120</f>
        <v>3</v>
      </c>
      <c r="V118" s="456" t="str">
        <f>IF(AND(T118=1,U118=1),"Bajo",IF(AND(T118=1,U118=2),"Bajo",IF(AND(T118=1,U118=3),"Moderado",IF(AND(T118=1,U118=4),"Alto",IF(AND(T118=1,U118=5),"Extremo",IF(AND(T118=2,U118=1),"Bajo",IF(AND(T118=2,U118=2),"Bajo",IF(AND(T118=2,U118=3),"Moderado",IF(AND(T118=2,U118=4),"Alto",IF(AND(T118=2,U118=5),"Extremo",IF(AND(T118=3,U118=1),"Bajo",IF(AND(T118=3,U118=2),"Moderado",IF(AND(T118=3,U118=3),"Alto",IF(AND(T118=3,U118=4),"Extremo",IF(AND(T118=3,U118=5),"Extremo",IF(AND(T118=4,U118=1),"Moderado",IF(AND(T118=4,U118=2),"Alto",IF(AND(T118=4,U118=3),"Alto",IF(AND(T118=4,U118=4),"Extremo",IF(AND(T118=4,U118=5),"Extremo",IF(AND(T118=5,U118=1),"Alto",IF(AND(T118=5,U118=2),"Alto",IF(AND(T118=5,U118=3),"Extremo",IF(AND(T118=5,U118=4),"Extremo",IF(AND(T118=5,U118=5),"Extremo")))))))))))))))))))))))))</f>
        <v>Moderado</v>
      </c>
      <c r="W118" s="470" t="s">
        <v>91</v>
      </c>
      <c r="X118" s="411" t="s">
        <v>1654</v>
      </c>
      <c r="Y118" s="126">
        <v>43832</v>
      </c>
      <c r="Z118" s="126">
        <v>44196</v>
      </c>
      <c r="AA118" s="411" t="s">
        <v>1624</v>
      </c>
      <c r="AB118" s="409" t="s">
        <v>99</v>
      </c>
      <c r="AC118" s="163" t="s">
        <v>1625</v>
      </c>
      <c r="AD118" s="413" t="s">
        <v>1615</v>
      </c>
      <c r="AE118" s="415" t="str">
        <f t="shared" si="20"/>
        <v>Gobierno y gestión de las tecnologías</v>
      </c>
      <c r="AF118" s="410">
        <f t="shared" si="21"/>
        <v>46</v>
      </c>
      <c r="AG118" s="128" t="str">
        <f t="shared" si="22"/>
        <v>Gestión - Estratégico</v>
      </c>
      <c r="AH118" s="128" t="str">
        <f t="shared" si="23"/>
        <v>Moderado</v>
      </c>
      <c r="AI118" s="131" t="s">
        <v>359</v>
      </c>
      <c r="AK118" s="363" t="s">
        <v>1626</v>
      </c>
      <c r="AL118" s="363" t="s">
        <v>1627</v>
      </c>
      <c r="AM118" s="363" t="s">
        <v>1628</v>
      </c>
      <c r="AN118" s="363" t="s">
        <v>1655</v>
      </c>
      <c r="AO118" s="268" t="s">
        <v>14</v>
      </c>
      <c r="AP118" s="268" t="s">
        <v>106</v>
      </c>
      <c r="AQ118" s="282" t="s">
        <v>1656</v>
      </c>
      <c r="AR118" s="258"/>
      <c r="AS118" s="268" t="s">
        <v>1657</v>
      </c>
      <c r="AT118" s="268" t="s">
        <v>1658</v>
      </c>
      <c r="AU118" s="268" t="s">
        <v>1658</v>
      </c>
      <c r="AV118" s="268" t="s">
        <v>1658</v>
      </c>
      <c r="AW118" s="268" t="s">
        <v>1658</v>
      </c>
      <c r="AX118" s="261" t="s">
        <v>1659</v>
      </c>
      <c r="AY118" s="261" t="s">
        <v>1660</v>
      </c>
      <c r="AZ118" s="261" t="s">
        <v>1661</v>
      </c>
      <c r="BA118" s="258"/>
      <c r="BB118" s="326" t="s">
        <v>1662</v>
      </c>
      <c r="BC118" s="326" t="s">
        <v>1663</v>
      </c>
      <c r="BD118" s="350"/>
      <c r="BE118" s="258"/>
      <c r="BF118" s="268" t="s">
        <v>1664</v>
      </c>
      <c r="BG118" s="268" t="s">
        <v>1642</v>
      </c>
      <c r="BH118" s="268" t="s">
        <v>1643</v>
      </c>
      <c r="BI118" s="268" t="s">
        <v>1644</v>
      </c>
      <c r="BJ118" s="268" t="s">
        <v>1665</v>
      </c>
      <c r="BK118" s="261" t="s">
        <v>1646</v>
      </c>
      <c r="BL118" s="261" t="s">
        <v>1666</v>
      </c>
      <c r="BM118" s="261" t="s">
        <v>1667</v>
      </c>
      <c r="BN118" s="258"/>
      <c r="BO118" s="258"/>
      <c r="BP118" s="258"/>
    </row>
    <row r="119" spans="1:68" ht="85.5" customHeight="1">
      <c r="A119" s="472"/>
      <c r="B119" s="457"/>
      <c r="C119" s="473"/>
      <c r="D119" s="457"/>
      <c r="E119" s="472"/>
      <c r="F119" s="490"/>
      <c r="G119" s="411" t="s">
        <v>1668</v>
      </c>
      <c r="H119" s="473"/>
      <c r="I119" s="475"/>
      <c r="J119" s="475"/>
      <c r="K119" s="460"/>
      <c r="L119" s="463"/>
      <c r="M119" s="415" t="s">
        <v>92</v>
      </c>
      <c r="N119" s="411" t="s">
        <v>1669</v>
      </c>
      <c r="O119" s="413" t="s">
        <v>171</v>
      </c>
      <c r="P119" s="411" t="s">
        <v>1670</v>
      </c>
      <c r="Q119" s="404">
        <v>75</v>
      </c>
      <c r="R119" s="496"/>
      <c r="S119" s="463"/>
      <c r="T119" s="494"/>
      <c r="U119" s="495"/>
      <c r="V119" s="460"/>
      <c r="W119" s="463"/>
      <c r="X119" s="411" t="s">
        <v>1671</v>
      </c>
      <c r="Y119" s="126">
        <v>43832</v>
      </c>
      <c r="Z119" s="146">
        <v>44195</v>
      </c>
      <c r="AA119" s="411" t="s">
        <v>1672</v>
      </c>
      <c r="AB119" s="409" t="s">
        <v>99</v>
      </c>
      <c r="AC119" s="163" t="s">
        <v>1625</v>
      </c>
      <c r="AD119" s="413" t="s">
        <v>1615</v>
      </c>
      <c r="AE119" s="415" t="str">
        <f t="shared" si="20"/>
        <v>Gobierno y gestión de las tecnologías</v>
      </c>
      <c r="AF119" s="410">
        <f t="shared" si="21"/>
        <v>46</v>
      </c>
      <c r="AG119" s="128" t="str">
        <f t="shared" si="22"/>
        <v>Gestión - Estratégico</v>
      </c>
      <c r="AH119" s="128" t="str">
        <f t="shared" si="23"/>
        <v>Moderado</v>
      </c>
      <c r="AI119" s="131" t="s">
        <v>151</v>
      </c>
      <c r="AK119" s="363" t="s">
        <v>1673</v>
      </c>
      <c r="AL119" s="363" t="s">
        <v>1673</v>
      </c>
      <c r="AM119" s="363" t="s">
        <v>1673</v>
      </c>
      <c r="AN119" s="363" t="s">
        <v>1674</v>
      </c>
      <c r="AO119" s="268" t="s">
        <v>14</v>
      </c>
      <c r="AP119" s="268" t="s">
        <v>106</v>
      </c>
      <c r="AQ119" s="282" t="s">
        <v>246</v>
      </c>
      <c r="AR119" s="258"/>
      <c r="AS119" s="268" t="s">
        <v>1675</v>
      </c>
      <c r="AT119" s="268" t="s">
        <v>1658</v>
      </c>
      <c r="AU119" s="268" t="s">
        <v>1658</v>
      </c>
      <c r="AV119" s="268" t="s">
        <v>1658</v>
      </c>
      <c r="AW119" s="268" t="s">
        <v>1658</v>
      </c>
      <c r="AX119" s="261" t="s">
        <v>1676</v>
      </c>
      <c r="AY119" s="261" t="s">
        <v>1676</v>
      </c>
      <c r="AZ119" s="261" t="s">
        <v>1677</v>
      </c>
      <c r="BA119" s="258"/>
      <c r="BB119" s="326" t="s">
        <v>1678</v>
      </c>
      <c r="BC119" s="326" t="s">
        <v>1679</v>
      </c>
      <c r="BD119" s="350"/>
      <c r="BE119" s="258"/>
      <c r="BF119" s="268" t="s">
        <v>1680</v>
      </c>
      <c r="BG119" s="268" t="s">
        <v>1642</v>
      </c>
      <c r="BH119" s="268" t="s">
        <v>1681</v>
      </c>
      <c r="BI119" s="268" t="s">
        <v>1644</v>
      </c>
      <c r="BJ119" s="268" t="s">
        <v>1645</v>
      </c>
      <c r="BK119" s="261" t="s">
        <v>1682</v>
      </c>
      <c r="BL119" s="261" t="s">
        <v>1683</v>
      </c>
      <c r="BM119" s="261" t="s">
        <v>1684</v>
      </c>
      <c r="BN119" s="258"/>
      <c r="BO119" s="258"/>
      <c r="BP119" s="258"/>
    </row>
    <row r="120" spans="1:68" ht="85.5" customHeight="1">
      <c r="A120" s="472"/>
      <c r="B120" s="457"/>
      <c r="C120" s="473"/>
      <c r="D120" s="457"/>
      <c r="E120" s="472"/>
      <c r="F120" s="490"/>
      <c r="G120" s="411"/>
      <c r="H120" s="473"/>
      <c r="I120" s="475"/>
      <c r="J120" s="475"/>
      <c r="K120" s="460"/>
      <c r="L120" s="463"/>
      <c r="M120" s="147" t="s">
        <v>120</v>
      </c>
      <c r="N120" s="411" t="s">
        <v>121</v>
      </c>
      <c r="O120" s="411"/>
      <c r="P120" s="411"/>
      <c r="Q120" s="404">
        <v>0</v>
      </c>
      <c r="R120" s="416">
        <f>AVERAGE(Q120:Q120)</f>
        <v>0</v>
      </c>
      <c r="S120" s="148" t="str">
        <f>IF(R120&lt;=50,"0",IF(AND(R120&gt;=50.01,R120&lt;=75),"1",IF(R120&gt;=75.01,"2")))</f>
        <v>0</v>
      </c>
      <c r="T120" s="494"/>
      <c r="U120" s="495"/>
      <c r="V120" s="460"/>
      <c r="W120" s="463"/>
      <c r="X120" s="411"/>
      <c r="Y120" s="146"/>
      <c r="Z120" s="146"/>
      <c r="AA120" s="411"/>
      <c r="AB120" s="404"/>
      <c r="AC120" s="163"/>
      <c r="AD120" s="413"/>
      <c r="AE120" s="415" t="str">
        <f t="shared" si="20"/>
        <v>Gobierno y gestión de las tecnologías</v>
      </c>
      <c r="AF120" s="410">
        <f t="shared" si="21"/>
        <v>46</v>
      </c>
      <c r="AG120" s="128" t="str">
        <f t="shared" si="22"/>
        <v>Gestión - Estratégico</v>
      </c>
      <c r="AH120" s="128" t="str">
        <f t="shared" si="23"/>
        <v>Moderado</v>
      </c>
      <c r="AI120" s="128"/>
      <c r="AK120" s="268"/>
      <c r="AL120" s="268"/>
      <c r="AM120" s="268"/>
      <c r="AN120" s="268"/>
      <c r="AO120" s="282"/>
      <c r="AP120" s="282"/>
      <c r="AQ120" s="282"/>
      <c r="AR120" s="258"/>
      <c r="AS120" s="256"/>
      <c r="AT120" s="256"/>
      <c r="AU120" s="256"/>
      <c r="AV120" s="256"/>
      <c r="AW120" s="256"/>
      <c r="AX120" s="263"/>
      <c r="AY120" s="263"/>
      <c r="AZ120" s="263"/>
      <c r="BA120" s="258"/>
      <c r="BB120" s="325" t="s">
        <v>235</v>
      </c>
      <c r="BC120" s="325" t="s">
        <v>235</v>
      </c>
      <c r="BD120" s="334"/>
      <c r="BE120" s="258"/>
      <c r="BF120" s="256"/>
      <c r="BG120" s="256"/>
      <c r="BH120" s="256"/>
      <c r="BI120" s="256"/>
      <c r="BJ120" s="256"/>
      <c r="BK120" s="263"/>
      <c r="BL120" s="263"/>
      <c r="BM120" s="263"/>
      <c r="BN120" s="258"/>
      <c r="BO120" s="258"/>
      <c r="BP120" s="258"/>
    </row>
    <row r="121" spans="1:68" ht="85.5" customHeight="1">
      <c r="A121" s="472">
        <v>47</v>
      </c>
      <c r="B121" s="457" t="s">
        <v>1615</v>
      </c>
      <c r="C121" s="488" t="s">
        <v>1616</v>
      </c>
      <c r="D121" s="459" t="s">
        <v>1617</v>
      </c>
      <c r="E121" s="459" t="s">
        <v>218</v>
      </c>
      <c r="F121" s="474" t="s">
        <v>1685</v>
      </c>
      <c r="G121" s="411" t="s">
        <v>1686</v>
      </c>
      <c r="H121" s="473" t="s">
        <v>1687</v>
      </c>
      <c r="I121" s="475">
        <v>2</v>
      </c>
      <c r="J121" s="475">
        <v>4</v>
      </c>
      <c r="K121" s="456" t="str">
        <f>IF(AND(I121=1,J121=1),"Bajo",IF(AND(I121=1,J121=2),"Bajo",IF(AND(I121=1,J121=3),"Moderado",IF(AND(I121=1,J121=4),"Alto",IF(AND(I121=1,J121=5),"Extremo",IF(AND(I121=2,J121=1),"Bajo",IF(AND(I121=2,J121=2),"Bajo",IF(AND(I121=2,J121=3),"Moderado",IF(AND(I121=2,J121=4),"Alto",IF(AND(I121=2,J121=5),"Extremo",IF(AND(I121=3,J121=1),"Bajo",IF(AND(I121=3,J121=2),"Moderado",IF(AND(I121=3,J121=3),"Alto",IF(AND(I121=3,J121=4),"Extremo",IF(AND(I121=3,J121=5),"Extremo",IF(AND(I121=4,J121=1),"Moderado",IF(AND(I121=4,J121=2),"Alto",IF(AND(I121=4,J121=3),"Alto",IF(AND(I121=4,J121=4),"Extremo",IF(AND(I121=4,J121=5),"Extremo",IF(AND(I121=5,J121=1),"Alto",IF(AND(I121=5,J121=2),"Alto",IF(AND(I121=5,J121=3),"Extremo",IF(AND(I121=5,J121=4),"Extremo",IF(AND(I121=5,J121=5),"Extremo")))))))))))))))))))))))))</f>
        <v>Alto</v>
      </c>
      <c r="L121" s="457" t="s">
        <v>91</v>
      </c>
      <c r="M121" s="415" t="s">
        <v>92</v>
      </c>
      <c r="N121" s="411" t="s">
        <v>1688</v>
      </c>
      <c r="O121" s="411" t="s">
        <v>171</v>
      </c>
      <c r="P121" s="411" t="s">
        <v>1689</v>
      </c>
      <c r="Q121" s="404">
        <v>75</v>
      </c>
      <c r="R121" s="493">
        <f>AVERAGE(Q121:Q122)</f>
        <v>75</v>
      </c>
      <c r="S121" s="462" t="str">
        <f>IF(R121&lt;=50,"0",IF(AND(R121&gt;=50.01,R121&lt;=75),"1",IF(R121&gt;=75.01,"2")))</f>
        <v>1</v>
      </c>
      <c r="T121" s="494">
        <f>I121-S121</f>
        <v>1</v>
      </c>
      <c r="U121" s="495">
        <f>J121-S123</f>
        <v>4</v>
      </c>
      <c r="V121" s="456" t="str">
        <f>IF(AND(T121=1,U121=1),"Bajo",IF(AND(T121=1,U121=2),"Bajo",IF(AND(T121=1,U121=3),"Moderado",IF(AND(T121=1,U121=4),"Alto",IF(AND(T121=1,U121=5),"Extremo",IF(AND(T121=2,U121=1),"Bajo",IF(AND(T121=2,U121=2),"Bajo",IF(AND(T121=2,U121=3),"Moderado",IF(AND(T121=2,U121=4),"Alto",IF(AND(T121=2,U121=5),"Extremo",IF(AND(T121=3,U121=1),"Bajo",IF(AND(T121=3,U121=2),"Moderado",IF(AND(T121=3,U121=3),"Alto",IF(AND(T121=3,U121=4),"Extremo",IF(AND(T121=3,U121=5),"Extremo",IF(AND(T121=4,U121=1),"Moderado",IF(AND(T121=4,U121=2),"Alto",IF(AND(T121=4,U121=3),"Alto",IF(AND(T121=4,U121=4),"Extremo",IF(AND(T121=4,U121=5),"Extremo",IF(AND(T121=5,U121=1),"Alto",IF(AND(T121=5,U121=2),"Alto",IF(AND(T121=5,U121=3),"Extremo",IF(AND(T121=5,U121=4),"Extremo",IF(AND(T121=5,U121=5),"Extremo")))))))))))))))))))))))))</f>
        <v>Alto</v>
      </c>
      <c r="W121" s="470" t="s">
        <v>91</v>
      </c>
      <c r="X121" s="411" t="s">
        <v>1690</v>
      </c>
      <c r="Y121" s="126">
        <v>43832</v>
      </c>
      <c r="Z121" s="146">
        <v>44196</v>
      </c>
      <c r="AA121" s="411" t="s">
        <v>1691</v>
      </c>
      <c r="AB121" s="134" t="s">
        <v>149</v>
      </c>
      <c r="AC121" s="163" t="s">
        <v>1625</v>
      </c>
      <c r="AD121" s="413" t="s">
        <v>1615</v>
      </c>
      <c r="AE121" s="415" t="str">
        <f t="shared" si="20"/>
        <v>Gobierno y gestión de las tecnologías</v>
      </c>
      <c r="AF121" s="410">
        <f t="shared" si="21"/>
        <v>47</v>
      </c>
      <c r="AG121" s="128" t="str">
        <f t="shared" si="22"/>
        <v>Gestión - Estratégico</v>
      </c>
      <c r="AH121" s="128" t="str">
        <f t="shared" si="23"/>
        <v>Alto</v>
      </c>
      <c r="AI121" s="131" t="s">
        <v>151</v>
      </c>
      <c r="AK121" s="363" t="s">
        <v>1626</v>
      </c>
      <c r="AL121" s="363" t="s">
        <v>1627</v>
      </c>
      <c r="AM121" s="363" t="s">
        <v>1692</v>
      </c>
      <c r="AN121" s="363" t="s">
        <v>1692</v>
      </c>
      <c r="AO121" s="329" t="s">
        <v>13</v>
      </c>
      <c r="AP121" s="330" t="s">
        <v>106</v>
      </c>
      <c r="AQ121" s="268" t="s">
        <v>1693</v>
      </c>
      <c r="AR121" s="258"/>
      <c r="AS121" s="268" t="s">
        <v>1694</v>
      </c>
      <c r="AT121" s="268" t="s">
        <v>1695</v>
      </c>
      <c r="AU121" s="268" t="s">
        <v>1695</v>
      </c>
      <c r="AV121" s="268" t="s">
        <v>1695</v>
      </c>
      <c r="AW121" s="268" t="s">
        <v>1696</v>
      </c>
      <c r="AX121" s="261" t="s">
        <v>1697</v>
      </c>
      <c r="AY121" s="261" t="s">
        <v>1698</v>
      </c>
      <c r="AZ121" s="261" t="s">
        <v>1699</v>
      </c>
      <c r="BA121" s="258"/>
      <c r="BB121" s="326" t="s">
        <v>1700</v>
      </c>
      <c r="BC121" s="326" t="s">
        <v>1701</v>
      </c>
      <c r="BD121" s="327"/>
      <c r="BE121" s="258"/>
      <c r="BF121" s="268" t="s">
        <v>1702</v>
      </c>
      <c r="BG121" s="268" t="s">
        <v>1695</v>
      </c>
      <c r="BH121" s="268" t="s">
        <v>1695</v>
      </c>
      <c r="BI121" s="268" t="s">
        <v>1695</v>
      </c>
      <c r="BJ121" s="268" t="s">
        <v>1703</v>
      </c>
      <c r="BK121" s="261" t="s">
        <v>1704</v>
      </c>
      <c r="BL121" s="261" t="s">
        <v>1705</v>
      </c>
      <c r="BM121" s="261" t="s">
        <v>1706</v>
      </c>
      <c r="BN121" s="258"/>
      <c r="BO121" s="258"/>
      <c r="BP121" s="258"/>
    </row>
    <row r="122" spans="1:68" ht="85.5" customHeight="1">
      <c r="A122" s="472"/>
      <c r="B122" s="457"/>
      <c r="C122" s="488"/>
      <c r="D122" s="459"/>
      <c r="E122" s="459"/>
      <c r="F122" s="474"/>
      <c r="G122" s="7"/>
      <c r="H122" s="473"/>
      <c r="I122" s="475"/>
      <c r="J122" s="475"/>
      <c r="K122" s="456"/>
      <c r="L122" s="457"/>
      <c r="M122" s="415" t="s">
        <v>92</v>
      </c>
      <c r="N122" s="411"/>
      <c r="O122" s="411"/>
      <c r="P122" s="411"/>
      <c r="Q122" s="404"/>
      <c r="R122" s="496"/>
      <c r="S122" s="463"/>
      <c r="T122" s="494"/>
      <c r="U122" s="495"/>
      <c r="V122" s="456"/>
      <c r="W122" s="470"/>
      <c r="X122" s="413" t="s">
        <v>1707</v>
      </c>
      <c r="Y122" s="126">
        <v>43832</v>
      </c>
      <c r="Z122" s="146">
        <v>44196</v>
      </c>
      <c r="AA122" s="413" t="s">
        <v>1708</v>
      </c>
      <c r="AB122" s="134" t="s">
        <v>149</v>
      </c>
      <c r="AC122" s="163" t="s">
        <v>1625</v>
      </c>
      <c r="AD122" s="413" t="s">
        <v>1709</v>
      </c>
      <c r="AE122" s="415" t="str">
        <f t="shared" si="20"/>
        <v>Gobierno y gestión de las tecnologías</v>
      </c>
      <c r="AF122" s="410">
        <f t="shared" si="21"/>
        <v>47</v>
      </c>
      <c r="AG122" s="128" t="str">
        <f t="shared" si="22"/>
        <v>Gestión - Estratégico</v>
      </c>
      <c r="AH122" s="128" t="str">
        <f t="shared" si="23"/>
        <v>Alto</v>
      </c>
      <c r="AI122" s="131" t="s">
        <v>359</v>
      </c>
      <c r="AK122" s="363" t="s">
        <v>1626</v>
      </c>
      <c r="AL122" s="363" t="s">
        <v>1710</v>
      </c>
      <c r="AM122" s="363" t="s">
        <v>1692</v>
      </c>
      <c r="AN122" s="363" t="s">
        <v>1692</v>
      </c>
      <c r="AO122" s="268" t="s">
        <v>14</v>
      </c>
      <c r="AP122" s="268" t="s">
        <v>106</v>
      </c>
      <c r="AQ122" s="268" t="s">
        <v>1711</v>
      </c>
      <c r="AR122" s="258"/>
      <c r="AS122" s="256"/>
      <c r="AT122" s="268" t="s">
        <v>1695</v>
      </c>
      <c r="AU122" s="268" t="s">
        <v>1695</v>
      </c>
      <c r="AV122" s="268" t="s">
        <v>1695</v>
      </c>
      <c r="AW122" s="268" t="s">
        <v>1712</v>
      </c>
      <c r="AX122" s="263"/>
      <c r="AY122" s="261" t="s">
        <v>1713</v>
      </c>
      <c r="AZ122" s="261" t="s">
        <v>715</v>
      </c>
      <c r="BA122" s="258"/>
      <c r="BB122" s="325" t="s">
        <v>235</v>
      </c>
      <c r="BC122" s="326" t="s">
        <v>1714</v>
      </c>
      <c r="BD122" s="328"/>
      <c r="BE122" s="258"/>
      <c r="BF122" s="256" t="s">
        <v>1715</v>
      </c>
      <c r="BG122" s="268" t="s">
        <v>1695</v>
      </c>
      <c r="BH122" s="268" t="s">
        <v>1695</v>
      </c>
      <c r="BI122" s="268" t="s">
        <v>1695</v>
      </c>
      <c r="BJ122" s="268" t="s">
        <v>1716</v>
      </c>
      <c r="BK122" s="263" t="s">
        <v>136</v>
      </c>
      <c r="BL122" s="261" t="s">
        <v>1717</v>
      </c>
      <c r="BM122" s="261"/>
      <c r="BN122" s="258"/>
      <c r="BO122" s="258"/>
      <c r="BP122" s="258"/>
    </row>
    <row r="123" spans="1:68" ht="85.5" customHeight="1">
      <c r="A123" s="472"/>
      <c r="B123" s="457"/>
      <c r="C123" s="488"/>
      <c r="D123" s="459"/>
      <c r="E123" s="472"/>
      <c r="F123" s="514"/>
      <c r="G123" s="411"/>
      <c r="H123" s="473"/>
      <c r="I123" s="475"/>
      <c r="J123" s="475"/>
      <c r="K123" s="460"/>
      <c r="L123" s="463"/>
      <c r="M123" s="147" t="s">
        <v>120</v>
      </c>
      <c r="N123" s="411" t="s">
        <v>121</v>
      </c>
      <c r="O123" s="411"/>
      <c r="P123" s="411"/>
      <c r="Q123" s="404">
        <v>0</v>
      </c>
      <c r="R123" s="416">
        <f>AVERAGE(Q123:Q123)</f>
        <v>0</v>
      </c>
      <c r="S123" s="148" t="str">
        <f>IF(R123&lt;=50,"0",IF(AND(R123&gt;=50.01,R123&lt;=75),"1",IF(R123&gt;=75.01,"2")))</f>
        <v>0</v>
      </c>
      <c r="T123" s="494"/>
      <c r="U123" s="495"/>
      <c r="V123" s="460"/>
      <c r="W123" s="463"/>
      <c r="X123" s="413" t="s">
        <v>1718</v>
      </c>
      <c r="Y123" s="126">
        <v>43832</v>
      </c>
      <c r="Z123" s="146">
        <v>44196</v>
      </c>
      <c r="AA123" s="411" t="s">
        <v>1719</v>
      </c>
      <c r="AB123" s="134" t="s">
        <v>149</v>
      </c>
      <c r="AC123" s="163" t="s">
        <v>1625</v>
      </c>
      <c r="AD123" s="413" t="s">
        <v>1720</v>
      </c>
      <c r="AE123" s="415" t="str">
        <f>IF(B123="",AE121,B123)</f>
        <v>Gobierno y gestión de las tecnologías</v>
      </c>
      <c r="AF123" s="410">
        <f>IF(A123="",AF121,A123)</f>
        <v>47</v>
      </c>
      <c r="AG123" s="128" t="str">
        <f>IF(E123="",AG121,E123)</f>
        <v>Gestión - Estratégico</v>
      </c>
      <c r="AH123" s="128" t="str">
        <f>IF(V123="",AH121,V123)</f>
        <v>Alto</v>
      </c>
      <c r="AI123" s="131" t="s">
        <v>101</v>
      </c>
      <c r="AK123" s="363" t="s">
        <v>1721</v>
      </c>
      <c r="AL123" s="363" t="s">
        <v>1722</v>
      </c>
      <c r="AM123" s="363" t="s">
        <v>1723</v>
      </c>
      <c r="AN123" s="363" t="s">
        <v>1724</v>
      </c>
      <c r="AO123" s="268" t="s">
        <v>14</v>
      </c>
      <c r="AP123" s="268" t="s">
        <v>106</v>
      </c>
      <c r="AQ123" s="268" t="s">
        <v>1725</v>
      </c>
      <c r="AR123" s="258"/>
      <c r="AS123" s="256"/>
      <c r="AT123" s="268" t="s">
        <v>1695</v>
      </c>
      <c r="AU123" s="268" t="s">
        <v>1695</v>
      </c>
      <c r="AV123" s="268" t="s">
        <v>1695</v>
      </c>
      <c r="AW123" s="268" t="s">
        <v>1726</v>
      </c>
      <c r="AX123" s="263"/>
      <c r="AY123" s="261" t="s">
        <v>1727</v>
      </c>
      <c r="AZ123" s="261" t="s">
        <v>715</v>
      </c>
      <c r="BA123" s="258"/>
      <c r="BB123" s="325" t="s">
        <v>235</v>
      </c>
      <c r="BC123" s="326" t="s">
        <v>1728</v>
      </c>
      <c r="BD123" s="327"/>
      <c r="BE123" s="258"/>
      <c r="BF123" s="256" t="s">
        <v>1715</v>
      </c>
      <c r="BG123" s="268" t="s">
        <v>1695</v>
      </c>
      <c r="BH123" s="268" t="s">
        <v>1695</v>
      </c>
      <c r="BI123" s="268" t="s">
        <v>1695</v>
      </c>
      <c r="BJ123" s="268" t="s">
        <v>1729</v>
      </c>
      <c r="BK123" s="263" t="s">
        <v>136</v>
      </c>
      <c r="BL123" s="261" t="s">
        <v>1730</v>
      </c>
      <c r="BM123" s="261"/>
      <c r="BN123" s="258"/>
      <c r="BO123" s="258"/>
      <c r="BP123" s="258"/>
    </row>
    <row r="124" spans="1:68" ht="85.5" customHeight="1">
      <c r="A124" s="472">
        <v>48</v>
      </c>
      <c r="B124" s="457" t="s">
        <v>1731</v>
      </c>
      <c r="C124" s="473" t="s">
        <v>1732</v>
      </c>
      <c r="D124" s="457" t="s">
        <v>1733</v>
      </c>
      <c r="E124" s="459" t="s">
        <v>218</v>
      </c>
      <c r="F124" s="490" t="s">
        <v>1734</v>
      </c>
      <c r="G124" s="411" t="s">
        <v>1735</v>
      </c>
      <c r="H124" s="473" t="s">
        <v>1736</v>
      </c>
      <c r="I124" s="475">
        <v>3</v>
      </c>
      <c r="J124" s="516">
        <v>4</v>
      </c>
      <c r="K124" s="456" t="str">
        <f>IF(AND(I124=1,J124=1),"Bajo",IF(AND(I124=1,J124=2),"Bajo",IF(AND(I124=1,J124=3),"Moderado",IF(AND(I124=1,J124=4),"Alto",IF(AND(I124=1,J124=5),"Extremo",IF(AND(I124=2,J124=1),"Bajo",IF(AND(I124=2,J124=2),"Bajo",IF(AND(I124=2,J124=3),"Moderado",IF(AND(I124=2,J124=4),"Alto",IF(AND(I124=2,J124=5),"Extremo",IF(AND(I124=3,J124=1),"Bajo",IF(AND(I124=3,J124=2),"Moderado",IF(AND(I124=3,J124=3),"Alto",IF(AND(I124=3,J124=4),"Extremo",IF(AND(I124=3,J124=5),"Extremo",IF(AND(I124=4,J124=1),"Moderado",IF(AND(I124=4,J124=2),"Alto",IF(AND(I124=4,J124=3),"Alto",IF(AND(I124=4,J124=4),"Extremo",IF(AND(I124=4,J124=5),"Extremo",IF(AND(I124=5,J124=1),"Alto",IF(AND(I124=5,J124=2),"Alto",IF(AND(I124=5,J124=3),"Extremo",IF(AND(I124=5,J124=4),"Extremo",IF(AND(I124=5,J124=5),"Extremo")))))))))))))))))))))))))</f>
        <v>Extremo</v>
      </c>
      <c r="L124" s="457" t="s">
        <v>91</v>
      </c>
      <c r="M124" s="415" t="s">
        <v>92</v>
      </c>
      <c r="N124" s="411" t="s">
        <v>1737</v>
      </c>
      <c r="O124" s="411" t="s">
        <v>194</v>
      </c>
      <c r="P124" s="411" t="s">
        <v>1738</v>
      </c>
      <c r="Q124" s="404">
        <v>85</v>
      </c>
      <c r="R124" s="493">
        <f>AVERAGE(Q124:Q125)</f>
        <v>85</v>
      </c>
      <c r="S124" s="462" t="str">
        <f>IF(R124&lt;=50,"0",IF(AND(R124&gt;=50.01,R124&lt;=75),"1",IF(R124&gt;=75.01,"2")))</f>
        <v>2</v>
      </c>
      <c r="T124" s="494">
        <f>I124-S124</f>
        <v>1</v>
      </c>
      <c r="U124" s="495">
        <f>J124-S125</f>
        <v>4</v>
      </c>
      <c r="V124" s="456" t="str">
        <f>IF(AND(T124=1,U124=1),"Bajo",IF(AND(T124=1,U124=2),"Bajo",IF(AND(T124=1,U124=3),"Moderado",IF(AND(T124=1,U124=4),"Alto",IF(AND(T124=1,U124=5),"Extremo",IF(AND(T124=2,U124=1),"Bajo",IF(AND(T124=2,U124=2),"Bajo",IF(AND(T124=2,U124=3),"Moderado",IF(AND(T124=2,U124=4),"Alto",IF(AND(T124=2,U124=5),"Extremo",IF(AND(T124=3,U124=1),"Bajo",IF(AND(T124=3,U124=2),"Moderado",IF(AND(T124=3,U124=3),"Alto",IF(AND(T124=3,U124=4),"Extremo",IF(AND(T124=3,U124=5),"Extremo",IF(AND(T124=4,U124=1),"Moderado",IF(AND(T124=4,U124=2),"Alto",IF(AND(T124=4,U124=3),"Alto",IF(AND(T124=4,U124=4),"Extremo",IF(AND(T124=4,U124=5),"Extremo",IF(AND(T124=5,U124=1),"Alto",IF(AND(T124=5,U124=2),"Alto",IF(AND(T124=5,U124=3),"Extremo",IF(AND(T124=5,U124=4),"Extremo",IF(AND(T124=5,U124=5),"Extremo")))))))))))))))))))))))))</f>
        <v>Alto</v>
      </c>
      <c r="W124" s="470" t="s">
        <v>91</v>
      </c>
      <c r="X124" s="411" t="s">
        <v>1739</v>
      </c>
      <c r="Y124" s="126">
        <v>43832</v>
      </c>
      <c r="Z124" s="146">
        <v>44196</v>
      </c>
      <c r="AA124" s="161" t="s">
        <v>1740</v>
      </c>
      <c r="AB124" s="134" t="s">
        <v>149</v>
      </c>
      <c r="AC124" s="163" t="s">
        <v>1741</v>
      </c>
      <c r="AD124" s="175" t="s">
        <v>1742</v>
      </c>
      <c r="AE124" s="415" t="str">
        <f t="shared" ref="AE124:AE151" si="28">IF(B124="",AE123,B124)</f>
        <v>Gestión contractual</v>
      </c>
      <c r="AF124" s="410">
        <f t="shared" ref="AF124:AF151" si="29">IF(A124="",AF123,A124)</f>
        <v>48</v>
      </c>
      <c r="AG124" s="128" t="str">
        <f t="shared" ref="AG124:AG151" si="30">IF(E124="",AG123,E124)</f>
        <v>Gestión - Estratégico</v>
      </c>
      <c r="AH124" s="128" t="str">
        <f t="shared" ref="AH124:AH151" si="31">IF(V124="",AH123,V124)</f>
        <v>Alto</v>
      </c>
      <c r="AI124" s="131" t="s">
        <v>151</v>
      </c>
      <c r="AK124" s="357" t="s">
        <v>1743</v>
      </c>
      <c r="AL124" s="357" t="s">
        <v>1744</v>
      </c>
      <c r="AM124" s="357" t="s">
        <v>1744</v>
      </c>
      <c r="AN124" s="357" t="s">
        <v>1744</v>
      </c>
      <c r="AO124" s="268" t="s">
        <v>14</v>
      </c>
      <c r="AP124" s="268" t="s">
        <v>1745</v>
      </c>
      <c r="AQ124" s="268" t="s">
        <v>246</v>
      </c>
      <c r="AR124" s="258"/>
      <c r="AS124" s="278" t="s">
        <v>1746</v>
      </c>
      <c r="AT124" s="255" t="s">
        <v>1744</v>
      </c>
      <c r="AU124" s="255" t="s">
        <v>1744</v>
      </c>
      <c r="AV124" s="255" t="s">
        <v>1744</v>
      </c>
      <c r="AW124" s="255" t="s">
        <v>1744</v>
      </c>
      <c r="AX124" s="261" t="s">
        <v>1747</v>
      </c>
      <c r="AY124" s="261" t="s">
        <v>1748</v>
      </c>
      <c r="AZ124" s="263"/>
      <c r="BA124" s="258"/>
      <c r="BB124" s="326" t="s">
        <v>1749</v>
      </c>
      <c r="BC124" s="326" t="s">
        <v>1750</v>
      </c>
      <c r="BD124" s="365"/>
      <c r="BE124" s="258"/>
      <c r="BF124" s="357" t="s">
        <v>1751</v>
      </c>
      <c r="BG124" s="357" t="s">
        <v>1752</v>
      </c>
      <c r="BH124" s="357" t="s">
        <v>1752</v>
      </c>
      <c r="BI124" s="357" t="s">
        <v>1752</v>
      </c>
      <c r="BJ124" s="357" t="s">
        <v>1753</v>
      </c>
      <c r="BK124" s="261" t="s">
        <v>1747</v>
      </c>
      <c r="BL124" s="261" t="s">
        <v>1754</v>
      </c>
      <c r="BM124" s="263"/>
      <c r="BN124" s="258"/>
      <c r="BO124" s="258"/>
      <c r="BP124" s="258"/>
    </row>
    <row r="125" spans="1:68" ht="85.5" customHeight="1">
      <c r="A125" s="472"/>
      <c r="B125" s="457"/>
      <c r="C125" s="473"/>
      <c r="D125" s="457"/>
      <c r="E125" s="459"/>
      <c r="F125" s="490"/>
      <c r="G125" s="411" t="s">
        <v>1755</v>
      </c>
      <c r="H125" s="473"/>
      <c r="I125" s="475"/>
      <c r="J125" s="516"/>
      <c r="K125" s="456"/>
      <c r="L125" s="457"/>
      <c r="M125" s="415" t="s">
        <v>92</v>
      </c>
      <c r="N125" s="411" t="s">
        <v>1756</v>
      </c>
      <c r="O125" s="411" t="s">
        <v>194</v>
      </c>
      <c r="P125" s="411" t="s">
        <v>1757</v>
      </c>
      <c r="Q125" s="404">
        <v>85</v>
      </c>
      <c r="R125" s="493"/>
      <c r="S125" s="462"/>
      <c r="T125" s="494"/>
      <c r="U125" s="495"/>
      <c r="V125" s="456"/>
      <c r="W125" s="470"/>
      <c r="X125" s="411" t="s">
        <v>1758</v>
      </c>
      <c r="Y125" s="126">
        <v>43832</v>
      </c>
      <c r="Z125" s="146">
        <v>44012</v>
      </c>
      <c r="AA125" s="161" t="s">
        <v>1759</v>
      </c>
      <c r="AB125" s="162" t="s">
        <v>99</v>
      </c>
      <c r="AC125" s="163" t="s">
        <v>1741</v>
      </c>
      <c r="AD125" s="175" t="s">
        <v>1760</v>
      </c>
      <c r="AE125" s="415" t="str">
        <f t="shared" si="28"/>
        <v>Gestión contractual</v>
      </c>
      <c r="AF125" s="410">
        <f t="shared" si="29"/>
        <v>48</v>
      </c>
      <c r="AG125" s="128" t="str">
        <f t="shared" si="30"/>
        <v>Gestión - Estratégico</v>
      </c>
      <c r="AH125" s="128" t="str">
        <f t="shared" si="31"/>
        <v>Alto</v>
      </c>
      <c r="AI125" s="131" t="s">
        <v>125</v>
      </c>
      <c r="AK125" s="357"/>
      <c r="AL125" s="357"/>
      <c r="AM125" s="357" t="s">
        <v>1761</v>
      </c>
      <c r="AN125" s="357" t="s">
        <v>1762</v>
      </c>
      <c r="AO125" s="268" t="s">
        <v>14</v>
      </c>
      <c r="AP125" s="268" t="s">
        <v>1745</v>
      </c>
      <c r="AQ125" s="268" t="s">
        <v>246</v>
      </c>
      <c r="AR125" s="258"/>
      <c r="AS125" s="278" t="s">
        <v>1763</v>
      </c>
      <c r="AT125" s="255" t="s">
        <v>1764</v>
      </c>
      <c r="AU125" s="255" t="s">
        <v>1764</v>
      </c>
      <c r="AV125" s="255" t="s">
        <v>1764</v>
      </c>
      <c r="AW125" s="255" t="s">
        <v>1764</v>
      </c>
      <c r="AX125" s="261" t="s">
        <v>1765</v>
      </c>
      <c r="AY125" s="261" t="s">
        <v>1766</v>
      </c>
      <c r="AZ125" s="263"/>
      <c r="BA125" s="258"/>
      <c r="BB125" s="326" t="s">
        <v>1767</v>
      </c>
      <c r="BC125" s="326" t="s">
        <v>1768</v>
      </c>
      <c r="BD125" s="366"/>
      <c r="BE125" s="258"/>
      <c r="BF125" s="268" t="s">
        <v>1769</v>
      </c>
      <c r="BG125" s="357" t="s">
        <v>1770</v>
      </c>
      <c r="BH125" s="357" t="s">
        <v>1770</v>
      </c>
      <c r="BI125" s="357" t="s">
        <v>1770</v>
      </c>
      <c r="BJ125" s="357" t="s">
        <v>1770</v>
      </c>
      <c r="BK125" s="261" t="s">
        <v>1771</v>
      </c>
      <c r="BL125" s="261" t="s">
        <v>1766</v>
      </c>
      <c r="BM125" s="263"/>
      <c r="BN125" s="258"/>
      <c r="BO125" s="258"/>
      <c r="BP125" s="258"/>
    </row>
    <row r="126" spans="1:68" ht="85.5" customHeight="1">
      <c r="A126" s="472"/>
      <c r="B126" s="457"/>
      <c r="C126" s="473"/>
      <c r="D126" s="457"/>
      <c r="E126" s="459"/>
      <c r="F126" s="490"/>
      <c r="G126" s="411"/>
      <c r="H126" s="473"/>
      <c r="I126" s="475"/>
      <c r="J126" s="516"/>
      <c r="K126" s="456"/>
      <c r="L126" s="457"/>
      <c r="M126" s="415" t="s">
        <v>120</v>
      </c>
      <c r="N126" s="411" t="s">
        <v>121</v>
      </c>
      <c r="O126" s="411"/>
      <c r="P126" s="411"/>
      <c r="Q126" s="404">
        <v>0</v>
      </c>
      <c r="R126" s="416">
        <f>AVERAGE(Q126:Q126)</f>
        <v>0</v>
      </c>
      <c r="S126" s="148" t="str">
        <f>IF(R126&lt;=50,"0",IF(AND(R126&gt;=50.01,R126&lt;=75),"1",IF(R126&gt;=75.01,"2")))</f>
        <v>0</v>
      </c>
      <c r="T126" s="494"/>
      <c r="U126" s="495"/>
      <c r="V126" s="456"/>
      <c r="W126" s="470"/>
      <c r="X126" s="411"/>
      <c r="Y126" s="146"/>
      <c r="Z126" s="146"/>
      <c r="AA126" s="161"/>
      <c r="AB126" s="162"/>
      <c r="AC126" s="163"/>
      <c r="AD126" s="413"/>
      <c r="AE126" s="415" t="str">
        <f t="shared" si="28"/>
        <v>Gestión contractual</v>
      </c>
      <c r="AF126" s="410">
        <f t="shared" si="29"/>
        <v>48</v>
      </c>
      <c r="AG126" s="128" t="str">
        <f t="shared" si="30"/>
        <v>Gestión - Estratégico</v>
      </c>
      <c r="AH126" s="128" t="str">
        <f t="shared" si="31"/>
        <v>Alto</v>
      </c>
      <c r="AI126" s="128"/>
      <c r="AK126" s="268"/>
      <c r="AL126" s="268"/>
      <c r="AM126" s="268"/>
      <c r="AN126" s="268"/>
      <c r="AO126" s="282"/>
      <c r="AP126" s="282"/>
      <c r="AQ126" s="282"/>
      <c r="AR126" s="258"/>
      <c r="AS126" s="256"/>
      <c r="AT126" s="256"/>
      <c r="AU126" s="256"/>
      <c r="AV126" s="256"/>
      <c r="AW126" s="256"/>
      <c r="AX126" s="261"/>
      <c r="AY126" s="263"/>
      <c r="AZ126" s="263"/>
      <c r="BA126" s="258"/>
      <c r="BB126" s="325" t="s">
        <v>133</v>
      </c>
      <c r="BC126" s="325" t="s">
        <v>133</v>
      </c>
      <c r="BD126" s="349"/>
      <c r="BE126" s="258"/>
      <c r="BF126" s="256" t="s">
        <v>1772</v>
      </c>
      <c r="BG126" s="256" t="s">
        <v>1772</v>
      </c>
      <c r="BH126" s="256" t="s">
        <v>1772</v>
      </c>
      <c r="BI126" s="256" t="s">
        <v>1772</v>
      </c>
      <c r="BJ126" s="256" t="s">
        <v>1772</v>
      </c>
      <c r="BK126" s="261"/>
      <c r="BL126" s="263"/>
      <c r="BM126" s="263"/>
      <c r="BN126" s="258"/>
      <c r="BO126" s="258"/>
      <c r="BP126" s="258"/>
    </row>
    <row r="127" spans="1:68" ht="85.5" customHeight="1">
      <c r="A127" s="472">
        <v>49</v>
      </c>
      <c r="B127" s="457" t="s">
        <v>1731</v>
      </c>
      <c r="C127" s="488" t="s">
        <v>1732</v>
      </c>
      <c r="D127" s="459" t="s">
        <v>1733</v>
      </c>
      <c r="E127" s="459" t="s">
        <v>218</v>
      </c>
      <c r="F127" s="490" t="s">
        <v>1773</v>
      </c>
      <c r="G127" s="411" t="s">
        <v>1774</v>
      </c>
      <c r="H127" s="473" t="s">
        <v>1775</v>
      </c>
      <c r="I127" s="517">
        <v>3</v>
      </c>
      <c r="J127" s="475">
        <v>4</v>
      </c>
      <c r="K127" s="456" t="str">
        <f>IF(AND(I127=1,J127=1),"Bajo",IF(AND(I127=1,J127=2),"Bajo",IF(AND(I127=1,J127=3),"Moderado",IF(AND(I127=1,J127=4),"Alto",IF(AND(I127=1,J127=5),"Extremo",IF(AND(I127=2,J127=1),"Bajo",IF(AND(I127=2,J127=2),"Bajo",IF(AND(I127=2,J127=3),"Moderado",IF(AND(I127=2,J127=4),"Alto",IF(AND(I127=2,J127=5),"Extremo",IF(AND(I127=3,J127=1),"Bajo",IF(AND(I127=3,J127=2),"Moderado",IF(AND(I127=3,J127=3),"Alto",IF(AND(I127=3,J127=4),"Extremo",IF(AND(I127=3,J127=5),"Extremo",IF(AND(I127=4,J127=1),"Moderado",IF(AND(I127=4,J127=2),"Alto",IF(AND(I127=4,J127=3),"Alto",IF(AND(I127=4,J127=4),"Extremo",IF(AND(I127=4,J127=5),"Extremo",IF(AND(I127=5,J127=1),"Alto",IF(AND(I127=5,J127=2),"Alto",IF(AND(I127=5,J127=3),"Extremo",IF(AND(I127=5,J127=4),"Extremo",IF(AND(I127=5,J127=5),"Extremo")))))))))))))))))))))))))</f>
        <v>Extremo</v>
      </c>
      <c r="L127" s="457" t="s">
        <v>91</v>
      </c>
      <c r="M127" s="415" t="s">
        <v>92</v>
      </c>
      <c r="N127" s="411" t="s">
        <v>1776</v>
      </c>
      <c r="O127" s="411" t="s">
        <v>194</v>
      </c>
      <c r="P127" s="411" t="s">
        <v>1777</v>
      </c>
      <c r="Q127" s="404">
        <v>85</v>
      </c>
      <c r="R127" s="493">
        <f>AVERAGE(Q127:Q128)</f>
        <v>85</v>
      </c>
      <c r="S127" s="462" t="str">
        <f>IF(R127&lt;=50,"0",IF(AND(R127&gt;=50.01,R127&lt;=75),"1",IF(R127&gt;=75.01,"2")))</f>
        <v>2</v>
      </c>
      <c r="T127" s="494">
        <f>I127-S127</f>
        <v>1</v>
      </c>
      <c r="U127" s="495">
        <f>J127-S129</f>
        <v>4</v>
      </c>
      <c r="V127" s="456" t="str">
        <f>IF(AND(T127=1,U127=1),"Bajo",IF(AND(T127=1,U127=2),"Bajo",IF(AND(T127=1,U127=3),"Moderado",IF(AND(T127=1,U127=4),"Alto",IF(AND(T127=1,U127=5),"Extremo",IF(AND(T127=2,U127=1),"Bajo",IF(AND(T127=2,U127=2),"Bajo",IF(AND(T127=2,U127=3),"Moderado",IF(AND(T127=2,U127=4),"Alto",IF(AND(T127=2,U127=5),"Extremo",IF(AND(T127=3,U127=1),"Bajo",IF(AND(T127=3,U127=2),"Moderado",IF(AND(T127=3,U127=3),"Alto",IF(AND(T127=3,U127=4),"Extremo",IF(AND(T127=3,U127=5),"Extremo",IF(AND(T127=4,U127=1),"Moderado",IF(AND(T127=4,U127=2),"Alto",IF(AND(T127=4,U127=3),"Alto",IF(AND(T127=4,U127=4),"Extremo",IF(AND(T127=4,U127=5),"Extremo",IF(AND(T127=5,U127=1),"Alto",IF(AND(T127=5,U127=2),"Alto",IF(AND(T127=5,U127=3),"Extremo",IF(AND(T127=5,U127=4),"Extremo",IF(AND(T127=5,U127=5),"Extremo")))))))))))))))))))))))))</f>
        <v>Alto</v>
      </c>
      <c r="W127" s="470" t="s">
        <v>91</v>
      </c>
      <c r="X127" s="418" t="s">
        <v>1778</v>
      </c>
      <c r="Y127" s="126">
        <v>43832</v>
      </c>
      <c r="Z127" s="146">
        <v>44196</v>
      </c>
      <c r="AA127" s="418" t="s">
        <v>562</v>
      </c>
      <c r="AB127" s="409" t="s">
        <v>99</v>
      </c>
      <c r="AC127" s="160" t="s">
        <v>1733</v>
      </c>
      <c r="AD127" s="176" t="s">
        <v>1779</v>
      </c>
      <c r="AE127" s="415" t="str">
        <f t="shared" si="28"/>
        <v>Gestión contractual</v>
      </c>
      <c r="AF127" s="410">
        <f t="shared" si="29"/>
        <v>49</v>
      </c>
      <c r="AG127" s="128" t="str">
        <f t="shared" si="30"/>
        <v>Gestión - Estratégico</v>
      </c>
      <c r="AH127" s="128" t="str">
        <f t="shared" si="31"/>
        <v>Alto</v>
      </c>
      <c r="AI127" s="131" t="s">
        <v>359</v>
      </c>
      <c r="AK127" s="367" t="s">
        <v>1780</v>
      </c>
      <c r="AL127" s="367" t="s">
        <v>1780</v>
      </c>
      <c r="AM127" s="367" t="s">
        <v>1780</v>
      </c>
      <c r="AN127" s="367" t="s">
        <v>1780</v>
      </c>
      <c r="AO127" s="268" t="s">
        <v>12</v>
      </c>
      <c r="AP127" s="268" t="s">
        <v>106</v>
      </c>
      <c r="AQ127" s="268" t="s">
        <v>1781</v>
      </c>
      <c r="AR127" s="258"/>
      <c r="AS127" s="255" t="s">
        <v>1782</v>
      </c>
      <c r="AT127" s="255" t="s">
        <v>1783</v>
      </c>
      <c r="AU127" s="255" t="s">
        <v>1784</v>
      </c>
      <c r="AV127" s="256" t="s">
        <v>1783</v>
      </c>
      <c r="AW127" s="255" t="s">
        <v>1785</v>
      </c>
      <c r="AX127" s="261" t="s">
        <v>1747</v>
      </c>
      <c r="AY127" s="261" t="s">
        <v>1786</v>
      </c>
      <c r="AZ127" s="263"/>
      <c r="BA127" s="258"/>
      <c r="BB127" s="326" t="s">
        <v>1787</v>
      </c>
      <c r="BC127" s="326" t="s">
        <v>1788</v>
      </c>
      <c r="BD127" s="368"/>
      <c r="BE127" s="258"/>
      <c r="BF127" s="357" t="s">
        <v>1789</v>
      </c>
      <c r="BG127" s="256" t="s">
        <v>1790</v>
      </c>
      <c r="BH127" s="256" t="s">
        <v>1790</v>
      </c>
      <c r="BI127" s="256" t="s">
        <v>1790</v>
      </c>
      <c r="BJ127" s="255" t="s">
        <v>1791</v>
      </c>
      <c r="BK127" s="261" t="s">
        <v>1792</v>
      </c>
      <c r="BL127" s="261" t="s">
        <v>1793</v>
      </c>
      <c r="BM127" s="263"/>
      <c r="BN127" s="258"/>
      <c r="BO127" s="258"/>
      <c r="BP127" s="258"/>
    </row>
    <row r="128" spans="1:68" ht="85.5" customHeight="1">
      <c r="A128" s="472"/>
      <c r="B128" s="457"/>
      <c r="C128" s="488"/>
      <c r="D128" s="459"/>
      <c r="E128" s="459"/>
      <c r="F128" s="490"/>
      <c r="G128" s="411" t="s">
        <v>1794</v>
      </c>
      <c r="H128" s="473"/>
      <c r="I128" s="517"/>
      <c r="J128" s="475"/>
      <c r="K128" s="456"/>
      <c r="L128" s="457"/>
      <c r="M128" s="415" t="s">
        <v>92</v>
      </c>
      <c r="N128" s="411" t="s">
        <v>1795</v>
      </c>
      <c r="O128" s="411" t="s">
        <v>171</v>
      </c>
      <c r="P128" s="411" t="s">
        <v>1796</v>
      </c>
      <c r="Q128" s="404">
        <v>85</v>
      </c>
      <c r="R128" s="496"/>
      <c r="S128" s="463"/>
      <c r="T128" s="494"/>
      <c r="U128" s="495"/>
      <c r="V128" s="456"/>
      <c r="W128" s="470"/>
      <c r="X128" s="411"/>
      <c r="Y128" s="146"/>
      <c r="Z128" s="146"/>
      <c r="AA128" s="411"/>
      <c r="AB128" s="404"/>
      <c r="AC128" s="163"/>
      <c r="AD128" s="413"/>
      <c r="AE128" s="415" t="str">
        <f t="shared" si="28"/>
        <v>Gestión contractual</v>
      </c>
      <c r="AF128" s="410">
        <f t="shared" si="29"/>
        <v>49</v>
      </c>
      <c r="AG128" s="128" t="str">
        <f t="shared" si="30"/>
        <v>Gestión - Estratégico</v>
      </c>
      <c r="AH128" s="128" t="str">
        <f t="shared" si="31"/>
        <v>Alto</v>
      </c>
      <c r="AI128" s="128"/>
      <c r="AK128" s="268"/>
      <c r="AL128" s="268"/>
      <c r="AM128" s="268"/>
      <c r="AN128" s="268"/>
      <c r="AO128" s="282"/>
      <c r="AP128" s="282"/>
      <c r="AQ128" s="282"/>
      <c r="AR128" s="258"/>
      <c r="AS128" s="278" t="s">
        <v>1797</v>
      </c>
      <c r="AT128" s="256"/>
      <c r="AU128" s="256"/>
      <c r="AV128" s="256"/>
      <c r="AW128" s="256"/>
      <c r="AX128" s="261" t="s">
        <v>1798</v>
      </c>
      <c r="AY128" s="263" t="s">
        <v>136</v>
      </c>
      <c r="AZ128" s="263"/>
      <c r="BA128" s="258"/>
      <c r="BB128" s="326" t="s">
        <v>1799</v>
      </c>
      <c r="BC128" s="325" t="s">
        <v>133</v>
      </c>
      <c r="BD128" s="349"/>
      <c r="BE128" s="258"/>
      <c r="BF128" s="268" t="s">
        <v>1797</v>
      </c>
      <c r="BG128" s="256"/>
      <c r="BH128" s="256"/>
      <c r="BI128" s="256"/>
      <c r="BJ128" s="256"/>
      <c r="BK128" s="261" t="s">
        <v>1800</v>
      </c>
      <c r="BL128" s="261" t="s">
        <v>136</v>
      </c>
      <c r="BM128" s="261" t="s">
        <v>1801</v>
      </c>
      <c r="BN128" s="258"/>
      <c r="BO128" s="258"/>
      <c r="BP128" s="258"/>
    </row>
    <row r="129" spans="1:2875" ht="85.5" customHeight="1">
      <c r="A129" s="472"/>
      <c r="B129" s="457"/>
      <c r="C129" s="488"/>
      <c r="D129" s="459"/>
      <c r="E129" s="459"/>
      <c r="F129" s="490"/>
      <c r="G129" s="411"/>
      <c r="H129" s="473"/>
      <c r="I129" s="517"/>
      <c r="J129" s="475"/>
      <c r="K129" s="456"/>
      <c r="L129" s="457"/>
      <c r="M129" s="415" t="s">
        <v>120</v>
      </c>
      <c r="N129" s="411" t="s">
        <v>121</v>
      </c>
      <c r="O129" s="411"/>
      <c r="P129" s="411"/>
      <c r="Q129" s="404">
        <v>0</v>
      </c>
      <c r="R129" s="416">
        <f>AVERAGE(Q129:Q129)</f>
        <v>0</v>
      </c>
      <c r="S129" s="148" t="str">
        <f>IF(R129&lt;=50,"0",IF(AND(R129&gt;=50.01,R129&lt;=75),"1",IF(R129&gt;=75.01,"2")))</f>
        <v>0</v>
      </c>
      <c r="T129" s="494"/>
      <c r="U129" s="495"/>
      <c r="V129" s="456"/>
      <c r="W129" s="470"/>
      <c r="X129" s="411"/>
      <c r="Y129" s="146"/>
      <c r="Z129" s="146"/>
      <c r="AA129" s="161"/>
      <c r="AB129" s="162"/>
      <c r="AC129" s="163"/>
      <c r="AD129" s="413"/>
      <c r="AE129" s="415" t="str">
        <f t="shared" si="28"/>
        <v>Gestión contractual</v>
      </c>
      <c r="AF129" s="410">
        <f t="shared" si="29"/>
        <v>49</v>
      </c>
      <c r="AG129" s="128" t="str">
        <f t="shared" si="30"/>
        <v>Gestión - Estratégico</v>
      </c>
      <c r="AH129" s="128" t="str">
        <f t="shared" si="31"/>
        <v>Alto</v>
      </c>
      <c r="AI129" s="128"/>
      <c r="AK129" s="268"/>
      <c r="AL129" s="268"/>
      <c r="AM129" s="268"/>
      <c r="AN129" s="268"/>
      <c r="AO129" s="282"/>
      <c r="AP129" s="282"/>
      <c r="AQ129" s="282"/>
      <c r="AR129" s="258"/>
      <c r="AS129" s="256"/>
      <c r="AT129" s="256"/>
      <c r="AU129" s="256"/>
      <c r="AV129" s="256"/>
      <c r="AW129" s="256"/>
      <c r="AX129" s="263"/>
      <c r="AY129" s="263"/>
      <c r="AZ129" s="263"/>
      <c r="BA129" s="258"/>
      <c r="BB129" s="325" t="s">
        <v>133</v>
      </c>
      <c r="BC129" s="325" t="s">
        <v>133</v>
      </c>
      <c r="BD129" s="349"/>
      <c r="BE129" s="258"/>
      <c r="BF129" s="256"/>
      <c r="BG129" s="256"/>
      <c r="BH129" s="256"/>
      <c r="BI129" s="256"/>
      <c r="BJ129" s="256"/>
      <c r="BK129" s="263"/>
      <c r="BL129" s="263"/>
      <c r="BM129" s="263"/>
      <c r="BN129" s="258"/>
      <c r="BO129" s="258"/>
      <c r="BP129" s="258"/>
    </row>
    <row r="130" spans="1:2875" ht="85.5" customHeight="1">
      <c r="A130" s="472">
        <v>50</v>
      </c>
      <c r="B130" s="457" t="s">
        <v>1731</v>
      </c>
      <c r="C130" s="488" t="s">
        <v>1732</v>
      </c>
      <c r="D130" s="459" t="s">
        <v>1733</v>
      </c>
      <c r="E130" s="459" t="s">
        <v>218</v>
      </c>
      <c r="F130" s="474" t="s">
        <v>1802</v>
      </c>
      <c r="G130" s="177" t="s">
        <v>1803</v>
      </c>
      <c r="H130" s="473" t="s">
        <v>1804</v>
      </c>
      <c r="I130" s="475">
        <v>3</v>
      </c>
      <c r="J130" s="475">
        <v>4</v>
      </c>
      <c r="K130" s="456" t="str">
        <f>IF(AND(I130=1,J130=1),"Bajo",IF(AND(I130=1,J130=2),"Bajo",IF(AND(I130=1,J130=3),"Moderado",IF(AND(I130=1,J130=4),"Alto",IF(AND(I130=1,J130=5),"Extremo",IF(AND(I130=2,J130=1),"Bajo",IF(AND(I130=2,J130=2),"Bajo",IF(AND(I130=2,J130=3),"Moderado",IF(AND(I130=2,J130=4),"Alto",IF(AND(I130=2,J130=5),"Extremo",IF(AND(I130=3,J130=1),"Bajo",IF(AND(I130=3,J130=2),"Moderado",IF(AND(I130=3,J130=3),"Alto",IF(AND(I130=3,J130=4),"Extremo",IF(AND(I130=3,J130=5),"Extremo",IF(AND(I130=4,J130=1),"Moderado",IF(AND(I130=4,J130=2),"Alto",IF(AND(I130=4,J130=3),"Alto",IF(AND(I130=4,J130=4),"Extremo",IF(AND(I130=4,J130=5),"Extremo",IF(AND(I130=5,J130=1),"Alto",IF(AND(I130=5,J130=2),"Alto",IF(AND(I130=5,J130=3),"Extremo",IF(AND(I130=5,J130=4),"Extremo",IF(AND(I130=5,J130=5),"Extremo")))))))))))))))))))))))))</f>
        <v>Extremo</v>
      </c>
      <c r="L130" s="457" t="s">
        <v>91</v>
      </c>
      <c r="M130" s="415" t="s">
        <v>92</v>
      </c>
      <c r="N130" s="418" t="s">
        <v>1805</v>
      </c>
      <c r="O130" s="418" t="s">
        <v>1500</v>
      </c>
      <c r="P130" s="411" t="s">
        <v>1738</v>
      </c>
      <c r="Q130" s="404">
        <v>85</v>
      </c>
      <c r="R130" s="493">
        <f>AVERAGE(Q130:Q131)</f>
        <v>85</v>
      </c>
      <c r="S130" s="462" t="str">
        <f>IF(R130&lt;=50,"0",IF(AND(R130&gt;=50.01,R130&lt;=75),"1",IF(R130&gt;=75.01,"2")))</f>
        <v>2</v>
      </c>
      <c r="T130" s="494">
        <f>I130-S130</f>
        <v>1</v>
      </c>
      <c r="U130" s="495">
        <f>J130-S132</f>
        <v>4</v>
      </c>
      <c r="V130" s="456" t="str">
        <f>IF(AND(T130=1,U130=1),"Bajo",IF(AND(T130=1,U130=2),"Bajo",IF(AND(T130=1,U130=3),"Moderado",IF(AND(T130=1,U130=4),"Alto",IF(AND(T130=1,U130=5),"Extremo",IF(AND(T130=2,U130=1),"Bajo",IF(AND(T130=2,U130=2),"Bajo",IF(AND(T130=2,U130=3),"Moderado",IF(AND(T130=2,U130=4),"Alto",IF(AND(T130=2,U130=5),"Extremo",IF(AND(T130=3,U130=1),"Bajo",IF(AND(T130=3,U130=2),"Moderado",IF(AND(T130=3,U130=3),"Alto",IF(AND(T130=3,U130=4),"Extremo",IF(AND(T130=3,U130=5),"Extremo",IF(AND(T130=4,U130=1),"Moderado",IF(AND(T130=4,U130=2),"Alto",IF(AND(T130=4,U130=3),"Alto",IF(AND(T130=4,U130=4),"Extremo",IF(AND(T130=4,U130=5),"Extremo",IF(AND(T130=5,U130=1),"Alto",IF(AND(T130=5,U130=2),"Alto",IF(AND(T130=5,U130=3),"Extremo",IF(AND(T130=5,U130=4),"Extremo",IF(AND(T130=5,U130=5),"Extremo")))))))))))))))))))))))))</f>
        <v>Alto</v>
      </c>
      <c r="W130" s="470" t="s">
        <v>91</v>
      </c>
      <c r="X130" s="418" t="s">
        <v>1778</v>
      </c>
      <c r="Y130" s="126">
        <v>43832</v>
      </c>
      <c r="Z130" s="146">
        <v>44196</v>
      </c>
      <c r="AA130" s="418" t="s">
        <v>562</v>
      </c>
      <c r="AB130" s="409" t="s">
        <v>99</v>
      </c>
      <c r="AC130" s="160" t="s">
        <v>1733</v>
      </c>
      <c r="AD130" s="413" t="s">
        <v>1806</v>
      </c>
      <c r="AE130" s="415" t="str">
        <f t="shared" si="28"/>
        <v>Gestión contractual</v>
      </c>
      <c r="AF130" s="410">
        <f t="shared" si="29"/>
        <v>50</v>
      </c>
      <c r="AG130" s="128" t="str">
        <f t="shared" si="30"/>
        <v>Gestión - Estratégico</v>
      </c>
      <c r="AH130" s="128" t="str">
        <f t="shared" si="31"/>
        <v>Alto</v>
      </c>
      <c r="AI130" s="131" t="s">
        <v>359</v>
      </c>
      <c r="AK130" s="367" t="s">
        <v>1807</v>
      </c>
      <c r="AL130" s="367" t="s">
        <v>1807</v>
      </c>
      <c r="AM130" s="367" t="s">
        <v>1807</v>
      </c>
      <c r="AN130" s="367" t="s">
        <v>1807</v>
      </c>
      <c r="AO130" s="268" t="s">
        <v>12</v>
      </c>
      <c r="AP130" s="268" t="s">
        <v>106</v>
      </c>
      <c r="AQ130" s="268" t="s">
        <v>1781</v>
      </c>
      <c r="AR130" s="258"/>
      <c r="AS130" s="255" t="s">
        <v>1808</v>
      </c>
      <c r="AT130" s="278" t="s">
        <v>1809</v>
      </c>
      <c r="AU130" s="294" t="s">
        <v>1810</v>
      </c>
      <c r="AV130" s="294" t="s">
        <v>1811</v>
      </c>
      <c r="AW130" s="294" t="s">
        <v>1811</v>
      </c>
      <c r="AX130" s="261" t="s">
        <v>1747</v>
      </c>
      <c r="AY130" s="261" t="s">
        <v>1812</v>
      </c>
      <c r="AZ130" s="263"/>
      <c r="BA130" s="258"/>
      <c r="BB130" s="326" t="s">
        <v>1813</v>
      </c>
      <c r="BC130" s="326" t="s">
        <v>1814</v>
      </c>
      <c r="BD130" s="368"/>
      <c r="BE130" s="258"/>
      <c r="BF130" s="357" t="s">
        <v>1815</v>
      </c>
      <c r="BG130" s="256" t="s">
        <v>1816</v>
      </c>
      <c r="BH130" s="256" t="s">
        <v>1816</v>
      </c>
      <c r="BI130" s="256" t="s">
        <v>1816</v>
      </c>
      <c r="BJ130" s="397" t="s">
        <v>1817</v>
      </c>
      <c r="BK130" s="261" t="s">
        <v>1792</v>
      </c>
      <c r="BL130" s="261" t="s">
        <v>1818</v>
      </c>
      <c r="BM130" s="263"/>
      <c r="BN130" s="258"/>
      <c r="BO130" s="258"/>
      <c r="BP130" s="258"/>
    </row>
    <row r="131" spans="1:2875" ht="85.5" customHeight="1">
      <c r="A131" s="472"/>
      <c r="B131" s="457"/>
      <c r="C131" s="488"/>
      <c r="D131" s="459"/>
      <c r="E131" s="459"/>
      <c r="F131" s="474"/>
      <c r="G131" s="177" t="s">
        <v>1819</v>
      </c>
      <c r="H131" s="473"/>
      <c r="I131" s="475"/>
      <c r="J131" s="475"/>
      <c r="K131" s="456"/>
      <c r="L131" s="457"/>
      <c r="M131" s="415" t="s">
        <v>92</v>
      </c>
      <c r="N131" s="411" t="s">
        <v>1776</v>
      </c>
      <c r="O131" s="411" t="s">
        <v>194</v>
      </c>
      <c r="P131" s="411" t="s">
        <v>1777</v>
      </c>
      <c r="Q131" s="404">
        <v>85</v>
      </c>
      <c r="R131" s="493"/>
      <c r="S131" s="462"/>
      <c r="T131" s="494"/>
      <c r="U131" s="495"/>
      <c r="V131" s="456"/>
      <c r="W131" s="470"/>
      <c r="X131" s="411" t="s">
        <v>1820</v>
      </c>
      <c r="Y131" s="126">
        <v>43832</v>
      </c>
      <c r="Z131" s="126">
        <v>44012</v>
      </c>
      <c r="AA131" s="418" t="s">
        <v>1821</v>
      </c>
      <c r="AB131" s="134" t="s">
        <v>149</v>
      </c>
      <c r="AC131" s="160" t="s">
        <v>1733</v>
      </c>
      <c r="AD131" s="413" t="s">
        <v>1822</v>
      </c>
      <c r="AE131" s="415" t="str">
        <f t="shared" si="28"/>
        <v>Gestión contractual</v>
      </c>
      <c r="AF131" s="410">
        <f t="shared" si="29"/>
        <v>50</v>
      </c>
      <c r="AG131" s="128" t="str">
        <f t="shared" si="30"/>
        <v>Gestión - Estratégico</v>
      </c>
      <c r="AH131" s="128" t="str">
        <f t="shared" si="31"/>
        <v>Alto</v>
      </c>
      <c r="AI131" s="131" t="s">
        <v>125</v>
      </c>
      <c r="AK131" s="367" t="s">
        <v>1823</v>
      </c>
      <c r="AL131" s="367" t="s">
        <v>1824</v>
      </c>
      <c r="AM131" s="367" t="s">
        <v>1825</v>
      </c>
      <c r="AN131" s="367" t="s">
        <v>1826</v>
      </c>
      <c r="AO131" s="268" t="s">
        <v>14</v>
      </c>
      <c r="AP131" s="268" t="s">
        <v>106</v>
      </c>
      <c r="AQ131" s="268" t="s">
        <v>1827</v>
      </c>
      <c r="AR131" s="258"/>
      <c r="AS131" s="255" t="s">
        <v>1808</v>
      </c>
      <c r="AT131" s="278" t="s">
        <v>1828</v>
      </c>
      <c r="AU131" s="294" t="s">
        <v>1828</v>
      </c>
      <c r="AV131" s="294" t="s">
        <v>1828</v>
      </c>
      <c r="AW131" s="294" t="s">
        <v>1828</v>
      </c>
      <c r="AX131" s="261" t="s">
        <v>1747</v>
      </c>
      <c r="AY131" s="261" t="s">
        <v>1829</v>
      </c>
      <c r="AZ131" s="263"/>
      <c r="BA131" s="258"/>
      <c r="BB131" s="326" t="s">
        <v>1830</v>
      </c>
      <c r="BC131" s="359" t="s">
        <v>1831</v>
      </c>
      <c r="BD131" s="369"/>
      <c r="BE131" s="258"/>
      <c r="BF131" s="357" t="s">
        <v>1832</v>
      </c>
      <c r="BG131" s="357" t="s">
        <v>1828</v>
      </c>
      <c r="BH131" s="357" t="s">
        <v>1828</v>
      </c>
      <c r="BI131" s="357" t="s">
        <v>1828</v>
      </c>
      <c r="BJ131" s="357" t="s">
        <v>1828</v>
      </c>
      <c r="BK131" s="261" t="s">
        <v>1792</v>
      </c>
      <c r="BL131" s="261" t="s">
        <v>1833</v>
      </c>
      <c r="BM131" s="263"/>
      <c r="BN131" s="258"/>
      <c r="BO131" s="258"/>
      <c r="BP131" s="258"/>
    </row>
    <row r="132" spans="1:2875" ht="85.5" customHeight="1">
      <c r="A132" s="472"/>
      <c r="B132" s="457"/>
      <c r="C132" s="488"/>
      <c r="D132" s="459"/>
      <c r="E132" s="459"/>
      <c r="F132" s="474"/>
      <c r="G132" s="177"/>
      <c r="H132" s="473"/>
      <c r="I132" s="475"/>
      <c r="J132" s="475"/>
      <c r="K132" s="456"/>
      <c r="L132" s="457"/>
      <c r="M132" s="415" t="s">
        <v>120</v>
      </c>
      <c r="N132" s="411" t="s">
        <v>121</v>
      </c>
      <c r="O132" s="411"/>
      <c r="P132" s="411"/>
      <c r="Q132" s="404">
        <v>0</v>
      </c>
      <c r="R132" s="416">
        <f>AVERAGE(Q132:Q132)</f>
        <v>0</v>
      </c>
      <c r="S132" s="148" t="str">
        <f>IF(R132&lt;=50,"0",IF(AND(R132&gt;=50.01,R132&lt;=75),"1",IF(R132&gt;=75.01,"2")))</f>
        <v>0</v>
      </c>
      <c r="T132" s="494"/>
      <c r="U132" s="495"/>
      <c r="V132" s="456"/>
      <c r="W132" s="470"/>
      <c r="X132" s="411"/>
      <c r="Y132" s="146"/>
      <c r="Z132" s="146"/>
      <c r="AA132" s="161"/>
      <c r="AB132" s="162"/>
      <c r="AC132" s="163"/>
      <c r="AD132" s="413"/>
      <c r="AE132" s="415" t="str">
        <f t="shared" si="28"/>
        <v>Gestión contractual</v>
      </c>
      <c r="AF132" s="410">
        <f t="shared" si="29"/>
        <v>50</v>
      </c>
      <c r="AG132" s="128" t="str">
        <f t="shared" si="30"/>
        <v>Gestión - Estratégico</v>
      </c>
      <c r="AH132" s="128" t="str">
        <f t="shared" si="31"/>
        <v>Alto</v>
      </c>
      <c r="AI132" s="128"/>
      <c r="AK132" s="268"/>
      <c r="AL132" s="268"/>
      <c r="AM132" s="268"/>
      <c r="AN132" s="268"/>
      <c r="AO132" s="282"/>
      <c r="AP132" s="282"/>
      <c r="AQ132" s="282"/>
      <c r="AR132" s="258"/>
      <c r="AS132" s="256"/>
      <c r="AT132" s="256"/>
      <c r="AU132" s="256"/>
      <c r="AV132" s="256"/>
      <c r="AW132" s="256"/>
      <c r="AX132" s="263"/>
      <c r="AY132" s="263"/>
      <c r="AZ132" s="263"/>
      <c r="BA132" s="258"/>
      <c r="BB132" s="325" t="s">
        <v>133</v>
      </c>
      <c r="BC132" s="325" t="s">
        <v>133</v>
      </c>
      <c r="BD132" s="349"/>
      <c r="BE132" s="258"/>
      <c r="BF132" s="256"/>
      <c r="BG132" s="256"/>
      <c r="BH132" s="256"/>
      <c r="BI132" s="256"/>
      <c r="BJ132" s="256"/>
      <c r="BK132" s="263"/>
      <c r="BL132" s="263"/>
      <c r="BM132" s="263"/>
      <c r="BN132" s="258"/>
      <c r="BO132" s="258"/>
      <c r="BP132" s="258"/>
    </row>
    <row r="133" spans="1:2875" ht="85.5" customHeight="1">
      <c r="A133" s="472">
        <v>51</v>
      </c>
      <c r="B133" s="457" t="s">
        <v>1731</v>
      </c>
      <c r="C133" s="488" t="s">
        <v>1732</v>
      </c>
      <c r="D133" s="459" t="s">
        <v>1733</v>
      </c>
      <c r="E133" s="459" t="s">
        <v>218</v>
      </c>
      <c r="F133" s="490" t="s">
        <v>1834</v>
      </c>
      <c r="G133" s="411" t="s">
        <v>1835</v>
      </c>
      <c r="H133" s="473" t="s">
        <v>1836</v>
      </c>
      <c r="I133" s="517">
        <v>3</v>
      </c>
      <c r="J133" s="475">
        <v>4</v>
      </c>
      <c r="K133" s="456" t="str">
        <f>IF(AND(I133=1,J133=1),"Bajo",IF(AND(I133=1,J133=2),"Bajo",IF(AND(I133=1,J133=3),"Moderado",IF(AND(I133=1,J133=4),"Alto",IF(AND(I133=1,J133=5),"Extremo",IF(AND(I133=2,J133=1),"Bajo",IF(AND(I133=2,J133=2),"Bajo",IF(AND(I133=2,J133=3),"Moderado",IF(AND(I133=2,J133=4),"Alto",IF(AND(I133=2,J133=5),"Extremo",IF(AND(I133=3,J133=1),"Bajo",IF(AND(I133=3,J133=2),"Moderado",IF(AND(I133=3,J133=3),"Alto",IF(AND(I133=3,J133=4),"Extremo",IF(AND(I133=3,J133=5),"Extremo",IF(AND(I133=4,J133=1),"Moderado",IF(AND(I133=4,J133=2),"Alto",IF(AND(I133=4,J133=3),"Alto",IF(AND(I133=4,J133=4),"Extremo",IF(AND(I133=4,J133=5),"Extremo",IF(AND(I133=5,J133=1),"Alto",IF(AND(I133=5,J133=2),"Alto",IF(AND(I133=5,J133=3),"Extremo",IF(AND(I133=5,J133=4),"Extremo",IF(AND(I133=5,J133=5),"Extremo")))))))))))))))))))))))))</f>
        <v>Extremo</v>
      </c>
      <c r="L133" s="457" t="s">
        <v>91</v>
      </c>
      <c r="M133" s="415" t="s">
        <v>92</v>
      </c>
      <c r="N133" s="411" t="s">
        <v>1837</v>
      </c>
      <c r="O133" s="411" t="s">
        <v>194</v>
      </c>
      <c r="P133" s="411" t="s">
        <v>1738</v>
      </c>
      <c r="Q133" s="404">
        <v>85</v>
      </c>
      <c r="R133" s="493">
        <f>AVERAGE(Q133:Q134)</f>
        <v>85</v>
      </c>
      <c r="S133" s="462" t="str">
        <f>IF(R133&lt;=50,"0",IF(AND(R133&gt;=50.01,R133&lt;=75),"1",IF(R133&gt;=75.01,"2")))</f>
        <v>2</v>
      </c>
      <c r="T133" s="494">
        <f>I133-S133</f>
        <v>1</v>
      </c>
      <c r="U133" s="495">
        <f>J133-S135</f>
        <v>4</v>
      </c>
      <c r="V133" s="456" t="str">
        <f>IF(AND(T133=1,U133=1),"Bajo",IF(AND(T133=1,U133=2),"Bajo",IF(AND(T133=1,U133=3),"Moderado",IF(AND(T133=1,U133=4),"Alto",IF(AND(T133=1,U133=5),"Extremo",IF(AND(T133=2,U133=1),"Bajo",IF(AND(T133=2,U133=2),"Bajo",IF(AND(T133=2,U133=3),"Moderado",IF(AND(T133=2,U133=4),"Alto",IF(AND(T133=2,U133=5),"Extremo",IF(AND(T133=3,U133=1),"Bajo",IF(AND(T133=3,U133=2),"Moderado",IF(AND(T133=3,U133=3),"Alto",IF(AND(T133=3,U133=4),"Extremo",IF(AND(T133=3,U133=5),"Extremo",IF(AND(T133=4,U133=1),"Moderado",IF(AND(T133=4,U133=2),"Alto",IF(AND(T133=4,U133=3),"Alto",IF(AND(T133=4,U133=4),"Extremo",IF(AND(T133=4,U133=5),"Extremo",IF(AND(T133=5,U133=1),"Alto",IF(AND(T133=5,U133=2),"Alto",IF(AND(T133=5,U133=3),"Extremo",IF(AND(T133=5,U133=4),"Extremo",IF(AND(T133=5,U133=5),"Extremo")))))))))))))))))))))))))</f>
        <v>Alto</v>
      </c>
      <c r="W133" s="470" t="s">
        <v>91</v>
      </c>
      <c r="X133" s="418" t="s">
        <v>1838</v>
      </c>
      <c r="Y133" s="126">
        <v>43832</v>
      </c>
      <c r="Z133" s="146">
        <v>44196</v>
      </c>
      <c r="AA133" s="418" t="s">
        <v>562</v>
      </c>
      <c r="AB133" s="409" t="s">
        <v>99</v>
      </c>
      <c r="AC133" s="160" t="s">
        <v>1733</v>
      </c>
      <c r="AD133" s="176" t="s">
        <v>1779</v>
      </c>
      <c r="AE133" s="415" t="str">
        <f t="shared" si="28"/>
        <v>Gestión contractual</v>
      </c>
      <c r="AF133" s="410">
        <f t="shared" si="29"/>
        <v>51</v>
      </c>
      <c r="AG133" s="128" t="str">
        <f t="shared" si="30"/>
        <v>Gestión - Estratégico</v>
      </c>
      <c r="AH133" s="128" t="str">
        <f t="shared" si="31"/>
        <v>Alto</v>
      </c>
      <c r="AI133" s="131" t="s">
        <v>359</v>
      </c>
      <c r="AK133" s="367" t="s">
        <v>1839</v>
      </c>
      <c r="AL133" s="367" t="s">
        <v>1839</v>
      </c>
      <c r="AM133" s="367" t="s">
        <v>1839</v>
      </c>
      <c r="AN133" s="367" t="s">
        <v>1839</v>
      </c>
      <c r="AO133" s="268" t="s">
        <v>12</v>
      </c>
      <c r="AP133" s="268" t="s">
        <v>106</v>
      </c>
      <c r="AQ133" s="268" t="s">
        <v>1781</v>
      </c>
      <c r="AR133" s="258"/>
      <c r="AS133" s="278" t="s">
        <v>1840</v>
      </c>
      <c r="AT133" s="256" t="s">
        <v>1783</v>
      </c>
      <c r="AU133" s="255" t="s">
        <v>1841</v>
      </c>
      <c r="AV133" s="256" t="s">
        <v>1783</v>
      </c>
      <c r="AW133" s="255" t="s">
        <v>1842</v>
      </c>
      <c r="AX133" s="261" t="s">
        <v>1747</v>
      </c>
      <c r="AY133" s="261" t="s">
        <v>1843</v>
      </c>
      <c r="AZ133" s="263"/>
      <c r="BA133" s="258"/>
      <c r="BB133" s="326" t="s">
        <v>1844</v>
      </c>
      <c r="BC133" s="326" t="s">
        <v>1845</v>
      </c>
      <c r="BD133" s="368"/>
      <c r="BE133" s="258"/>
      <c r="BF133" s="357" t="s">
        <v>1832</v>
      </c>
      <c r="BG133" s="256" t="s">
        <v>1790</v>
      </c>
      <c r="BH133" s="256" t="s">
        <v>1790</v>
      </c>
      <c r="BI133" s="256" t="s">
        <v>1790</v>
      </c>
      <c r="BJ133" s="255" t="s">
        <v>1846</v>
      </c>
      <c r="BK133" s="261" t="s">
        <v>1792</v>
      </c>
      <c r="BL133" s="261" t="s">
        <v>1793</v>
      </c>
      <c r="BM133" s="263"/>
      <c r="BN133" s="258"/>
      <c r="BO133" s="258"/>
      <c r="BP133" s="258"/>
    </row>
    <row r="134" spans="1:2875" ht="85.5" customHeight="1">
      <c r="A134" s="472"/>
      <c r="B134" s="457"/>
      <c r="C134" s="488"/>
      <c r="D134" s="459"/>
      <c r="E134" s="459"/>
      <c r="F134" s="490"/>
      <c r="G134" s="411" t="s">
        <v>1847</v>
      </c>
      <c r="H134" s="473"/>
      <c r="I134" s="517"/>
      <c r="J134" s="475"/>
      <c r="K134" s="456"/>
      <c r="L134" s="457"/>
      <c r="M134" s="415" t="s">
        <v>92</v>
      </c>
      <c r="N134" s="411" t="s">
        <v>1776</v>
      </c>
      <c r="O134" s="411" t="s">
        <v>194</v>
      </c>
      <c r="P134" s="411" t="s">
        <v>1777</v>
      </c>
      <c r="Q134" s="404">
        <v>85</v>
      </c>
      <c r="R134" s="493"/>
      <c r="S134" s="462"/>
      <c r="T134" s="494"/>
      <c r="U134" s="495"/>
      <c r="V134" s="456"/>
      <c r="W134" s="470"/>
      <c r="X134" s="418"/>
      <c r="Y134" s="126"/>
      <c r="Z134" s="126"/>
      <c r="AA134" s="418"/>
      <c r="AB134" s="409"/>
      <c r="AC134" s="160"/>
      <c r="AD134" s="413"/>
      <c r="AE134" s="415" t="str">
        <f t="shared" si="28"/>
        <v>Gestión contractual</v>
      </c>
      <c r="AF134" s="410">
        <f t="shared" si="29"/>
        <v>51</v>
      </c>
      <c r="AG134" s="128" t="str">
        <f t="shared" si="30"/>
        <v>Gestión - Estratégico</v>
      </c>
      <c r="AH134" s="128" t="str">
        <f t="shared" si="31"/>
        <v>Alto</v>
      </c>
      <c r="AI134" s="128"/>
      <c r="AK134" s="268"/>
      <c r="AL134" s="268"/>
      <c r="AM134" s="268"/>
      <c r="AN134" s="268"/>
      <c r="AO134" s="282"/>
      <c r="AP134" s="282"/>
      <c r="AQ134" s="282"/>
      <c r="AR134" s="258"/>
      <c r="AS134" s="255" t="s">
        <v>1840</v>
      </c>
      <c r="AT134" s="256"/>
      <c r="AU134" s="256"/>
      <c r="AV134" s="256"/>
      <c r="AW134" s="256"/>
      <c r="AX134" s="261" t="s">
        <v>1747</v>
      </c>
      <c r="AY134" s="263" t="s">
        <v>136</v>
      </c>
      <c r="AZ134" s="263"/>
      <c r="BA134" s="258"/>
      <c r="BB134" s="326" t="s">
        <v>1848</v>
      </c>
      <c r="BC134" s="325" t="s">
        <v>133</v>
      </c>
      <c r="BD134" s="349"/>
      <c r="BE134" s="258"/>
      <c r="BF134" s="357" t="s">
        <v>1832</v>
      </c>
      <c r="BG134" s="256"/>
      <c r="BH134" s="256"/>
      <c r="BI134" s="256"/>
      <c r="BJ134" s="256"/>
      <c r="BK134" s="261" t="s">
        <v>1792</v>
      </c>
      <c r="BL134" s="263" t="s">
        <v>136</v>
      </c>
      <c r="BM134" s="263"/>
      <c r="BN134" s="258"/>
      <c r="BO134" s="258"/>
      <c r="BP134" s="258"/>
    </row>
    <row r="135" spans="1:2875" ht="85.5" customHeight="1">
      <c r="A135" s="472"/>
      <c r="B135" s="457"/>
      <c r="C135" s="488"/>
      <c r="D135" s="459"/>
      <c r="E135" s="459"/>
      <c r="F135" s="490"/>
      <c r="G135" s="411"/>
      <c r="H135" s="473"/>
      <c r="I135" s="517"/>
      <c r="J135" s="475"/>
      <c r="K135" s="456"/>
      <c r="L135" s="457"/>
      <c r="M135" s="415" t="s">
        <v>120</v>
      </c>
      <c r="N135" s="411" t="s">
        <v>121</v>
      </c>
      <c r="O135" s="411"/>
      <c r="P135" s="411"/>
      <c r="Q135" s="404">
        <v>0</v>
      </c>
      <c r="R135" s="416">
        <f>AVERAGE(Q135:Q135)</f>
        <v>0</v>
      </c>
      <c r="S135" s="148" t="str">
        <f>IF(R135&lt;=50,"0",IF(AND(R135&gt;=50.01,R135&lt;=75),"1",IF(R135&gt;=75.01,"2")))</f>
        <v>0</v>
      </c>
      <c r="T135" s="494"/>
      <c r="U135" s="495"/>
      <c r="V135" s="456"/>
      <c r="W135" s="470"/>
      <c r="X135" s="411"/>
      <c r="Y135" s="146"/>
      <c r="Z135" s="146"/>
      <c r="AA135" s="161"/>
      <c r="AB135" s="162"/>
      <c r="AC135" s="163"/>
      <c r="AD135" s="413"/>
      <c r="AE135" s="415" t="str">
        <f t="shared" si="28"/>
        <v>Gestión contractual</v>
      </c>
      <c r="AF135" s="410">
        <f t="shared" si="29"/>
        <v>51</v>
      </c>
      <c r="AG135" s="128" t="str">
        <f t="shared" si="30"/>
        <v>Gestión - Estratégico</v>
      </c>
      <c r="AH135" s="128" t="str">
        <f t="shared" si="31"/>
        <v>Alto</v>
      </c>
      <c r="AI135" s="128"/>
      <c r="AK135" s="268"/>
      <c r="AL135" s="268"/>
      <c r="AM135" s="268"/>
      <c r="AN135" s="268"/>
      <c r="AO135" s="282"/>
      <c r="AP135" s="282"/>
      <c r="AQ135" s="282"/>
      <c r="AR135" s="258"/>
      <c r="AS135" s="256"/>
      <c r="AT135" s="256"/>
      <c r="AU135" s="256"/>
      <c r="AV135" s="256"/>
      <c r="AW135" s="256"/>
      <c r="AX135" s="263"/>
      <c r="AY135" s="263"/>
      <c r="AZ135" s="263"/>
      <c r="BA135" s="258"/>
      <c r="BB135" s="325" t="s">
        <v>133</v>
      </c>
      <c r="BC135" s="325" t="s">
        <v>133</v>
      </c>
      <c r="BD135" s="349"/>
      <c r="BE135" s="258"/>
      <c r="BF135" s="256"/>
      <c r="BG135" s="256"/>
      <c r="BH135" s="256"/>
      <c r="BI135" s="256"/>
      <c r="BJ135" s="256"/>
      <c r="BK135" s="263"/>
      <c r="BL135" s="263"/>
      <c r="BM135" s="263"/>
      <c r="BN135" s="258"/>
      <c r="BO135" s="258"/>
      <c r="BP135" s="258"/>
    </row>
    <row r="136" spans="1:2875" ht="85.5" customHeight="1">
      <c r="A136" s="472">
        <v>52</v>
      </c>
      <c r="B136" s="457" t="s">
        <v>1731</v>
      </c>
      <c r="C136" s="473" t="s">
        <v>1732</v>
      </c>
      <c r="D136" s="457" t="s">
        <v>1733</v>
      </c>
      <c r="E136" s="459" t="s">
        <v>218</v>
      </c>
      <c r="F136" s="474" t="s">
        <v>1849</v>
      </c>
      <c r="G136" s="411" t="s">
        <v>1850</v>
      </c>
      <c r="H136" s="473" t="s">
        <v>1851</v>
      </c>
      <c r="I136" s="475">
        <v>3</v>
      </c>
      <c r="J136" s="475">
        <v>3</v>
      </c>
      <c r="K136" s="456" t="str">
        <f>IF(AND(I136=1,J136=1),"Bajo",IF(AND(I136=1,J136=2),"Bajo",IF(AND(I136=1,J136=3),"Moderado",IF(AND(I136=1,J136=4),"Alto",IF(AND(I136=1,J136=5),"Extremo",IF(AND(I136=2,J136=1),"Bajo",IF(AND(I136=2,J136=2),"Bajo",IF(AND(I136=2,J136=3),"Moderado",IF(AND(I136=2,J136=4),"Alto",IF(AND(I136=2,J136=5),"Extremo",IF(AND(I136=3,J136=1),"Bajo",IF(AND(I136=3,J136=2),"Moderado",IF(AND(I136=3,J136=3),"Alto",IF(AND(I136=3,J136=4),"Extremo",IF(AND(I136=3,J136=5),"Extremo",IF(AND(I136=4,J136=1),"Moderado",IF(AND(I136=4,J136=2),"Alto",IF(AND(I136=4,J136=3),"Alto",IF(AND(I136=4,J136=4),"Extremo",IF(AND(I136=4,J136=5),"Extremo",IF(AND(I136=5,J136=1),"Alto",IF(AND(I136=5,J136=2),"Alto",IF(AND(I136=5,J136=3),"Extremo",IF(AND(I136=5,J136=4),"Extremo",IF(AND(I136=5,J136=5),"Extremo")))))))))))))))))))))))))</f>
        <v>Alto</v>
      </c>
      <c r="L136" s="457" t="s">
        <v>91</v>
      </c>
      <c r="M136" s="415" t="s">
        <v>92</v>
      </c>
      <c r="N136" s="411" t="s">
        <v>1837</v>
      </c>
      <c r="O136" s="411" t="s">
        <v>194</v>
      </c>
      <c r="P136" s="411" t="s">
        <v>1738</v>
      </c>
      <c r="Q136" s="404">
        <v>85</v>
      </c>
      <c r="R136" s="493">
        <f>AVERAGE(Q136:Q137)</f>
        <v>85</v>
      </c>
      <c r="S136" s="462" t="str">
        <f>IF(R136&lt;=50,"0",IF(AND(R136&gt;=50.01,R136&lt;=75),"1",IF(R136&gt;=75.01,"2")))</f>
        <v>2</v>
      </c>
      <c r="T136" s="494">
        <f>I136-S136</f>
        <v>1</v>
      </c>
      <c r="U136" s="495">
        <f>J136-S138</f>
        <v>3</v>
      </c>
      <c r="V136" s="456" t="str">
        <f>IF(AND(T136=1,U136=1),"Bajo",IF(AND(T136=1,U136=2),"Bajo",IF(AND(T136=1,U136=3),"Moderado",IF(AND(T136=1,U136=4),"Alto",IF(AND(T136=1,U136=5),"Extremo",IF(AND(T136=2,U136=1),"Bajo",IF(AND(T136=2,U136=2),"Bajo",IF(AND(T136=2,U136=3),"Moderado",IF(AND(T136=2,U136=4),"Alto",IF(AND(T136=2,U136=5),"Extremo",IF(AND(T136=3,U136=1),"Bajo",IF(AND(T136=3,U136=2),"Moderado",IF(AND(T136=3,U136=3),"Alto",IF(AND(T136=3,U136=4),"Extremo",IF(AND(T136=3,U136=5),"Extremo",IF(AND(T136=4,U136=1),"Moderado",IF(AND(T136=4,U136=2),"Alto",IF(AND(T136=4,U136=3),"Alto",IF(AND(T136=4,U136=4),"Extremo",IF(AND(T136=4,U136=5),"Extremo",IF(AND(T136=5,U136=1),"Alto",IF(AND(T136=5,U136=2),"Alto",IF(AND(T136=5,U136=3),"Extremo",IF(AND(T136=5,U136=4),"Extremo",IF(AND(T136=5,U136=5),"Extremo")))))))))))))))))))))))))</f>
        <v>Moderado</v>
      </c>
      <c r="W136" s="470" t="s">
        <v>91</v>
      </c>
      <c r="X136" s="411" t="s">
        <v>1820</v>
      </c>
      <c r="Y136" s="126">
        <v>43832</v>
      </c>
      <c r="Z136" s="146">
        <v>44196</v>
      </c>
      <c r="AA136" s="418" t="s">
        <v>1821</v>
      </c>
      <c r="AB136" s="134" t="s">
        <v>149</v>
      </c>
      <c r="AC136" s="160" t="s">
        <v>1733</v>
      </c>
      <c r="AD136" s="176" t="s">
        <v>1822</v>
      </c>
      <c r="AE136" s="415" t="str">
        <f t="shared" si="28"/>
        <v>Gestión contractual</v>
      </c>
      <c r="AF136" s="410">
        <f t="shared" si="29"/>
        <v>52</v>
      </c>
      <c r="AG136" s="128" t="str">
        <f t="shared" si="30"/>
        <v>Gestión - Estratégico</v>
      </c>
      <c r="AH136" s="128" t="str">
        <f t="shared" si="31"/>
        <v>Moderado</v>
      </c>
      <c r="AI136" s="131" t="s">
        <v>125</v>
      </c>
      <c r="AK136" s="367" t="s">
        <v>1852</v>
      </c>
      <c r="AL136" s="367" t="s">
        <v>1853</v>
      </c>
      <c r="AM136" s="367" t="s">
        <v>1825</v>
      </c>
      <c r="AN136" s="367" t="s">
        <v>1854</v>
      </c>
      <c r="AO136" s="268" t="s">
        <v>14</v>
      </c>
      <c r="AP136" s="268" t="s">
        <v>106</v>
      </c>
      <c r="AQ136" s="268" t="s">
        <v>1827</v>
      </c>
      <c r="AR136" s="258"/>
      <c r="AS136" s="278" t="s">
        <v>1855</v>
      </c>
      <c r="AT136" s="255" t="s">
        <v>1856</v>
      </c>
      <c r="AU136" s="255" t="s">
        <v>1856</v>
      </c>
      <c r="AV136" s="255" t="s">
        <v>1856</v>
      </c>
      <c r="AW136" s="255" t="s">
        <v>1856</v>
      </c>
      <c r="AX136" s="261" t="s">
        <v>1747</v>
      </c>
      <c r="AY136" s="261" t="s">
        <v>1829</v>
      </c>
      <c r="AZ136" s="263"/>
      <c r="BA136" s="258"/>
      <c r="BB136" s="326" t="s">
        <v>1857</v>
      </c>
      <c r="BC136" s="359" t="s">
        <v>1858</v>
      </c>
      <c r="BD136" s="369"/>
      <c r="BE136" s="258"/>
      <c r="BF136" s="357" t="s">
        <v>1855</v>
      </c>
      <c r="BG136" s="357" t="s">
        <v>1859</v>
      </c>
      <c r="BH136" s="357" t="s">
        <v>1859</v>
      </c>
      <c r="BI136" s="357" t="s">
        <v>1859</v>
      </c>
      <c r="BJ136" s="357" t="s">
        <v>1859</v>
      </c>
      <c r="BK136" s="261" t="s">
        <v>1792</v>
      </c>
      <c r="BL136" s="261" t="s">
        <v>1860</v>
      </c>
      <c r="BM136" s="263"/>
      <c r="BN136" s="258"/>
      <c r="BO136" s="258"/>
      <c r="BP136" s="258"/>
    </row>
    <row r="137" spans="1:2875" ht="85.5" customHeight="1">
      <c r="A137" s="472"/>
      <c r="B137" s="457"/>
      <c r="C137" s="473"/>
      <c r="D137" s="457"/>
      <c r="E137" s="472"/>
      <c r="F137" s="514"/>
      <c r="G137" s="411" t="s">
        <v>1861</v>
      </c>
      <c r="H137" s="473"/>
      <c r="I137" s="475"/>
      <c r="J137" s="475"/>
      <c r="K137" s="460"/>
      <c r="L137" s="463"/>
      <c r="M137" s="415" t="s">
        <v>92</v>
      </c>
      <c r="N137" s="411" t="s">
        <v>1862</v>
      </c>
      <c r="O137" s="411" t="s">
        <v>171</v>
      </c>
      <c r="P137" s="411" t="s">
        <v>1863</v>
      </c>
      <c r="Q137" s="404">
        <v>85</v>
      </c>
      <c r="R137" s="493"/>
      <c r="S137" s="462"/>
      <c r="T137" s="494"/>
      <c r="U137" s="495"/>
      <c r="V137" s="460"/>
      <c r="W137" s="463"/>
      <c r="X137" s="411"/>
      <c r="Y137" s="146"/>
      <c r="Z137" s="146"/>
      <c r="AA137" s="411"/>
      <c r="AB137" s="404"/>
      <c r="AC137" s="163"/>
      <c r="AD137" s="413"/>
      <c r="AE137" s="415" t="str">
        <f t="shared" si="28"/>
        <v>Gestión contractual</v>
      </c>
      <c r="AF137" s="410">
        <f t="shared" si="29"/>
        <v>52</v>
      </c>
      <c r="AG137" s="128" t="str">
        <f t="shared" si="30"/>
        <v>Gestión - Estratégico</v>
      </c>
      <c r="AH137" s="128" t="str">
        <f t="shared" si="31"/>
        <v>Moderado</v>
      </c>
      <c r="AI137" s="128"/>
      <c r="AK137" s="268"/>
      <c r="AL137" s="268"/>
      <c r="AM137" s="268"/>
      <c r="AN137" s="268"/>
      <c r="AO137" s="282"/>
      <c r="AP137" s="282"/>
      <c r="AQ137" s="282"/>
      <c r="AR137" s="258"/>
      <c r="AS137" s="255" t="s">
        <v>1864</v>
      </c>
      <c r="AT137" s="256"/>
      <c r="AU137" s="256"/>
      <c r="AV137" s="256"/>
      <c r="AW137" s="256"/>
      <c r="AX137" s="261" t="s">
        <v>1865</v>
      </c>
      <c r="AY137" s="263"/>
      <c r="AZ137" s="263"/>
      <c r="BA137" s="258"/>
      <c r="BB137" s="326" t="s">
        <v>1866</v>
      </c>
      <c r="BC137" s="325" t="s">
        <v>133</v>
      </c>
      <c r="BD137" s="349"/>
      <c r="BE137" s="258"/>
      <c r="BF137" s="357" t="s">
        <v>1867</v>
      </c>
      <c r="BG137" s="256"/>
      <c r="BH137" s="256"/>
      <c r="BI137" s="256"/>
      <c r="BJ137" s="256"/>
      <c r="BK137" s="261" t="s">
        <v>1865</v>
      </c>
      <c r="BL137" s="263" t="s">
        <v>136</v>
      </c>
      <c r="BM137" s="263"/>
      <c r="BN137" s="258"/>
      <c r="BO137" s="258"/>
      <c r="BP137" s="258"/>
    </row>
    <row r="138" spans="1:2875" ht="85.5" customHeight="1">
      <c r="A138" s="472"/>
      <c r="B138" s="457"/>
      <c r="C138" s="473"/>
      <c r="D138" s="457"/>
      <c r="E138" s="472"/>
      <c r="F138" s="514"/>
      <c r="G138" s="411"/>
      <c r="H138" s="473"/>
      <c r="I138" s="475"/>
      <c r="J138" s="475"/>
      <c r="K138" s="460"/>
      <c r="L138" s="463"/>
      <c r="M138" s="415" t="s">
        <v>120</v>
      </c>
      <c r="N138" s="411" t="s">
        <v>121</v>
      </c>
      <c r="O138" s="411"/>
      <c r="P138" s="411"/>
      <c r="Q138" s="404">
        <v>0</v>
      </c>
      <c r="R138" s="416">
        <f>AVERAGE(Q138:Q138)</f>
        <v>0</v>
      </c>
      <c r="S138" s="148" t="str">
        <f>IF(R138&lt;=50,"0",IF(AND(R138&gt;=50.01,R138&lt;=75),"1",IF(R138&gt;=75.01,"2")))</f>
        <v>0</v>
      </c>
      <c r="T138" s="494"/>
      <c r="U138" s="495"/>
      <c r="V138" s="460"/>
      <c r="W138" s="463"/>
      <c r="X138" s="411"/>
      <c r="Y138" s="146"/>
      <c r="Z138" s="146"/>
      <c r="AA138" s="161"/>
      <c r="AB138" s="162"/>
      <c r="AC138" s="163"/>
      <c r="AD138" s="413"/>
      <c r="AE138" s="415" t="str">
        <f t="shared" si="28"/>
        <v>Gestión contractual</v>
      </c>
      <c r="AF138" s="410">
        <f t="shared" si="29"/>
        <v>52</v>
      </c>
      <c r="AG138" s="128" t="str">
        <f t="shared" si="30"/>
        <v>Gestión - Estratégico</v>
      </c>
      <c r="AH138" s="128" t="str">
        <f t="shared" si="31"/>
        <v>Moderado</v>
      </c>
      <c r="AI138" s="128"/>
      <c r="AK138" s="268"/>
      <c r="AL138" s="268"/>
      <c r="AM138" s="268"/>
      <c r="AN138" s="268"/>
      <c r="AO138" s="282"/>
      <c r="AP138" s="282"/>
      <c r="AQ138" s="268"/>
      <c r="AR138" s="258"/>
      <c r="AS138" s="256"/>
      <c r="AT138" s="256"/>
      <c r="AU138" s="256"/>
      <c r="AV138" s="256"/>
      <c r="AW138" s="256"/>
      <c r="AX138" s="263"/>
      <c r="AY138" s="263"/>
      <c r="AZ138" s="263"/>
      <c r="BA138" s="258"/>
      <c r="BB138" s="325" t="s">
        <v>133</v>
      </c>
      <c r="BC138" s="325" t="s">
        <v>133</v>
      </c>
      <c r="BD138" s="349"/>
      <c r="BE138" s="258"/>
      <c r="BF138" s="256"/>
      <c r="BG138" s="256"/>
      <c r="BH138" s="256"/>
      <c r="BI138" s="256"/>
      <c r="BJ138" s="256"/>
      <c r="BK138" s="263"/>
      <c r="BL138" s="263"/>
      <c r="BM138" s="263"/>
      <c r="BN138" s="258"/>
      <c r="BO138" s="258"/>
      <c r="BP138" s="258"/>
    </row>
    <row r="139" spans="1:2875" ht="85.5" customHeight="1">
      <c r="A139" s="472">
        <v>53</v>
      </c>
      <c r="B139" s="457" t="s">
        <v>1731</v>
      </c>
      <c r="C139" s="473" t="s">
        <v>1732</v>
      </c>
      <c r="D139" s="457" t="s">
        <v>1733</v>
      </c>
      <c r="E139" s="459" t="s">
        <v>218</v>
      </c>
      <c r="F139" s="490" t="s">
        <v>1868</v>
      </c>
      <c r="G139" s="411" t="s">
        <v>1869</v>
      </c>
      <c r="H139" s="473" t="s">
        <v>1870</v>
      </c>
      <c r="I139" s="475">
        <v>3</v>
      </c>
      <c r="J139" s="518">
        <v>4</v>
      </c>
      <c r="K139" s="456" t="str">
        <f>IF(AND(I139=1,J139=1),"Bajo",IF(AND(I139=1,J139=2),"Bajo",IF(AND(I139=1,J139=3),"Moderado",IF(AND(I139=1,J139=4),"Alto",IF(AND(I139=1,J139=5),"Extremo",IF(AND(I139=2,J139=1),"Bajo",IF(AND(I139=2,J139=2),"Bajo",IF(AND(I139=2,J139=3),"Moderado",IF(AND(I139=2,J139=4),"Alto",IF(AND(I139=2,J139=5),"Extremo",IF(AND(I139=3,J139=1),"Bajo",IF(AND(I139=3,J139=2),"Moderado",IF(AND(I139=3,J139=3),"Alto",IF(AND(I139=3,J139=4),"Extremo",IF(AND(I139=3,J139=5),"Extremo",IF(AND(I139=4,J139=1),"Moderado",IF(AND(I139=4,J139=2),"Alto",IF(AND(I139=4,J139=3),"Alto",IF(AND(I139=4,J139=4),"Extremo",IF(AND(I139=4,J139=5),"Extremo",IF(AND(I139=5,J139=1),"Alto",IF(AND(I139=5,J139=2),"Alto",IF(AND(I139=5,J139=3),"Extremo",IF(AND(I139=5,J139=4),"Extremo",IF(AND(I139=5,J139=5),"Extremo")))))))))))))))))))))))))</f>
        <v>Extremo</v>
      </c>
      <c r="L139" s="457" t="s">
        <v>91</v>
      </c>
      <c r="M139" s="415" t="s">
        <v>92</v>
      </c>
      <c r="N139" s="411" t="s">
        <v>1837</v>
      </c>
      <c r="O139" s="411" t="s">
        <v>194</v>
      </c>
      <c r="P139" s="411" t="s">
        <v>1738</v>
      </c>
      <c r="Q139" s="404">
        <v>85</v>
      </c>
      <c r="R139" s="493">
        <f>AVERAGE(Q139:Q140)</f>
        <v>85</v>
      </c>
      <c r="S139" s="462" t="str">
        <f>IF(R139&lt;=50,"0",IF(AND(R139&gt;=50.01,R139&lt;=75),"1",IF(R139&gt;=75.01,"2")))</f>
        <v>2</v>
      </c>
      <c r="T139" s="494">
        <f>I139-S139</f>
        <v>1</v>
      </c>
      <c r="U139" s="495">
        <f>J139-S141</f>
        <v>4</v>
      </c>
      <c r="V139" s="456" t="str">
        <f>IF(AND(T139=1,U139=1),"Bajo",IF(AND(T139=1,U139=2),"Bajo",IF(AND(T139=1,U139=3),"Moderado",IF(AND(T139=1,U139=4),"Alto",IF(AND(T139=1,U139=5),"Extremo",IF(AND(T139=2,U139=1),"Bajo",IF(AND(T139=2,U139=2),"Bajo",IF(AND(T139=2,U139=3),"Moderado",IF(AND(T139=2,U139=4),"Alto",IF(AND(T139=2,U139=5),"Extremo",IF(AND(T139=3,U139=1),"Bajo",IF(AND(T139=3,U139=2),"Moderado",IF(AND(T139=3,U139=3),"Alto",IF(AND(T139=3,U139=4),"Extremo",IF(AND(T139=3,U139=5),"Extremo",IF(AND(T139=4,U139=1),"Moderado",IF(AND(T139=4,U139=2),"Alto",IF(AND(T139=4,U139=3),"Alto",IF(AND(T139=4,U139=4),"Extremo",IF(AND(T139=4,U139=5),"Extremo",IF(AND(T139=5,U139=1),"Alto",IF(AND(T139=5,U139=2),"Alto",IF(AND(T139=5,U139=3),"Extremo",IF(AND(T139=5,U139=4),"Extremo",IF(AND(T139=5,U139=5),"Extremo")))))))))))))))))))))))))</f>
        <v>Alto</v>
      </c>
      <c r="W139" s="470" t="s">
        <v>91</v>
      </c>
      <c r="X139" s="411" t="s">
        <v>1871</v>
      </c>
      <c r="Y139" s="126">
        <v>43832</v>
      </c>
      <c r="Z139" s="146">
        <v>44196</v>
      </c>
      <c r="AA139" s="418" t="s">
        <v>979</v>
      </c>
      <c r="AB139" s="134" t="s">
        <v>149</v>
      </c>
      <c r="AC139" s="160" t="s">
        <v>1733</v>
      </c>
      <c r="AD139" s="413" t="s">
        <v>1872</v>
      </c>
      <c r="AE139" s="415" t="str">
        <f t="shared" si="28"/>
        <v>Gestión contractual</v>
      </c>
      <c r="AF139" s="410">
        <f t="shared" si="29"/>
        <v>53</v>
      </c>
      <c r="AG139" s="128" t="str">
        <f t="shared" si="30"/>
        <v>Gestión - Estratégico</v>
      </c>
      <c r="AH139" s="128" t="str">
        <f t="shared" si="31"/>
        <v>Alto</v>
      </c>
      <c r="AI139" s="131" t="s">
        <v>151</v>
      </c>
      <c r="AK139" s="367" t="s">
        <v>1873</v>
      </c>
      <c r="AL139" s="367" t="s">
        <v>1874</v>
      </c>
      <c r="AM139" s="367" t="s">
        <v>1875</v>
      </c>
      <c r="AN139" s="367" t="s">
        <v>1876</v>
      </c>
      <c r="AO139" s="268" t="s">
        <v>12</v>
      </c>
      <c r="AP139" s="268" t="s">
        <v>229</v>
      </c>
      <c r="AQ139" s="273" t="s">
        <v>985</v>
      </c>
      <c r="AR139" s="258"/>
      <c r="AS139" s="295" t="s">
        <v>1877</v>
      </c>
      <c r="AT139" s="256" t="s">
        <v>1878</v>
      </c>
      <c r="AU139" s="256" t="s">
        <v>1878</v>
      </c>
      <c r="AV139" s="256" t="s">
        <v>1878</v>
      </c>
      <c r="AW139" s="255" t="s">
        <v>1879</v>
      </c>
      <c r="AX139" s="261" t="s">
        <v>1747</v>
      </c>
      <c r="AY139" s="261" t="s">
        <v>1880</v>
      </c>
      <c r="AZ139" s="261" t="s">
        <v>1881</v>
      </c>
      <c r="BA139" s="258"/>
      <c r="BB139" s="326" t="s">
        <v>1882</v>
      </c>
      <c r="BC139" s="326" t="s">
        <v>1883</v>
      </c>
      <c r="BD139" s="368"/>
      <c r="BE139" s="258"/>
      <c r="BF139" s="282" t="s">
        <v>1877</v>
      </c>
      <c r="BG139" s="256" t="s">
        <v>1790</v>
      </c>
      <c r="BH139" s="256" t="s">
        <v>1790</v>
      </c>
      <c r="BI139" s="256" t="s">
        <v>1790</v>
      </c>
      <c r="BJ139" s="255" t="s">
        <v>1884</v>
      </c>
      <c r="BK139" s="261" t="s">
        <v>1792</v>
      </c>
      <c r="BL139" s="261" t="s">
        <v>1885</v>
      </c>
      <c r="BM139" s="261" t="s">
        <v>1886</v>
      </c>
      <c r="BN139" s="258"/>
      <c r="BO139" s="258"/>
      <c r="BP139" s="258"/>
    </row>
    <row r="140" spans="1:2875" ht="85.5" customHeight="1">
      <c r="A140" s="472"/>
      <c r="B140" s="457"/>
      <c r="C140" s="473"/>
      <c r="D140" s="457"/>
      <c r="E140" s="472"/>
      <c r="F140" s="504"/>
      <c r="G140" s="411" t="s">
        <v>1887</v>
      </c>
      <c r="H140" s="473"/>
      <c r="I140" s="475"/>
      <c r="J140" s="518"/>
      <c r="K140" s="460"/>
      <c r="L140" s="463"/>
      <c r="M140" s="415" t="s">
        <v>92</v>
      </c>
      <c r="N140" s="411" t="s">
        <v>1888</v>
      </c>
      <c r="O140" s="411" t="s">
        <v>194</v>
      </c>
      <c r="P140" s="411" t="s">
        <v>1889</v>
      </c>
      <c r="Q140" s="404">
        <v>85</v>
      </c>
      <c r="R140" s="493"/>
      <c r="S140" s="462"/>
      <c r="T140" s="494"/>
      <c r="U140" s="495"/>
      <c r="V140" s="460"/>
      <c r="W140" s="463"/>
      <c r="X140" s="411" t="s">
        <v>1890</v>
      </c>
      <c r="Y140" s="126">
        <v>43832</v>
      </c>
      <c r="Z140" s="146">
        <v>44196</v>
      </c>
      <c r="AA140" s="418" t="s">
        <v>1891</v>
      </c>
      <c r="AB140" s="409" t="s">
        <v>99</v>
      </c>
      <c r="AC140" s="160" t="s">
        <v>1733</v>
      </c>
      <c r="AD140" s="413" t="s">
        <v>1892</v>
      </c>
      <c r="AE140" s="415" t="str">
        <f t="shared" si="28"/>
        <v>Gestión contractual</v>
      </c>
      <c r="AF140" s="410">
        <f t="shared" si="29"/>
        <v>53</v>
      </c>
      <c r="AG140" s="128" t="str">
        <f t="shared" si="30"/>
        <v>Gestión - Estratégico</v>
      </c>
      <c r="AH140" s="128" t="str">
        <f t="shared" si="31"/>
        <v>Alto</v>
      </c>
      <c r="AI140" s="131" t="s">
        <v>359</v>
      </c>
      <c r="AK140" s="367" t="s">
        <v>1873</v>
      </c>
      <c r="AL140" s="367" t="s">
        <v>1874</v>
      </c>
      <c r="AM140" s="367" t="s">
        <v>1893</v>
      </c>
      <c r="AN140" s="367" t="s">
        <v>1894</v>
      </c>
      <c r="AO140" s="268" t="s">
        <v>12</v>
      </c>
      <c r="AP140" s="268" t="s">
        <v>106</v>
      </c>
      <c r="AQ140" s="268" t="s">
        <v>1781</v>
      </c>
      <c r="AR140" s="258"/>
      <c r="AS140" s="295" t="s">
        <v>1895</v>
      </c>
      <c r="AT140" s="256" t="s">
        <v>1896</v>
      </c>
      <c r="AU140" s="256" t="s">
        <v>1897</v>
      </c>
      <c r="AV140" s="256" t="s">
        <v>1896</v>
      </c>
      <c r="AW140" s="256" t="s">
        <v>1896</v>
      </c>
      <c r="AX140" s="261" t="s">
        <v>1898</v>
      </c>
      <c r="AY140" s="261" t="s">
        <v>1899</v>
      </c>
      <c r="AZ140" s="261" t="s">
        <v>1900</v>
      </c>
      <c r="BA140" s="258"/>
      <c r="BB140" s="326" t="s">
        <v>1901</v>
      </c>
      <c r="BC140" s="326" t="s">
        <v>1902</v>
      </c>
      <c r="BD140" s="368"/>
      <c r="BE140" s="258"/>
      <c r="BF140" s="282" t="s">
        <v>1895</v>
      </c>
      <c r="BG140" s="256" t="s">
        <v>1790</v>
      </c>
      <c r="BH140" s="256" t="s">
        <v>1790</v>
      </c>
      <c r="BI140" s="256" t="s">
        <v>1790</v>
      </c>
      <c r="BJ140" s="255" t="s">
        <v>1884</v>
      </c>
      <c r="BK140" s="261" t="s">
        <v>1792</v>
      </c>
      <c r="BL140" s="261" t="s">
        <v>1903</v>
      </c>
      <c r="BM140" s="261" t="s">
        <v>1904</v>
      </c>
      <c r="BN140" s="258"/>
      <c r="BO140" s="258"/>
      <c r="BP140" s="258"/>
    </row>
    <row r="141" spans="1:2875" ht="85.5" customHeight="1">
      <c r="A141" s="472"/>
      <c r="B141" s="457"/>
      <c r="C141" s="473"/>
      <c r="D141" s="457"/>
      <c r="E141" s="472"/>
      <c r="F141" s="504"/>
      <c r="G141" s="411"/>
      <c r="H141" s="473"/>
      <c r="I141" s="475"/>
      <c r="J141" s="518"/>
      <c r="K141" s="460"/>
      <c r="L141" s="463"/>
      <c r="M141" s="147" t="s">
        <v>120</v>
      </c>
      <c r="N141" s="411" t="s">
        <v>121</v>
      </c>
      <c r="O141" s="411"/>
      <c r="P141" s="411"/>
      <c r="Q141" s="404">
        <v>0</v>
      </c>
      <c r="R141" s="416">
        <f>AVERAGE(Q141:Q141)</f>
        <v>0</v>
      </c>
      <c r="S141" s="148" t="str">
        <f>IF(R141&lt;=50,"0",IF(AND(R141&gt;=50.01,R141&lt;=75),"1",IF(R141&gt;=75.01,"2")))</f>
        <v>0</v>
      </c>
      <c r="T141" s="494"/>
      <c r="U141" s="495"/>
      <c r="V141" s="460"/>
      <c r="W141" s="463"/>
      <c r="X141" s="411"/>
      <c r="Y141" s="178"/>
      <c r="Z141" s="146"/>
      <c r="AA141" s="161"/>
      <c r="AB141" s="162"/>
      <c r="AC141" s="163"/>
      <c r="AD141" s="413"/>
      <c r="AE141" s="415" t="str">
        <f t="shared" si="28"/>
        <v>Gestión contractual</v>
      </c>
      <c r="AF141" s="410">
        <f t="shared" si="29"/>
        <v>53</v>
      </c>
      <c r="AG141" s="128" t="str">
        <f t="shared" si="30"/>
        <v>Gestión - Estratégico</v>
      </c>
      <c r="AH141" s="128" t="str">
        <f t="shared" si="31"/>
        <v>Alto</v>
      </c>
      <c r="AI141" s="128"/>
      <c r="AK141" s="268"/>
      <c r="AL141" s="268"/>
      <c r="AM141" s="268"/>
      <c r="AN141" s="268"/>
      <c r="AO141" s="282"/>
      <c r="AP141" s="282"/>
      <c r="AQ141" s="282"/>
      <c r="AR141" s="258"/>
      <c r="AS141" s="256"/>
      <c r="AT141" s="256"/>
      <c r="AU141" s="256"/>
      <c r="AV141" s="256"/>
      <c r="AW141" s="256"/>
      <c r="AX141" s="263"/>
      <c r="AY141" s="263"/>
      <c r="AZ141" s="263"/>
      <c r="BA141" s="258"/>
      <c r="BB141" s="325" t="s">
        <v>133</v>
      </c>
      <c r="BC141" s="325" t="s">
        <v>133</v>
      </c>
      <c r="BD141" s="349"/>
      <c r="BE141" s="258"/>
      <c r="BF141" s="256"/>
      <c r="BG141" s="256"/>
      <c r="BH141" s="256"/>
      <c r="BI141" s="256"/>
      <c r="BJ141" s="256"/>
      <c r="BK141" s="263"/>
      <c r="BL141" s="263"/>
      <c r="BM141" s="263"/>
      <c r="BN141" s="258"/>
      <c r="BO141" s="258"/>
      <c r="BP141" s="258"/>
    </row>
    <row r="142" spans="1:2875" s="128" customFormat="1" ht="85.5" customHeight="1">
      <c r="A142" s="472">
        <v>54</v>
      </c>
      <c r="B142" s="457" t="s">
        <v>1731</v>
      </c>
      <c r="C142" s="488" t="s">
        <v>1732</v>
      </c>
      <c r="D142" s="459" t="s">
        <v>1733</v>
      </c>
      <c r="E142" s="459" t="s">
        <v>218</v>
      </c>
      <c r="F142" s="519" t="s">
        <v>1905</v>
      </c>
      <c r="G142" s="411" t="s">
        <v>1906</v>
      </c>
      <c r="H142" s="473" t="s">
        <v>1907</v>
      </c>
      <c r="I142" s="475">
        <v>3</v>
      </c>
      <c r="J142" s="475">
        <v>4</v>
      </c>
      <c r="K142" s="456" t="str">
        <f>IF(AND(I142=1,J142=1),"Bajo",IF(AND(I142=1,J142=2),"Bajo",IF(AND(I142=1,J142=3),"Moderado",IF(AND(I142=1,J142=4),"Alto",IF(AND(I142=1,J142=5),"Extremo",IF(AND(I142=2,J142=1),"Bajo",IF(AND(I142=2,J142=2),"Bajo",IF(AND(I142=2,J142=3),"Moderado",IF(AND(I142=2,J142=4),"Alto",IF(AND(I142=2,J142=5),"Extremo",IF(AND(I142=3,J142=1),"Bajo",IF(AND(I142=3,J142=2),"Moderado",IF(AND(I142=3,J142=3),"Alto",IF(AND(I142=3,J142=4),"Extremo",IF(AND(I142=3,J142=5),"Extremo",IF(AND(I142=4,J142=1),"Moderado",IF(AND(I142=4,J142=2),"Alto",IF(AND(I142=4,J142=3),"Alto",IF(AND(I142=4,J142=4),"Extremo",IF(AND(I142=4,J142=5),"Extremo",IF(AND(I142=5,J142=1),"Alto",IF(AND(I142=5,J142=2),"Alto",IF(AND(I142=5,J142=3),"Extremo",IF(AND(I142=5,J142=4),"Extremo",IF(AND(I142=5,J142=5),"Extremo")))))))))))))))))))))))))</f>
        <v>Extremo</v>
      </c>
      <c r="L142" s="457" t="s">
        <v>91</v>
      </c>
      <c r="M142" s="415" t="s">
        <v>92</v>
      </c>
      <c r="N142" s="411" t="s">
        <v>1908</v>
      </c>
      <c r="O142" s="411" t="s">
        <v>194</v>
      </c>
      <c r="P142" s="108" t="s">
        <v>1738</v>
      </c>
      <c r="Q142" s="404">
        <v>85</v>
      </c>
      <c r="R142" s="416">
        <f>AVERAGE(Q142:Q142)</f>
        <v>85</v>
      </c>
      <c r="S142" s="406" t="str">
        <f>IF(R142&lt;=50,"0",IF(AND(R142&gt;=50.01,R142&lt;=75),"1",IF(R142&gt;=75.01,"2")))</f>
        <v>2</v>
      </c>
      <c r="T142" s="494">
        <f>I142-S142</f>
        <v>1</v>
      </c>
      <c r="U142" s="495">
        <f>J142-S143</f>
        <v>4</v>
      </c>
      <c r="V142" s="456" t="str">
        <f>IF(AND(T142=1,U142=1),"Bajo",IF(AND(T142=1,U142=2),"Bajo",IF(AND(T142=1,U142=3),"Moderado",IF(AND(T142=1,U142=4),"Alto",IF(AND(T142=1,U142=5),"Extremo",IF(AND(T142=2,U142=1),"Bajo",IF(AND(T142=2,U142=2),"Bajo",IF(AND(T142=2,U142=3),"Moderado",IF(AND(T142=2,U142=4),"Alto",IF(AND(T142=2,U142=5),"Extremo",IF(AND(T142=3,U142=1),"Bajo",IF(AND(T142=3,U142=2),"Moderado",IF(AND(T142=3,U142=3),"Alto",IF(AND(T142=3,U142=4),"Extremo",IF(AND(T142=3,U142=5),"Extremo",IF(AND(T142=4,U142=1),"Moderado",IF(AND(T142=4,U142=2),"Alto",IF(AND(T142=4,U142=3),"Alto",IF(AND(T142=4,U142=4),"Extremo",IF(AND(T142=4,U142=5),"Extremo",IF(AND(T142=5,U142=1),"Alto",IF(AND(T142=5,U142=2),"Alto",IF(AND(T142=5,U142=3),"Extremo",IF(AND(T142=5,U142=4),"Extremo",IF(AND(T142=5,U142=5),"Extremo")))))))))))))))))))))))))</f>
        <v>Alto</v>
      </c>
      <c r="W142" s="470" t="s">
        <v>91</v>
      </c>
      <c r="X142" s="418" t="s">
        <v>1909</v>
      </c>
      <c r="Y142" s="126">
        <v>43832</v>
      </c>
      <c r="Z142" s="146">
        <v>44196</v>
      </c>
      <c r="AA142" s="418" t="s">
        <v>1910</v>
      </c>
      <c r="AB142" s="405" t="s">
        <v>240</v>
      </c>
      <c r="AC142" s="160" t="s">
        <v>1733</v>
      </c>
      <c r="AD142" s="413" t="s">
        <v>1731</v>
      </c>
      <c r="AE142" s="415" t="str">
        <f t="shared" si="28"/>
        <v>Gestión contractual</v>
      </c>
      <c r="AF142" s="410">
        <f t="shared" si="29"/>
        <v>54</v>
      </c>
      <c r="AG142" s="128" t="str">
        <f t="shared" si="30"/>
        <v>Gestión - Estratégico</v>
      </c>
      <c r="AH142" s="128" t="str">
        <f t="shared" si="31"/>
        <v>Alto</v>
      </c>
      <c r="AI142" s="131" t="s">
        <v>151</v>
      </c>
      <c r="AJ142" s="111"/>
      <c r="AK142" s="370"/>
      <c r="AL142" s="367" t="s">
        <v>1911</v>
      </c>
      <c r="AM142" s="367" t="s">
        <v>1912</v>
      </c>
      <c r="AN142" s="367" t="s">
        <v>1913</v>
      </c>
      <c r="AO142" s="268" t="s">
        <v>14</v>
      </c>
      <c r="AP142" s="268" t="s">
        <v>106</v>
      </c>
      <c r="AQ142" s="268" t="s">
        <v>1914</v>
      </c>
      <c r="AR142" s="258"/>
      <c r="AS142" s="256" t="s">
        <v>1915</v>
      </c>
      <c r="AT142" s="255" t="s">
        <v>1878</v>
      </c>
      <c r="AU142" s="255" t="s">
        <v>1878</v>
      </c>
      <c r="AV142" s="255" t="s">
        <v>1878</v>
      </c>
      <c r="AW142" s="255" t="s">
        <v>1916</v>
      </c>
      <c r="AX142" s="261" t="s">
        <v>1747</v>
      </c>
      <c r="AY142" s="261" t="s">
        <v>1917</v>
      </c>
      <c r="AZ142" s="261" t="s">
        <v>1918</v>
      </c>
      <c r="BA142" s="258"/>
      <c r="BB142" s="326" t="s">
        <v>1919</v>
      </c>
      <c r="BC142" s="326" t="s">
        <v>1920</v>
      </c>
      <c r="BD142" s="368"/>
      <c r="BE142" s="258"/>
      <c r="BF142" s="282" t="s">
        <v>1915</v>
      </c>
      <c r="BG142" s="255" t="s">
        <v>1921</v>
      </c>
      <c r="BH142" s="255" t="s">
        <v>1921</v>
      </c>
      <c r="BI142" s="255" t="s">
        <v>1921</v>
      </c>
      <c r="BJ142" s="255" t="s">
        <v>1921</v>
      </c>
      <c r="BK142" s="261" t="s">
        <v>1792</v>
      </c>
      <c r="BL142" s="261" t="s">
        <v>1922</v>
      </c>
      <c r="BM142" s="261"/>
      <c r="BN142" s="258"/>
      <c r="BO142" s="258"/>
      <c r="BP142" s="258"/>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c r="EA142" s="111"/>
      <c r="EB142" s="111"/>
      <c r="EC142" s="111"/>
      <c r="ED142" s="111"/>
      <c r="EE142" s="111"/>
      <c r="EF142" s="111"/>
      <c r="EG142" s="111"/>
      <c r="EH142" s="111"/>
      <c r="EI142" s="111"/>
      <c r="EJ142" s="111"/>
      <c r="EK142" s="111"/>
      <c r="EL142" s="111"/>
      <c r="EM142" s="111"/>
      <c r="EN142" s="111"/>
      <c r="EO142" s="111"/>
      <c r="EP142" s="111"/>
      <c r="EQ142" s="111"/>
      <c r="ER142" s="111"/>
      <c r="ES142" s="111"/>
      <c r="ET142" s="111"/>
      <c r="EU142" s="111"/>
      <c r="EV142" s="111"/>
      <c r="EW142" s="111"/>
      <c r="EX142" s="111"/>
      <c r="EY142" s="111"/>
      <c r="EZ142" s="111"/>
      <c r="FA142" s="111"/>
      <c r="FB142" s="111"/>
      <c r="FC142" s="111"/>
      <c r="FD142" s="111"/>
      <c r="FE142" s="111"/>
      <c r="FF142" s="111"/>
      <c r="FG142" s="111"/>
      <c r="FH142" s="111"/>
      <c r="FI142" s="111"/>
      <c r="FJ142" s="111"/>
      <c r="FK142" s="111"/>
      <c r="FL142" s="111"/>
      <c r="FM142" s="111"/>
      <c r="FN142" s="111"/>
      <c r="FO142" s="111"/>
      <c r="FP142" s="111"/>
      <c r="FQ142" s="111"/>
      <c r="FR142" s="111"/>
      <c r="FS142" s="111"/>
      <c r="FT142" s="111"/>
      <c r="FU142" s="111"/>
      <c r="FV142" s="111"/>
      <c r="FW142" s="111"/>
      <c r="FX142" s="111"/>
      <c r="FY142" s="111"/>
      <c r="FZ142" s="111"/>
      <c r="GA142" s="111"/>
      <c r="GB142" s="111"/>
      <c r="GC142" s="111"/>
      <c r="GD142" s="111"/>
      <c r="GE142" s="111"/>
      <c r="GF142" s="111"/>
      <c r="GG142" s="111"/>
      <c r="GH142" s="111"/>
      <c r="GI142" s="111"/>
      <c r="GJ142" s="111"/>
      <c r="GK142" s="111"/>
      <c r="GL142" s="111"/>
      <c r="GM142" s="111"/>
      <c r="GN142" s="111"/>
      <c r="GO142" s="111"/>
      <c r="GP142" s="111"/>
      <c r="GQ142" s="111"/>
      <c r="GR142" s="111"/>
      <c r="GS142" s="111"/>
      <c r="GT142" s="111"/>
      <c r="GU142" s="111"/>
      <c r="GV142" s="111"/>
      <c r="GW142" s="111"/>
      <c r="GX142" s="111"/>
      <c r="GY142" s="111"/>
      <c r="GZ142" s="111"/>
      <c r="HA142" s="111"/>
      <c r="HB142" s="111"/>
      <c r="HC142" s="111"/>
      <c r="HD142" s="111"/>
      <c r="HE142" s="111"/>
      <c r="HF142" s="111"/>
      <c r="HG142" s="111"/>
      <c r="HH142" s="111"/>
      <c r="HI142" s="111"/>
      <c r="HJ142" s="111"/>
      <c r="HK142" s="111"/>
      <c r="HL142" s="111"/>
      <c r="HM142" s="111"/>
      <c r="HN142" s="111"/>
      <c r="HO142" s="111"/>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c r="IV142" s="111"/>
      <c r="IW142" s="111"/>
      <c r="IX142" s="111"/>
      <c r="IY142" s="111"/>
      <c r="IZ142" s="111"/>
      <c r="JA142" s="111"/>
      <c r="JB142" s="111"/>
      <c r="JC142" s="111"/>
      <c r="JD142" s="111"/>
      <c r="JE142" s="111"/>
      <c r="JF142" s="111"/>
      <c r="JG142" s="111"/>
      <c r="JH142" s="111"/>
      <c r="JI142" s="111"/>
      <c r="JJ142" s="111"/>
      <c r="JK142" s="111"/>
      <c r="JL142" s="111"/>
      <c r="JM142" s="111"/>
      <c r="JN142" s="111"/>
      <c r="JO142" s="111"/>
      <c r="JP142" s="111"/>
      <c r="JQ142" s="111"/>
      <c r="JR142" s="111"/>
      <c r="JS142" s="111"/>
      <c r="JT142" s="111"/>
      <c r="JU142" s="111"/>
      <c r="JV142" s="111"/>
      <c r="JW142" s="111"/>
      <c r="JX142" s="111"/>
      <c r="JY142" s="111"/>
      <c r="JZ142" s="111"/>
      <c r="KA142" s="111"/>
      <c r="KB142" s="111"/>
      <c r="KC142" s="111"/>
      <c r="KD142" s="111"/>
      <c r="KE142" s="111"/>
      <c r="KF142" s="111"/>
      <c r="KG142" s="111"/>
      <c r="KH142" s="111"/>
      <c r="KI142" s="111"/>
      <c r="KJ142" s="111"/>
      <c r="KK142" s="111"/>
      <c r="KL142" s="111"/>
      <c r="KM142" s="111"/>
      <c r="KN142" s="111"/>
      <c r="KO142" s="111"/>
      <c r="KP142" s="111"/>
      <c r="KQ142" s="111"/>
      <c r="KR142" s="111"/>
      <c r="KS142" s="111"/>
      <c r="KT142" s="111"/>
      <c r="KU142" s="111"/>
      <c r="KV142" s="111"/>
      <c r="KW142" s="111"/>
      <c r="KX142" s="111"/>
      <c r="KY142" s="111"/>
      <c r="KZ142" s="111"/>
      <c r="LA142" s="111"/>
      <c r="LB142" s="111"/>
      <c r="LC142" s="111"/>
      <c r="LD142" s="111"/>
      <c r="LE142" s="111"/>
      <c r="LF142" s="111"/>
      <c r="LG142" s="111"/>
      <c r="LH142" s="111"/>
      <c r="LI142" s="111"/>
      <c r="LJ142" s="111"/>
      <c r="LK142" s="111"/>
      <c r="LL142" s="111"/>
      <c r="LM142" s="111"/>
      <c r="LN142" s="111"/>
      <c r="LO142" s="111"/>
      <c r="LP142" s="111"/>
      <c r="LQ142" s="111"/>
      <c r="LR142" s="111"/>
      <c r="LS142" s="111"/>
      <c r="LT142" s="111"/>
      <c r="LU142" s="111"/>
      <c r="LV142" s="111"/>
      <c r="LW142" s="111"/>
      <c r="LX142" s="111"/>
      <c r="LY142" s="111"/>
      <c r="LZ142" s="111"/>
      <c r="MA142" s="111"/>
      <c r="MB142" s="111"/>
      <c r="MC142" s="111"/>
      <c r="MD142" s="111"/>
      <c r="ME142" s="111"/>
      <c r="MF142" s="111"/>
      <c r="MG142" s="111"/>
      <c r="MH142" s="111"/>
      <c r="MI142" s="111"/>
      <c r="MJ142" s="111"/>
      <c r="MK142" s="111"/>
      <c r="ML142" s="111"/>
      <c r="MM142" s="111"/>
      <c r="MN142" s="111"/>
      <c r="MO142" s="111"/>
      <c r="MP142" s="111"/>
      <c r="MQ142" s="111"/>
      <c r="MR142" s="111"/>
      <c r="MS142" s="111"/>
      <c r="MT142" s="111"/>
      <c r="MU142" s="111"/>
      <c r="MV142" s="111"/>
      <c r="MW142" s="111"/>
      <c r="MX142" s="111"/>
      <c r="MY142" s="111"/>
      <c r="MZ142" s="111"/>
      <c r="NA142" s="111"/>
      <c r="NB142" s="111"/>
      <c r="NC142" s="111"/>
      <c r="ND142" s="111"/>
      <c r="NE142" s="111"/>
      <c r="NF142" s="111"/>
      <c r="NG142" s="111"/>
      <c r="NH142" s="111"/>
      <c r="NI142" s="111"/>
      <c r="NJ142" s="111"/>
      <c r="NK142" s="111"/>
      <c r="NL142" s="111"/>
      <c r="NM142" s="111"/>
      <c r="NN142" s="111"/>
      <c r="NO142" s="111"/>
      <c r="NP142" s="111"/>
      <c r="NQ142" s="111"/>
      <c r="NR142" s="111"/>
      <c r="NS142" s="111"/>
      <c r="NT142" s="111"/>
      <c r="NU142" s="111"/>
      <c r="NV142" s="111"/>
      <c r="NW142" s="111"/>
      <c r="NX142" s="111"/>
      <c r="NY142" s="111"/>
      <c r="NZ142" s="111"/>
      <c r="OA142" s="111"/>
      <c r="OB142" s="111"/>
      <c r="OC142" s="111"/>
      <c r="OD142" s="111"/>
      <c r="OE142" s="111"/>
      <c r="OF142" s="111"/>
      <c r="OG142" s="111"/>
      <c r="OH142" s="111"/>
      <c r="OI142" s="111"/>
      <c r="OJ142" s="111"/>
      <c r="OK142" s="111"/>
      <c r="OL142" s="111"/>
      <c r="OM142" s="111"/>
      <c r="ON142" s="111"/>
      <c r="OO142" s="111"/>
      <c r="OP142" s="111"/>
      <c r="OQ142" s="111"/>
      <c r="OR142" s="111"/>
      <c r="OS142" s="111"/>
      <c r="OT142" s="111"/>
      <c r="OU142" s="111"/>
      <c r="OV142" s="111"/>
      <c r="OW142" s="111"/>
      <c r="OX142" s="111"/>
      <c r="OY142" s="111"/>
      <c r="OZ142" s="111"/>
      <c r="PA142" s="111"/>
      <c r="PB142" s="111"/>
      <c r="PC142" s="111"/>
      <c r="PD142" s="111"/>
      <c r="PE142" s="111"/>
      <c r="PF142" s="111"/>
      <c r="PG142" s="111"/>
      <c r="PH142" s="111"/>
      <c r="PI142" s="111"/>
      <c r="PJ142" s="111"/>
      <c r="PK142" s="111"/>
      <c r="PL142" s="111"/>
      <c r="PM142" s="111"/>
      <c r="PN142" s="111"/>
      <c r="PO142" s="111"/>
      <c r="PP142" s="111"/>
      <c r="PQ142" s="111"/>
      <c r="PR142" s="111"/>
      <c r="PS142" s="111"/>
      <c r="PT142" s="111"/>
      <c r="PU142" s="111"/>
      <c r="PV142" s="111"/>
      <c r="PW142" s="111"/>
      <c r="PX142" s="111"/>
      <c r="PY142" s="111"/>
      <c r="PZ142" s="111"/>
      <c r="QA142" s="111"/>
      <c r="QB142" s="111"/>
      <c r="QC142" s="111"/>
      <c r="QD142" s="111"/>
      <c r="QE142" s="111"/>
      <c r="QF142" s="111"/>
      <c r="QG142" s="111"/>
      <c r="QH142" s="111"/>
      <c r="QI142" s="111"/>
      <c r="QJ142" s="111"/>
      <c r="QK142" s="111"/>
      <c r="QL142" s="111"/>
      <c r="QM142" s="111"/>
      <c r="QN142" s="111"/>
      <c r="QO142" s="111"/>
      <c r="QP142" s="111"/>
      <c r="QQ142" s="111"/>
      <c r="QR142" s="111"/>
      <c r="QS142" s="111"/>
      <c r="QT142" s="111"/>
      <c r="QU142" s="111"/>
      <c r="QV142" s="111"/>
      <c r="QW142" s="111"/>
      <c r="QX142" s="111"/>
      <c r="QY142" s="111"/>
      <c r="QZ142" s="111"/>
      <c r="RA142" s="111"/>
      <c r="RB142" s="111"/>
      <c r="RC142" s="111"/>
      <c r="RD142" s="111"/>
      <c r="RE142" s="111"/>
      <c r="RF142" s="111"/>
      <c r="RG142" s="111"/>
      <c r="RH142" s="111"/>
      <c r="RI142" s="111"/>
      <c r="RJ142" s="111"/>
      <c r="RK142" s="111"/>
      <c r="RL142" s="111"/>
      <c r="RM142" s="111"/>
      <c r="RN142" s="111"/>
      <c r="RO142" s="111"/>
      <c r="RP142" s="111"/>
      <c r="RQ142" s="111"/>
      <c r="RR142" s="111"/>
      <c r="RS142" s="111"/>
      <c r="RT142" s="111"/>
      <c r="RU142" s="111"/>
      <c r="RV142" s="111"/>
      <c r="RW142" s="111"/>
      <c r="RX142" s="111"/>
      <c r="RY142" s="111"/>
      <c r="RZ142" s="111"/>
      <c r="SA142" s="111"/>
      <c r="SB142" s="111"/>
      <c r="SC142" s="111"/>
      <c r="SD142" s="111"/>
      <c r="SE142" s="111"/>
      <c r="SF142" s="111"/>
      <c r="SG142" s="111"/>
      <c r="SH142" s="111"/>
      <c r="SI142" s="111"/>
      <c r="SJ142" s="111"/>
      <c r="SK142" s="111"/>
      <c r="SL142" s="111"/>
      <c r="SM142" s="111"/>
      <c r="SN142" s="111"/>
      <c r="SO142" s="111"/>
      <c r="SP142" s="111"/>
      <c r="SQ142" s="111"/>
      <c r="SR142" s="111"/>
      <c r="SS142" s="111"/>
      <c r="ST142" s="111"/>
      <c r="SU142" s="111"/>
      <c r="SV142" s="111"/>
      <c r="SW142" s="111"/>
      <c r="SX142" s="111"/>
      <c r="SY142" s="111"/>
      <c r="SZ142" s="111"/>
      <c r="TA142" s="111"/>
      <c r="TB142" s="111"/>
      <c r="TC142" s="111"/>
      <c r="TD142" s="111"/>
      <c r="TE142" s="111"/>
      <c r="TF142" s="111"/>
      <c r="TG142" s="111"/>
      <c r="TH142" s="111"/>
      <c r="TI142" s="111"/>
      <c r="TJ142" s="111"/>
      <c r="TK142" s="111"/>
      <c r="TL142" s="111"/>
      <c r="TM142" s="111"/>
      <c r="TN142" s="111"/>
      <c r="TO142" s="111"/>
      <c r="TP142" s="111"/>
      <c r="TQ142" s="111"/>
      <c r="TR142" s="111"/>
      <c r="TS142" s="111"/>
      <c r="TT142" s="111"/>
      <c r="TU142" s="111"/>
      <c r="TV142" s="111"/>
      <c r="TW142" s="111"/>
      <c r="TX142" s="111"/>
      <c r="TY142" s="111"/>
      <c r="TZ142" s="111"/>
      <c r="UA142" s="111"/>
      <c r="UB142" s="111"/>
      <c r="UC142" s="111"/>
      <c r="UD142" s="111"/>
      <c r="UE142" s="111"/>
      <c r="UF142" s="111"/>
      <c r="UG142" s="111"/>
      <c r="UH142" s="111"/>
      <c r="UI142" s="111"/>
      <c r="UJ142" s="111"/>
      <c r="UK142" s="111"/>
      <c r="UL142" s="111"/>
      <c r="UM142" s="111"/>
      <c r="UN142" s="111"/>
      <c r="UO142" s="111"/>
      <c r="UP142" s="111"/>
      <c r="UQ142" s="111"/>
      <c r="UR142" s="111"/>
      <c r="US142" s="111"/>
      <c r="UT142" s="111"/>
      <c r="UU142" s="111"/>
      <c r="UV142" s="111"/>
      <c r="UW142" s="111"/>
      <c r="UX142" s="111"/>
      <c r="UY142" s="111"/>
      <c r="UZ142" s="111"/>
      <c r="VA142" s="111"/>
      <c r="VB142" s="111"/>
      <c r="VC142" s="111"/>
      <c r="VD142" s="111"/>
      <c r="VE142" s="111"/>
      <c r="VF142" s="111"/>
      <c r="VG142" s="111"/>
      <c r="VH142" s="111"/>
      <c r="VI142" s="111"/>
      <c r="VJ142" s="111"/>
      <c r="VK142" s="111"/>
      <c r="VL142" s="111"/>
      <c r="VM142" s="111"/>
      <c r="VN142" s="111"/>
      <c r="VO142" s="111"/>
      <c r="VP142" s="111"/>
      <c r="VQ142" s="111"/>
      <c r="VR142" s="111"/>
      <c r="VS142" s="111"/>
      <c r="VT142" s="111"/>
      <c r="VU142" s="111"/>
      <c r="VV142" s="111"/>
      <c r="VW142" s="111"/>
      <c r="VX142" s="111"/>
      <c r="VY142" s="111"/>
      <c r="VZ142" s="111"/>
      <c r="WA142" s="111"/>
      <c r="WB142" s="111"/>
      <c r="WC142" s="111"/>
      <c r="WD142" s="111"/>
      <c r="WE142" s="111"/>
      <c r="WF142" s="111"/>
      <c r="WG142" s="111"/>
      <c r="WH142" s="111"/>
      <c r="WI142" s="111"/>
      <c r="WJ142" s="111"/>
      <c r="WK142" s="111"/>
      <c r="WL142" s="111"/>
      <c r="WM142" s="111"/>
      <c r="WN142" s="111"/>
      <c r="WO142" s="111"/>
      <c r="WP142" s="111"/>
      <c r="WQ142" s="111"/>
      <c r="WR142" s="111"/>
      <c r="WS142" s="111"/>
      <c r="WT142" s="111"/>
      <c r="WU142" s="111"/>
      <c r="WV142" s="111"/>
      <c r="WW142" s="111"/>
      <c r="WX142" s="111"/>
      <c r="WY142" s="111"/>
      <c r="WZ142" s="111"/>
      <c r="XA142" s="111"/>
      <c r="XB142" s="111"/>
      <c r="XC142" s="111"/>
      <c r="XD142" s="111"/>
      <c r="XE142" s="111"/>
      <c r="XF142" s="111"/>
      <c r="XG142" s="111"/>
      <c r="XH142" s="111"/>
      <c r="XI142" s="111"/>
      <c r="XJ142" s="111"/>
      <c r="XK142" s="111"/>
      <c r="XL142" s="111"/>
      <c r="XM142" s="111"/>
      <c r="XN142" s="111"/>
      <c r="XO142" s="111"/>
      <c r="XP142" s="111"/>
      <c r="XQ142" s="111"/>
      <c r="XR142" s="111"/>
      <c r="XS142" s="111"/>
      <c r="XT142" s="111"/>
      <c r="XU142" s="111"/>
      <c r="XV142" s="111"/>
      <c r="XW142" s="111"/>
      <c r="XX142" s="111"/>
      <c r="XY142" s="111"/>
      <c r="XZ142" s="111"/>
      <c r="YA142" s="111"/>
      <c r="YB142" s="111"/>
      <c r="YC142" s="111"/>
      <c r="YD142" s="111"/>
      <c r="YE142" s="111"/>
      <c r="YF142" s="111"/>
      <c r="YG142" s="111"/>
      <c r="YH142" s="111"/>
      <c r="YI142" s="111"/>
      <c r="YJ142" s="111"/>
      <c r="YK142" s="111"/>
      <c r="YL142" s="111"/>
      <c r="YM142" s="111"/>
      <c r="YN142" s="111"/>
      <c r="YO142" s="111"/>
      <c r="YP142" s="111"/>
      <c r="YQ142" s="111"/>
      <c r="YR142" s="111"/>
      <c r="YS142" s="111"/>
      <c r="YT142" s="111"/>
      <c r="YU142" s="111"/>
      <c r="YV142" s="111"/>
      <c r="YW142" s="111"/>
      <c r="YX142" s="111"/>
      <c r="YY142" s="111"/>
      <c r="YZ142" s="111"/>
      <c r="ZA142" s="111"/>
      <c r="ZB142" s="111"/>
      <c r="ZC142" s="111"/>
      <c r="ZD142" s="111"/>
      <c r="ZE142" s="111"/>
      <c r="ZF142" s="111"/>
      <c r="ZG142" s="111"/>
      <c r="ZH142" s="111"/>
      <c r="ZI142" s="111"/>
      <c r="ZJ142" s="111"/>
      <c r="ZK142" s="111"/>
      <c r="ZL142" s="111"/>
      <c r="ZM142" s="111"/>
      <c r="ZN142" s="111"/>
      <c r="ZO142" s="111"/>
      <c r="ZP142" s="111"/>
      <c r="ZQ142" s="111"/>
      <c r="ZR142" s="111"/>
      <c r="ZS142" s="111"/>
      <c r="ZT142" s="111"/>
      <c r="ZU142" s="111"/>
      <c r="ZV142" s="111"/>
      <c r="ZW142" s="111"/>
      <c r="ZX142" s="111"/>
      <c r="ZY142" s="111"/>
      <c r="ZZ142" s="111"/>
      <c r="AAA142" s="111"/>
      <c r="AAB142" s="111"/>
      <c r="AAC142" s="111"/>
      <c r="AAD142" s="111"/>
      <c r="AAE142" s="111"/>
      <c r="AAF142" s="111"/>
      <c r="AAG142" s="111"/>
      <c r="AAH142" s="111"/>
      <c r="AAI142" s="111"/>
      <c r="AAJ142" s="111"/>
      <c r="AAK142" s="111"/>
      <c r="AAL142" s="111"/>
      <c r="AAM142" s="111"/>
      <c r="AAN142" s="111"/>
      <c r="AAO142" s="111"/>
      <c r="AAP142" s="111"/>
      <c r="AAQ142" s="111"/>
      <c r="AAR142" s="111"/>
      <c r="AAS142" s="111"/>
      <c r="AAT142" s="111"/>
      <c r="AAU142" s="111"/>
      <c r="AAV142" s="111"/>
      <c r="AAW142" s="111"/>
      <c r="AAX142" s="111"/>
      <c r="AAY142" s="111"/>
      <c r="AAZ142" s="111"/>
      <c r="ABA142" s="111"/>
      <c r="ABB142" s="111"/>
      <c r="ABC142" s="111"/>
      <c r="ABD142" s="111"/>
      <c r="ABE142" s="111"/>
      <c r="ABF142" s="111"/>
      <c r="ABG142" s="111"/>
      <c r="ABH142" s="111"/>
      <c r="ABI142" s="111"/>
      <c r="ABJ142" s="111"/>
      <c r="ABK142" s="111"/>
      <c r="ABL142" s="111"/>
      <c r="ABM142" s="111"/>
      <c r="ABN142" s="111"/>
      <c r="ABO142" s="111"/>
      <c r="ABP142" s="111"/>
      <c r="ABQ142" s="111"/>
      <c r="ABR142" s="111"/>
      <c r="ABS142" s="111"/>
      <c r="ABT142" s="111"/>
      <c r="ABU142" s="111"/>
      <c r="ABV142" s="111"/>
      <c r="ABW142" s="111"/>
      <c r="ABX142" s="111"/>
      <c r="ABY142" s="111"/>
      <c r="ABZ142" s="111"/>
      <c r="ACA142" s="111"/>
      <c r="ACB142" s="111"/>
      <c r="ACC142" s="111"/>
      <c r="ACD142" s="111"/>
      <c r="ACE142" s="111"/>
      <c r="ACF142" s="111"/>
      <c r="ACG142" s="111"/>
      <c r="ACH142" s="111"/>
      <c r="ACI142" s="111"/>
      <c r="ACJ142" s="111"/>
      <c r="ACK142" s="111"/>
      <c r="ACL142" s="111"/>
      <c r="ACM142" s="111"/>
      <c r="ACN142" s="111"/>
      <c r="ACO142" s="111"/>
      <c r="ACP142" s="111"/>
      <c r="ACQ142" s="111"/>
      <c r="ACR142" s="111"/>
      <c r="ACS142" s="111"/>
      <c r="ACT142" s="111"/>
      <c r="ACU142" s="111"/>
      <c r="ACV142" s="111"/>
      <c r="ACW142" s="111"/>
      <c r="ACX142" s="111"/>
      <c r="ACY142" s="111"/>
      <c r="ACZ142" s="111"/>
      <c r="ADA142" s="111"/>
      <c r="ADB142" s="111"/>
      <c r="ADC142" s="111"/>
      <c r="ADD142" s="111"/>
      <c r="ADE142" s="111"/>
      <c r="ADF142" s="111"/>
      <c r="ADG142" s="111"/>
      <c r="ADH142" s="111"/>
      <c r="ADI142" s="111"/>
      <c r="ADJ142" s="111"/>
      <c r="ADK142" s="111"/>
      <c r="ADL142" s="111"/>
      <c r="ADM142" s="111"/>
      <c r="ADN142" s="111"/>
      <c r="ADO142" s="111"/>
      <c r="ADP142" s="111"/>
      <c r="ADQ142" s="111"/>
      <c r="ADR142" s="111"/>
      <c r="ADS142" s="111"/>
      <c r="ADT142" s="111"/>
      <c r="ADU142" s="111"/>
      <c r="ADV142" s="111"/>
      <c r="ADW142" s="111"/>
      <c r="ADX142" s="111"/>
      <c r="ADY142" s="111"/>
      <c r="ADZ142" s="111"/>
      <c r="AEA142" s="111"/>
      <c r="AEB142" s="111"/>
      <c r="AEC142" s="111"/>
      <c r="AED142" s="111"/>
      <c r="AEE142" s="111"/>
      <c r="AEF142" s="111"/>
      <c r="AEG142" s="111"/>
      <c r="AEH142" s="111"/>
      <c r="AEI142" s="111"/>
      <c r="AEJ142" s="111"/>
      <c r="AEK142" s="111"/>
      <c r="AEL142" s="111"/>
      <c r="AEM142" s="111"/>
      <c r="AEN142" s="111"/>
      <c r="AEO142" s="111"/>
      <c r="AEP142" s="111"/>
      <c r="AEQ142" s="111"/>
      <c r="AER142" s="111"/>
      <c r="AES142" s="111"/>
      <c r="AET142" s="111"/>
      <c r="AEU142" s="111"/>
      <c r="AEV142" s="111"/>
      <c r="AEW142" s="111"/>
      <c r="AEX142" s="111"/>
      <c r="AEY142" s="111"/>
      <c r="AEZ142" s="111"/>
      <c r="AFA142" s="111"/>
      <c r="AFB142" s="111"/>
      <c r="AFC142" s="111"/>
      <c r="AFD142" s="111"/>
      <c r="AFE142" s="111"/>
      <c r="AFF142" s="111"/>
      <c r="AFG142" s="111"/>
      <c r="AFH142" s="111"/>
      <c r="AFI142" s="111"/>
      <c r="AFJ142" s="111"/>
      <c r="AFK142" s="111"/>
      <c r="AFL142" s="111"/>
      <c r="AFM142" s="111"/>
      <c r="AFN142" s="111"/>
      <c r="AFO142" s="111"/>
      <c r="AFP142" s="111"/>
      <c r="AFQ142" s="111"/>
      <c r="AFR142" s="111"/>
      <c r="AFS142" s="111"/>
      <c r="AFT142" s="111"/>
      <c r="AFU142" s="111"/>
      <c r="AFV142" s="111"/>
      <c r="AFW142" s="111"/>
      <c r="AFX142" s="111"/>
      <c r="AFY142" s="111"/>
      <c r="AFZ142" s="111"/>
      <c r="AGA142" s="111"/>
      <c r="AGB142" s="111"/>
      <c r="AGC142" s="111"/>
      <c r="AGD142" s="111"/>
      <c r="AGE142" s="111"/>
      <c r="AGF142" s="111"/>
      <c r="AGG142" s="111"/>
      <c r="AGH142" s="111"/>
      <c r="AGI142" s="111"/>
      <c r="AGJ142" s="111"/>
      <c r="AGK142" s="111"/>
      <c r="AGL142" s="111"/>
      <c r="AGM142" s="111"/>
      <c r="AGN142" s="111"/>
      <c r="AGO142" s="111"/>
      <c r="AGP142" s="111"/>
      <c r="AGQ142" s="111"/>
      <c r="AGR142" s="111"/>
      <c r="AGS142" s="111"/>
      <c r="AGT142" s="111"/>
      <c r="AGU142" s="111"/>
      <c r="AGV142" s="111"/>
      <c r="AGW142" s="111"/>
      <c r="AGX142" s="111"/>
      <c r="AGY142" s="111"/>
      <c r="AGZ142" s="111"/>
      <c r="AHA142" s="111"/>
      <c r="AHB142" s="111"/>
      <c r="AHC142" s="111"/>
      <c r="AHD142" s="111"/>
      <c r="AHE142" s="111"/>
      <c r="AHF142" s="111"/>
      <c r="AHG142" s="111"/>
      <c r="AHH142" s="111"/>
      <c r="AHI142" s="111"/>
      <c r="AHJ142" s="111"/>
      <c r="AHK142" s="111"/>
      <c r="AHL142" s="111"/>
      <c r="AHM142" s="111"/>
      <c r="AHN142" s="111"/>
      <c r="AHO142" s="111"/>
      <c r="AHP142" s="111"/>
      <c r="AHQ142" s="111"/>
      <c r="AHR142" s="111"/>
      <c r="AHS142" s="111"/>
      <c r="AHT142" s="111"/>
      <c r="AHU142" s="111"/>
      <c r="AHV142" s="111"/>
      <c r="AHW142" s="111"/>
      <c r="AHX142" s="111"/>
      <c r="AHY142" s="111"/>
      <c r="AHZ142" s="111"/>
      <c r="AIA142" s="111"/>
      <c r="AIB142" s="111"/>
      <c r="AIC142" s="111"/>
      <c r="AID142" s="111"/>
      <c r="AIE142" s="111"/>
      <c r="AIF142" s="111"/>
      <c r="AIG142" s="111"/>
      <c r="AIH142" s="111"/>
      <c r="AII142" s="111"/>
      <c r="AIJ142" s="111"/>
      <c r="AIK142" s="111"/>
      <c r="AIL142" s="111"/>
      <c r="AIM142" s="111"/>
      <c r="AIN142" s="111"/>
      <c r="AIO142" s="111"/>
      <c r="AIP142" s="111"/>
      <c r="AIQ142" s="111"/>
      <c r="AIR142" s="111"/>
      <c r="AIS142" s="111"/>
      <c r="AIT142" s="111"/>
      <c r="AIU142" s="111"/>
      <c r="AIV142" s="111"/>
      <c r="AIW142" s="111"/>
      <c r="AIX142" s="111"/>
      <c r="AIY142" s="111"/>
      <c r="AIZ142" s="111"/>
      <c r="AJA142" s="111"/>
      <c r="AJB142" s="111"/>
      <c r="AJC142" s="111"/>
      <c r="AJD142" s="111"/>
      <c r="AJE142" s="111"/>
      <c r="AJF142" s="111"/>
      <c r="AJG142" s="111"/>
      <c r="AJH142" s="111"/>
      <c r="AJI142" s="111"/>
      <c r="AJJ142" s="111"/>
      <c r="AJK142" s="111"/>
      <c r="AJL142" s="111"/>
      <c r="AJM142" s="111"/>
      <c r="AJN142" s="111"/>
      <c r="AJO142" s="111"/>
      <c r="AJP142" s="111"/>
      <c r="AJQ142" s="111"/>
      <c r="AJR142" s="111"/>
      <c r="AJS142" s="111"/>
      <c r="AJT142" s="111"/>
      <c r="AJU142" s="111"/>
      <c r="AJV142" s="111"/>
      <c r="AJW142" s="111"/>
      <c r="AJX142" s="111"/>
      <c r="AJY142" s="111"/>
      <c r="AJZ142" s="111"/>
      <c r="AKA142" s="111"/>
      <c r="AKB142" s="111"/>
      <c r="AKC142" s="111"/>
      <c r="AKD142" s="111"/>
      <c r="AKE142" s="111"/>
      <c r="AKF142" s="111"/>
      <c r="AKG142" s="111"/>
      <c r="AKH142" s="111"/>
      <c r="AKI142" s="111"/>
      <c r="AKJ142" s="111"/>
      <c r="AKK142" s="111"/>
      <c r="AKL142" s="111"/>
      <c r="AKM142" s="111"/>
      <c r="AKN142" s="111"/>
      <c r="AKO142" s="111"/>
      <c r="AKP142" s="111"/>
      <c r="AKQ142" s="111"/>
      <c r="AKR142" s="111"/>
      <c r="AKS142" s="111"/>
      <c r="AKT142" s="111"/>
      <c r="AKU142" s="111"/>
      <c r="AKV142" s="111"/>
      <c r="AKW142" s="111"/>
      <c r="AKX142" s="111"/>
      <c r="AKY142" s="111"/>
      <c r="AKZ142" s="111"/>
      <c r="ALA142" s="111"/>
      <c r="ALB142" s="111"/>
      <c r="ALC142" s="111"/>
      <c r="ALD142" s="111"/>
      <c r="ALE142" s="111"/>
      <c r="ALF142" s="111"/>
      <c r="ALG142" s="111"/>
      <c r="ALH142" s="111"/>
      <c r="ALI142" s="111"/>
      <c r="ALJ142" s="111"/>
      <c r="ALK142" s="111"/>
      <c r="ALL142" s="111"/>
      <c r="ALM142" s="111"/>
      <c r="ALN142" s="111"/>
      <c r="ALO142" s="111"/>
      <c r="ALP142" s="111"/>
      <c r="ALQ142" s="111"/>
      <c r="ALR142" s="111"/>
      <c r="ALS142" s="111"/>
      <c r="ALT142" s="111"/>
      <c r="ALU142" s="111"/>
      <c r="ALV142" s="111"/>
      <c r="ALW142" s="111"/>
      <c r="ALX142" s="111"/>
      <c r="ALY142" s="111"/>
      <c r="ALZ142" s="111"/>
      <c r="AMA142" s="111"/>
      <c r="AMB142" s="111"/>
      <c r="AMC142" s="111"/>
      <c r="AMD142" s="111"/>
      <c r="AME142" s="111"/>
      <c r="AMF142" s="111"/>
      <c r="AMG142" s="111"/>
      <c r="AMH142" s="111"/>
      <c r="AMI142" s="111"/>
      <c r="AMJ142" s="111"/>
      <c r="AMK142" s="111"/>
      <c r="AML142" s="111"/>
      <c r="AMM142" s="111"/>
      <c r="AMN142" s="111"/>
      <c r="AMO142" s="111"/>
      <c r="AMP142" s="111"/>
      <c r="AMQ142" s="111"/>
      <c r="AMR142" s="111"/>
      <c r="AMS142" s="111"/>
      <c r="AMT142" s="111"/>
      <c r="AMU142" s="111"/>
      <c r="AMV142" s="111"/>
      <c r="AMW142" s="111"/>
      <c r="AMX142" s="111"/>
      <c r="AMY142" s="111"/>
      <c r="AMZ142" s="111"/>
      <c r="ANA142" s="111"/>
      <c r="ANB142" s="111"/>
      <c r="ANC142" s="111"/>
      <c r="AND142" s="111"/>
      <c r="ANE142" s="111"/>
      <c r="ANF142" s="111"/>
      <c r="ANG142" s="111"/>
      <c r="ANH142" s="111"/>
      <c r="ANI142" s="111"/>
      <c r="ANJ142" s="111"/>
      <c r="ANK142" s="111"/>
      <c r="ANL142" s="111"/>
      <c r="ANM142" s="111"/>
      <c r="ANN142" s="111"/>
      <c r="ANO142" s="111"/>
      <c r="ANP142" s="111"/>
      <c r="ANQ142" s="111"/>
      <c r="ANR142" s="111"/>
      <c r="ANS142" s="111"/>
      <c r="ANT142" s="111"/>
      <c r="ANU142" s="111"/>
      <c r="ANV142" s="111"/>
      <c r="ANW142" s="111"/>
      <c r="ANX142" s="111"/>
      <c r="ANY142" s="111"/>
      <c r="ANZ142" s="111"/>
      <c r="AOA142" s="111"/>
      <c r="AOB142" s="111"/>
      <c r="AOC142" s="111"/>
      <c r="AOD142" s="111"/>
      <c r="AOE142" s="111"/>
      <c r="AOF142" s="111"/>
      <c r="AOG142" s="111"/>
      <c r="AOH142" s="111"/>
      <c r="AOI142" s="111"/>
      <c r="AOJ142" s="111"/>
      <c r="AOK142" s="111"/>
      <c r="AOL142" s="111"/>
      <c r="AOM142" s="111"/>
      <c r="AON142" s="111"/>
      <c r="AOO142" s="111"/>
      <c r="AOP142" s="111"/>
      <c r="AOQ142" s="111"/>
      <c r="AOR142" s="111"/>
      <c r="AOS142" s="111"/>
      <c r="AOT142" s="111"/>
      <c r="AOU142" s="111"/>
      <c r="AOV142" s="111"/>
      <c r="AOW142" s="111"/>
      <c r="AOX142" s="111"/>
      <c r="AOY142" s="111"/>
      <c r="AOZ142" s="111"/>
      <c r="APA142" s="111"/>
      <c r="APB142" s="111"/>
      <c r="APC142" s="111"/>
      <c r="APD142" s="111"/>
      <c r="APE142" s="111"/>
      <c r="APF142" s="111"/>
      <c r="APG142" s="111"/>
      <c r="APH142" s="111"/>
      <c r="API142" s="111"/>
      <c r="APJ142" s="111"/>
      <c r="APK142" s="111"/>
      <c r="APL142" s="111"/>
      <c r="APM142" s="111"/>
      <c r="APN142" s="111"/>
      <c r="APO142" s="111"/>
      <c r="APP142" s="111"/>
      <c r="APQ142" s="111"/>
      <c r="APR142" s="111"/>
      <c r="APS142" s="111"/>
      <c r="APT142" s="111"/>
      <c r="APU142" s="111"/>
      <c r="APV142" s="111"/>
      <c r="APW142" s="111"/>
      <c r="APX142" s="111"/>
      <c r="APY142" s="111"/>
      <c r="APZ142" s="111"/>
      <c r="AQA142" s="111"/>
      <c r="AQB142" s="111"/>
      <c r="AQC142" s="111"/>
      <c r="AQD142" s="111"/>
      <c r="AQE142" s="111"/>
      <c r="AQF142" s="111"/>
      <c r="AQG142" s="111"/>
      <c r="AQH142" s="111"/>
      <c r="AQI142" s="111"/>
      <c r="AQJ142" s="111"/>
      <c r="AQK142" s="111"/>
      <c r="AQL142" s="111"/>
      <c r="AQM142" s="111"/>
      <c r="AQN142" s="111"/>
      <c r="AQO142" s="111"/>
      <c r="AQP142" s="111"/>
      <c r="AQQ142" s="111"/>
      <c r="AQR142" s="111"/>
      <c r="AQS142" s="111"/>
      <c r="AQT142" s="111"/>
      <c r="AQU142" s="111"/>
      <c r="AQV142" s="111"/>
      <c r="AQW142" s="111"/>
      <c r="AQX142" s="111"/>
      <c r="AQY142" s="111"/>
      <c r="AQZ142" s="111"/>
      <c r="ARA142" s="111"/>
      <c r="ARB142" s="111"/>
      <c r="ARC142" s="111"/>
      <c r="ARD142" s="111"/>
      <c r="ARE142" s="111"/>
      <c r="ARF142" s="111"/>
      <c r="ARG142" s="111"/>
      <c r="ARH142" s="111"/>
      <c r="ARI142" s="111"/>
      <c r="ARJ142" s="111"/>
      <c r="ARK142" s="111"/>
      <c r="ARL142" s="111"/>
      <c r="ARM142" s="111"/>
      <c r="ARN142" s="111"/>
      <c r="ARO142" s="111"/>
      <c r="ARP142" s="111"/>
      <c r="ARQ142" s="111"/>
      <c r="ARR142" s="111"/>
      <c r="ARS142" s="111"/>
      <c r="ART142" s="111"/>
      <c r="ARU142" s="111"/>
      <c r="ARV142" s="111"/>
      <c r="ARW142" s="111"/>
      <c r="ARX142" s="111"/>
      <c r="ARY142" s="111"/>
      <c r="ARZ142" s="111"/>
      <c r="ASA142" s="111"/>
      <c r="ASB142" s="111"/>
      <c r="ASC142" s="111"/>
      <c r="ASD142" s="111"/>
      <c r="ASE142" s="111"/>
      <c r="ASF142" s="111"/>
      <c r="ASG142" s="111"/>
      <c r="ASH142" s="111"/>
      <c r="ASI142" s="111"/>
      <c r="ASJ142" s="111"/>
      <c r="ASK142" s="111"/>
      <c r="ASL142" s="111"/>
      <c r="ASM142" s="111"/>
      <c r="ASN142" s="111"/>
      <c r="ASO142" s="111"/>
      <c r="ASP142" s="111"/>
      <c r="ASQ142" s="111"/>
      <c r="ASR142" s="111"/>
      <c r="ASS142" s="111"/>
      <c r="AST142" s="111"/>
      <c r="ASU142" s="111"/>
      <c r="ASV142" s="111"/>
      <c r="ASW142" s="111"/>
      <c r="ASX142" s="111"/>
      <c r="ASY142" s="111"/>
      <c r="ASZ142" s="111"/>
      <c r="ATA142" s="111"/>
      <c r="ATB142" s="111"/>
      <c r="ATC142" s="111"/>
      <c r="ATD142" s="111"/>
      <c r="ATE142" s="111"/>
      <c r="ATF142" s="111"/>
      <c r="ATG142" s="111"/>
      <c r="ATH142" s="111"/>
      <c r="ATI142" s="111"/>
      <c r="ATJ142" s="111"/>
      <c r="ATK142" s="111"/>
      <c r="ATL142" s="111"/>
      <c r="ATM142" s="111"/>
      <c r="ATN142" s="111"/>
      <c r="ATO142" s="111"/>
      <c r="ATP142" s="111"/>
      <c r="ATQ142" s="111"/>
      <c r="ATR142" s="111"/>
      <c r="ATS142" s="111"/>
      <c r="ATT142" s="111"/>
      <c r="ATU142" s="111"/>
      <c r="ATV142" s="111"/>
      <c r="ATW142" s="111"/>
      <c r="ATX142" s="111"/>
      <c r="ATY142" s="111"/>
      <c r="ATZ142" s="111"/>
      <c r="AUA142" s="111"/>
      <c r="AUB142" s="111"/>
      <c r="AUC142" s="111"/>
      <c r="AUD142" s="111"/>
      <c r="AUE142" s="111"/>
      <c r="AUF142" s="111"/>
      <c r="AUG142" s="111"/>
      <c r="AUH142" s="111"/>
      <c r="AUI142" s="111"/>
      <c r="AUJ142" s="111"/>
      <c r="AUK142" s="111"/>
      <c r="AUL142" s="111"/>
      <c r="AUM142" s="111"/>
      <c r="AUN142" s="111"/>
      <c r="AUO142" s="111"/>
      <c r="AUP142" s="111"/>
      <c r="AUQ142" s="111"/>
      <c r="AUR142" s="111"/>
      <c r="AUS142" s="111"/>
      <c r="AUT142" s="111"/>
      <c r="AUU142" s="111"/>
      <c r="AUV142" s="111"/>
      <c r="AUW142" s="111"/>
      <c r="AUX142" s="111"/>
      <c r="AUY142" s="111"/>
      <c r="AUZ142" s="111"/>
      <c r="AVA142" s="111"/>
      <c r="AVB142" s="111"/>
      <c r="AVC142" s="111"/>
      <c r="AVD142" s="111"/>
      <c r="AVE142" s="111"/>
      <c r="AVF142" s="111"/>
      <c r="AVG142" s="111"/>
      <c r="AVH142" s="111"/>
      <c r="AVI142" s="111"/>
      <c r="AVJ142" s="111"/>
      <c r="AVK142" s="111"/>
      <c r="AVL142" s="111"/>
      <c r="AVM142" s="111"/>
      <c r="AVN142" s="111"/>
      <c r="AVO142" s="111"/>
      <c r="AVP142" s="111"/>
      <c r="AVQ142" s="111"/>
      <c r="AVR142" s="111"/>
      <c r="AVS142" s="111"/>
      <c r="AVT142" s="111"/>
      <c r="AVU142" s="111"/>
      <c r="AVV142" s="111"/>
      <c r="AVW142" s="111"/>
      <c r="AVX142" s="111"/>
      <c r="AVY142" s="111"/>
      <c r="AVZ142" s="111"/>
      <c r="AWA142" s="111"/>
      <c r="AWB142" s="111"/>
      <c r="AWC142" s="111"/>
      <c r="AWD142" s="111"/>
      <c r="AWE142" s="111"/>
      <c r="AWF142" s="111"/>
      <c r="AWG142" s="111"/>
      <c r="AWH142" s="111"/>
      <c r="AWI142" s="111"/>
      <c r="AWJ142" s="111"/>
      <c r="AWK142" s="111"/>
      <c r="AWL142" s="111"/>
      <c r="AWM142" s="111"/>
      <c r="AWN142" s="111"/>
      <c r="AWO142" s="111"/>
      <c r="AWP142" s="111"/>
      <c r="AWQ142" s="111"/>
      <c r="AWR142" s="111"/>
      <c r="AWS142" s="111"/>
      <c r="AWT142" s="111"/>
      <c r="AWU142" s="111"/>
      <c r="AWV142" s="111"/>
      <c r="AWW142" s="111"/>
      <c r="AWX142" s="111"/>
      <c r="AWY142" s="111"/>
      <c r="AWZ142" s="111"/>
      <c r="AXA142" s="111"/>
      <c r="AXB142" s="111"/>
      <c r="AXC142" s="111"/>
      <c r="AXD142" s="111"/>
      <c r="AXE142" s="111"/>
      <c r="AXF142" s="111"/>
      <c r="AXG142" s="111"/>
      <c r="AXH142" s="111"/>
      <c r="AXI142" s="111"/>
      <c r="AXJ142" s="111"/>
      <c r="AXK142" s="111"/>
      <c r="AXL142" s="111"/>
      <c r="AXM142" s="111"/>
      <c r="AXN142" s="111"/>
      <c r="AXO142" s="111"/>
      <c r="AXP142" s="111"/>
      <c r="AXQ142" s="111"/>
      <c r="AXR142" s="111"/>
      <c r="AXS142" s="111"/>
      <c r="AXT142" s="111"/>
      <c r="AXU142" s="111"/>
      <c r="AXV142" s="111"/>
      <c r="AXW142" s="111"/>
      <c r="AXX142" s="111"/>
      <c r="AXY142" s="111"/>
      <c r="AXZ142" s="111"/>
      <c r="AYA142" s="111"/>
      <c r="AYB142" s="111"/>
      <c r="AYC142" s="111"/>
      <c r="AYD142" s="111"/>
      <c r="AYE142" s="111"/>
      <c r="AYF142" s="111"/>
      <c r="AYG142" s="111"/>
      <c r="AYH142" s="111"/>
      <c r="AYI142" s="111"/>
      <c r="AYJ142" s="111"/>
      <c r="AYK142" s="111"/>
      <c r="AYL142" s="111"/>
      <c r="AYM142" s="111"/>
      <c r="AYN142" s="111"/>
      <c r="AYO142" s="111"/>
      <c r="AYP142" s="111"/>
      <c r="AYQ142" s="111"/>
      <c r="AYR142" s="111"/>
      <c r="AYS142" s="111"/>
      <c r="AYT142" s="111"/>
      <c r="AYU142" s="111"/>
      <c r="AYV142" s="111"/>
      <c r="AYW142" s="111"/>
      <c r="AYX142" s="111"/>
      <c r="AYY142" s="111"/>
      <c r="AYZ142" s="111"/>
      <c r="AZA142" s="111"/>
      <c r="AZB142" s="111"/>
      <c r="AZC142" s="111"/>
      <c r="AZD142" s="111"/>
      <c r="AZE142" s="111"/>
      <c r="AZF142" s="111"/>
      <c r="AZG142" s="111"/>
      <c r="AZH142" s="111"/>
      <c r="AZI142" s="111"/>
      <c r="AZJ142" s="111"/>
      <c r="AZK142" s="111"/>
      <c r="AZL142" s="111"/>
      <c r="AZM142" s="111"/>
      <c r="AZN142" s="111"/>
      <c r="AZO142" s="111"/>
      <c r="AZP142" s="111"/>
      <c r="AZQ142" s="111"/>
      <c r="AZR142" s="111"/>
      <c r="AZS142" s="111"/>
      <c r="AZT142" s="111"/>
      <c r="AZU142" s="111"/>
      <c r="AZV142" s="111"/>
      <c r="AZW142" s="111"/>
      <c r="AZX142" s="111"/>
      <c r="AZY142" s="111"/>
      <c r="AZZ142" s="111"/>
      <c r="BAA142" s="111"/>
      <c r="BAB142" s="111"/>
      <c r="BAC142" s="111"/>
      <c r="BAD142" s="111"/>
      <c r="BAE142" s="111"/>
      <c r="BAF142" s="111"/>
      <c r="BAG142" s="111"/>
      <c r="BAH142" s="111"/>
      <c r="BAI142" s="111"/>
      <c r="BAJ142" s="111"/>
      <c r="BAK142" s="111"/>
      <c r="BAL142" s="111"/>
      <c r="BAM142" s="111"/>
      <c r="BAN142" s="111"/>
      <c r="BAO142" s="111"/>
      <c r="BAP142" s="111"/>
      <c r="BAQ142" s="111"/>
      <c r="BAR142" s="111"/>
      <c r="BAS142" s="111"/>
      <c r="BAT142" s="111"/>
      <c r="BAU142" s="111"/>
      <c r="BAV142" s="111"/>
      <c r="BAW142" s="111"/>
      <c r="BAX142" s="111"/>
      <c r="BAY142" s="111"/>
      <c r="BAZ142" s="111"/>
      <c r="BBA142" s="111"/>
      <c r="BBB142" s="111"/>
      <c r="BBC142" s="111"/>
      <c r="BBD142" s="111"/>
      <c r="BBE142" s="111"/>
      <c r="BBF142" s="111"/>
      <c r="BBG142" s="111"/>
      <c r="BBH142" s="111"/>
      <c r="BBI142" s="111"/>
      <c r="BBJ142" s="111"/>
      <c r="BBK142" s="111"/>
      <c r="BBL142" s="111"/>
      <c r="BBM142" s="111"/>
      <c r="BBN142" s="111"/>
      <c r="BBO142" s="111"/>
      <c r="BBP142" s="111"/>
      <c r="BBQ142" s="111"/>
      <c r="BBR142" s="111"/>
      <c r="BBS142" s="111"/>
      <c r="BBT142" s="111"/>
      <c r="BBU142" s="111"/>
      <c r="BBV142" s="111"/>
      <c r="BBW142" s="111"/>
      <c r="BBX142" s="111"/>
      <c r="BBY142" s="111"/>
      <c r="BBZ142" s="111"/>
      <c r="BCA142" s="111"/>
      <c r="BCB142" s="111"/>
      <c r="BCC142" s="111"/>
      <c r="BCD142" s="111"/>
      <c r="BCE142" s="111"/>
      <c r="BCF142" s="111"/>
      <c r="BCG142" s="111"/>
      <c r="BCH142" s="111"/>
      <c r="BCI142" s="111"/>
      <c r="BCJ142" s="111"/>
      <c r="BCK142" s="111"/>
      <c r="BCL142" s="111"/>
      <c r="BCM142" s="111"/>
      <c r="BCN142" s="111"/>
      <c r="BCO142" s="111"/>
      <c r="BCP142" s="111"/>
      <c r="BCQ142" s="111"/>
      <c r="BCR142" s="111"/>
      <c r="BCS142" s="111"/>
      <c r="BCT142" s="111"/>
      <c r="BCU142" s="111"/>
      <c r="BCV142" s="111"/>
      <c r="BCW142" s="111"/>
      <c r="BCX142" s="111"/>
      <c r="BCY142" s="111"/>
      <c r="BCZ142" s="111"/>
      <c r="BDA142" s="111"/>
      <c r="BDB142" s="111"/>
      <c r="BDC142" s="111"/>
      <c r="BDD142" s="111"/>
      <c r="BDE142" s="111"/>
      <c r="BDF142" s="111"/>
      <c r="BDG142" s="111"/>
      <c r="BDH142" s="111"/>
      <c r="BDI142" s="111"/>
      <c r="BDJ142" s="111"/>
      <c r="BDK142" s="111"/>
      <c r="BDL142" s="111"/>
      <c r="BDM142" s="111"/>
      <c r="BDN142" s="111"/>
      <c r="BDO142" s="111"/>
      <c r="BDP142" s="111"/>
      <c r="BDQ142" s="111"/>
      <c r="BDR142" s="111"/>
      <c r="BDS142" s="111"/>
      <c r="BDT142" s="111"/>
      <c r="BDU142" s="111"/>
      <c r="BDV142" s="111"/>
      <c r="BDW142" s="111"/>
      <c r="BDX142" s="111"/>
      <c r="BDY142" s="111"/>
      <c r="BDZ142" s="111"/>
      <c r="BEA142" s="111"/>
      <c r="BEB142" s="111"/>
      <c r="BEC142" s="111"/>
      <c r="BED142" s="111"/>
      <c r="BEE142" s="111"/>
      <c r="BEF142" s="111"/>
      <c r="BEG142" s="111"/>
      <c r="BEH142" s="111"/>
      <c r="BEI142" s="111"/>
      <c r="BEJ142" s="111"/>
      <c r="BEK142" s="111"/>
      <c r="BEL142" s="111"/>
      <c r="BEM142" s="111"/>
      <c r="BEN142" s="111"/>
      <c r="BEO142" s="111"/>
      <c r="BEP142" s="111"/>
      <c r="BEQ142" s="111"/>
      <c r="BER142" s="111"/>
      <c r="BES142" s="111"/>
      <c r="BET142" s="111"/>
      <c r="BEU142" s="111"/>
      <c r="BEV142" s="111"/>
      <c r="BEW142" s="111"/>
      <c r="BEX142" s="111"/>
      <c r="BEY142" s="111"/>
      <c r="BEZ142" s="111"/>
      <c r="BFA142" s="111"/>
      <c r="BFB142" s="111"/>
      <c r="BFC142" s="111"/>
      <c r="BFD142" s="111"/>
      <c r="BFE142" s="111"/>
      <c r="BFF142" s="111"/>
      <c r="BFG142" s="111"/>
      <c r="BFH142" s="111"/>
      <c r="BFI142" s="111"/>
      <c r="BFJ142" s="111"/>
      <c r="BFK142" s="111"/>
      <c r="BFL142" s="111"/>
      <c r="BFM142" s="111"/>
      <c r="BFN142" s="111"/>
      <c r="BFO142" s="111"/>
      <c r="BFP142" s="111"/>
      <c r="BFQ142" s="111"/>
      <c r="BFR142" s="111"/>
      <c r="BFS142" s="111"/>
      <c r="BFT142" s="111"/>
      <c r="BFU142" s="111"/>
      <c r="BFV142" s="111"/>
      <c r="BFW142" s="111"/>
      <c r="BFX142" s="111"/>
      <c r="BFY142" s="111"/>
      <c r="BFZ142" s="111"/>
      <c r="BGA142" s="111"/>
      <c r="BGB142" s="111"/>
      <c r="BGC142" s="111"/>
      <c r="BGD142" s="111"/>
      <c r="BGE142" s="111"/>
      <c r="BGF142" s="111"/>
      <c r="BGG142" s="111"/>
      <c r="BGH142" s="111"/>
      <c r="BGI142" s="111"/>
      <c r="BGJ142" s="111"/>
      <c r="BGK142" s="111"/>
      <c r="BGL142" s="111"/>
      <c r="BGM142" s="111"/>
      <c r="BGN142" s="111"/>
      <c r="BGO142" s="111"/>
      <c r="BGP142" s="111"/>
      <c r="BGQ142" s="111"/>
      <c r="BGR142" s="111"/>
      <c r="BGS142" s="111"/>
      <c r="BGT142" s="111"/>
      <c r="BGU142" s="111"/>
      <c r="BGV142" s="111"/>
      <c r="BGW142" s="111"/>
      <c r="BGX142" s="111"/>
      <c r="BGY142" s="111"/>
      <c r="BGZ142" s="111"/>
      <c r="BHA142" s="111"/>
      <c r="BHB142" s="111"/>
      <c r="BHC142" s="111"/>
      <c r="BHD142" s="111"/>
      <c r="BHE142" s="111"/>
      <c r="BHF142" s="111"/>
      <c r="BHG142" s="111"/>
      <c r="BHH142" s="111"/>
      <c r="BHI142" s="111"/>
      <c r="BHJ142" s="111"/>
      <c r="BHK142" s="111"/>
      <c r="BHL142" s="111"/>
      <c r="BHM142" s="111"/>
      <c r="BHN142" s="111"/>
      <c r="BHO142" s="111"/>
      <c r="BHP142" s="111"/>
      <c r="BHQ142" s="111"/>
      <c r="BHR142" s="111"/>
      <c r="BHS142" s="111"/>
      <c r="BHT142" s="111"/>
      <c r="BHU142" s="111"/>
      <c r="BHV142" s="111"/>
      <c r="BHW142" s="111"/>
      <c r="BHX142" s="111"/>
      <c r="BHY142" s="111"/>
      <c r="BHZ142" s="111"/>
      <c r="BIA142" s="111"/>
      <c r="BIB142" s="111"/>
      <c r="BIC142" s="111"/>
      <c r="BID142" s="111"/>
      <c r="BIE142" s="111"/>
      <c r="BIF142" s="111"/>
      <c r="BIG142" s="111"/>
      <c r="BIH142" s="111"/>
      <c r="BII142" s="111"/>
      <c r="BIJ142" s="111"/>
      <c r="BIK142" s="111"/>
      <c r="BIL142" s="111"/>
      <c r="BIM142" s="111"/>
      <c r="BIN142" s="111"/>
      <c r="BIO142" s="111"/>
      <c r="BIP142" s="111"/>
      <c r="BIQ142" s="111"/>
      <c r="BIR142" s="111"/>
      <c r="BIS142" s="111"/>
      <c r="BIT142" s="111"/>
      <c r="BIU142" s="111"/>
      <c r="BIV142" s="111"/>
      <c r="BIW142" s="111"/>
      <c r="BIX142" s="111"/>
      <c r="BIY142" s="111"/>
      <c r="BIZ142" s="111"/>
      <c r="BJA142" s="111"/>
      <c r="BJB142" s="111"/>
      <c r="BJC142" s="111"/>
      <c r="BJD142" s="111"/>
      <c r="BJE142" s="111"/>
      <c r="BJF142" s="111"/>
      <c r="BJG142" s="111"/>
      <c r="BJH142" s="111"/>
      <c r="BJI142" s="111"/>
      <c r="BJJ142" s="111"/>
      <c r="BJK142" s="111"/>
      <c r="BJL142" s="111"/>
      <c r="BJM142" s="111"/>
      <c r="BJN142" s="111"/>
      <c r="BJO142" s="111"/>
      <c r="BJP142" s="111"/>
      <c r="BJQ142" s="111"/>
      <c r="BJR142" s="111"/>
      <c r="BJS142" s="111"/>
      <c r="BJT142" s="111"/>
      <c r="BJU142" s="111"/>
      <c r="BJV142" s="111"/>
      <c r="BJW142" s="111"/>
      <c r="BJX142" s="111"/>
      <c r="BJY142" s="111"/>
      <c r="BJZ142" s="111"/>
      <c r="BKA142" s="111"/>
      <c r="BKB142" s="111"/>
      <c r="BKC142" s="111"/>
      <c r="BKD142" s="111"/>
      <c r="BKE142" s="111"/>
      <c r="BKF142" s="111"/>
      <c r="BKG142" s="111"/>
      <c r="BKH142" s="111"/>
      <c r="BKI142" s="111"/>
      <c r="BKJ142" s="111"/>
      <c r="BKK142" s="111"/>
      <c r="BKL142" s="111"/>
      <c r="BKM142" s="111"/>
      <c r="BKN142" s="111"/>
      <c r="BKO142" s="111"/>
      <c r="BKP142" s="111"/>
      <c r="BKQ142" s="111"/>
      <c r="BKR142" s="111"/>
      <c r="BKS142" s="111"/>
      <c r="BKT142" s="111"/>
      <c r="BKU142" s="111"/>
      <c r="BKV142" s="111"/>
      <c r="BKW142" s="111"/>
      <c r="BKX142" s="111"/>
      <c r="BKY142" s="111"/>
      <c r="BKZ142" s="111"/>
      <c r="BLA142" s="111"/>
      <c r="BLB142" s="111"/>
      <c r="BLC142" s="111"/>
      <c r="BLD142" s="111"/>
      <c r="BLE142" s="111"/>
      <c r="BLF142" s="111"/>
      <c r="BLG142" s="111"/>
      <c r="BLH142" s="111"/>
      <c r="BLI142" s="111"/>
      <c r="BLJ142" s="111"/>
      <c r="BLK142" s="111"/>
      <c r="BLL142" s="111"/>
      <c r="BLM142" s="111"/>
      <c r="BLN142" s="111"/>
      <c r="BLO142" s="111"/>
      <c r="BLP142" s="111"/>
      <c r="BLQ142" s="111"/>
      <c r="BLR142" s="111"/>
      <c r="BLS142" s="111"/>
      <c r="BLT142" s="111"/>
      <c r="BLU142" s="111"/>
      <c r="BLV142" s="111"/>
      <c r="BLW142" s="111"/>
      <c r="BLX142" s="111"/>
      <c r="BLY142" s="111"/>
      <c r="BLZ142" s="111"/>
      <c r="BMA142" s="111"/>
      <c r="BMB142" s="111"/>
      <c r="BMC142" s="111"/>
      <c r="BMD142" s="111"/>
      <c r="BME142" s="111"/>
      <c r="BMF142" s="111"/>
      <c r="BMG142" s="111"/>
      <c r="BMH142" s="111"/>
      <c r="BMI142" s="111"/>
      <c r="BMJ142" s="111"/>
      <c r="BMK142" s="111"/>
      <c r="BML142" s="111"/>
      <c r="BMM142" s="111"/>
      <c r="BMN142" s="111"/>
      <c r="BMO142" s="111"/>
      <c r="BMP142" s="111"/>
      <c r="BMQ142" s="111"/>
      <c r="BMR142" s="111"/>
      <c r="BMS142" s="111"/>
      <c r="BMT142" s="111"/>
      <c r="BMU142" s="111"/>
      <c r="BMV142" s="111"/>
      <c r="BMW142" s="111"/>
      <c r="BMX142" s="111"/>
      <c r="BMY142" s="111"/>
      <c r="BMZ142" s="111"/>
      <c r="BNA142" s="111"/>
      <c r="BNB142" s="111"/>
      <c r="BNC142" s="111"/>
      <c r="BND142" s="111"/>
      <c r="BNE142" s="111"/>
      <c r="BNF142" s="111"/>
      <c r="BNG142" s="111"/>
      <c r="BNH142" s="111"/>
      <c r="BNI142" s="111"/>
      <c r="BNJ142" s="111"/>
      <c r="BNK142" s="111"/>
      <c r="BNL142" s="111"/>
      <c r="BNM142" s="111"/>
      <c r="BNN142" s="111"/>
      <c r="BNO142" s="111"/>
      <c r="BNP142" s="111"/>
      <c r="BNQ142" s="111"/>
      <c r="BNR142" s="111"/>
      <c r="BNS142" s="111"/>
      <c r="BNT142" s="111"/>
      <c r="BNU142" s="111"/>
      <c r="BNV142" s="111"/>
      <c r="BNW142" s="111"/>
      <c r="BNX142" s="111"/>
      <c r="BNY142" s="111"/>
      <c r="BNZ142" s="111"/>
      <c r="BOA142" s="111"/>
      <c r="BOB142" s="111"/>
      <c r="BOC142" s="111"/>
      <c r="BOD142" s="111"/>
      <c r="BOE142" s="111"/>
      <c r="BOF142" s="111"/>
      <c r="BOG142" s="111"/>
      <c r="BOH142" s="111"/>
      <c r="BOI142" s="111"/>
      <c r="BOJ142" s="111"/>
      <c r="BOK142" s="111"/>
      <c r="BOL142" s="111"/>
      <c r="BOM142" s="111"/>
      <c r="BON142" s="111"/>
      <c r="BOO142" s="111"/>
      <c r="BOP142" s="111"/>
      <c r="BOQ142" s="111"/>
      <c r="BOR142" s="111"/>
      <c r="BOS142" s="111"/>
      <c r="BOT142" s="111"/>
      <c r="BOU142" s="111"/>
      <c r="BOV142" s="111"/>
      <c r="BOW142" s="111"/>
      <c r="BOX142" s="111"/>
      <c r="BOY142" s="111"/>
      <c r="BOZ142" s="111"/>
      <c r="BPA142" s="111"/>
      <c r="BPB142" s="111"/>
      <c r="BPC142" s="111"/>
      <c r="BPD142" s="111"/>
      <c r="BPE142" s="111"/>
      <c r="BPF142" s="111"/>
      <c r="BPG142" s="111"/>
      <c r="BPH142" s="111"/>
      <c r="BPI142" s="111"/>
      <c r="BPJ142" s="111"/>
      <c r="BPK142" s="111"/>
      <c r="BPL142" s="111"/>
      <c r="BPM142" s="111"/>
      <c r="BPN142" s="111"/>
      <c r="BPO142" s="111"/>
      <c r="BPP142" s="111"/>
      <c r="BPQ142" s="111"/>
      <c r="BPR142" s="111"/>
      <c r="BPS142" s="111"/>
      <c r="BPT142" s="111"/>
      <c r="BPU142" s="111"/>
      <c r="BPV142" s="111"/>
      <c r="BPW142" s="111"/>
      <c r="BPX142" s="111"/>
      <c r="BPY142" s="111"/>
      <c r="BPZ142" s="111"/>
      <c r="BQA142" s="111"/>
      <c r="BQB142" s="111"/>
      <c r="BQC142" s="111"/>
      <c r="BQD142" s="111"/>
      <c r="BQE142" s="111"/>
      <c r="BQF142" s="111"/>
      <c r="BQG142" s="111"/>
      <c r="BQH142" s="111"/>
      <c r="BQI142" s="111"/>
      <c r="BQJ142" s="111"/>
      <c r="BQK142" s="111"/>
      <c r="BQL142" s="111"/>
      <c r="BQM142" s="111"/>
      <c r="BQN142" s="111"/>
      <c r="BQO142" s="111"/>
      <c r="BQP142" s="111"/>
      <c r="BQQ142" s="111"/>
      <c r="BQR142" s="111"/>
      <c r="BQS142" s="111"/>
      <c r="BQT142" s="111"/>
      <c r="BQU142" s="111"/>
      <c r="BQV142" s="111"/>
      <c r="BQW142" s="111"/>
      <c r="BQX142" s="111"/>
      <c r="BQY142" s="111"/>
      <c r="BQZ142" s="111"/>
      <c r="BRA142" s="111"/>
      <c r="BRB142" s="111"/>
      <c r="BRC142" s="111"/>
      <c r="BRD142" s="111"/>
      <c r="BRE142" s="111"/>
      <c r="BRF142" s="111"/>
      <c r="BRG142" s="111"/>
      <c r="BRH142" s="111"/>
      <c r="BRI142" s="111"/>
      <c r="BRJ142" s="111"/>
      <c r="BRK142" s="111"/>
      <c r="BRL142" s="111"/>
      <c r="BRM142" s="111"/>
      <c r="BRN142" s="111"/>
      <c r="BRO142" s="111"/>
      <c r="BRP142" s="111"/>
      <c r="BRQ142" s="111"/>
      <c r="BRR142" s="111"/>
      <c r="BRS142" s="111"/>
      <c r="BRT142" s="111"/>
      <c r="BRU142" s="111"/>
      <c r="BRV142" s="111"/>
      <c r="BRW142" s="111"/>
      <c r="BRX142" s="111"/>
      <c r="BRY142" s="111"/>
      <c r="BRZ142" s="111"/>
      <c r="BSA142" s="111"/>
      <c r="BSB142" s="111"/>
      <c r="BSC142" s="111"/>
      <c r="BSD142" s="111"/>
      <c r="BSE142" s="111"/>
      <c r="BSF142" s="111"/>
      <c r="BSG142" s="111"/>
      <c r="BSH142" s="111"/>
      <c r="BSI142" s="111"/>
      <c r="BSJ142" s="111"/>
      <c r="BSK142" s="111"/>
      <c r="BSL142" s="111"/>
      <c r="BSM142" s="111"/>
      <c r="BSN142" s="111"/>
      <c r="BSO142" s="111"/>
      <c r="BSP142" s="111"/>
      <c r="BSQ142" s="111"/>
      <c r="BSR142" s="111"/>
      <c r="BSS142" s="111"/>
      <c r="BST142" s="111"/>
      <c r="BSU142" s="111"/>
      <c r="BSV142" s="111"/>
      <c r="BSW142" s="111"/>
      <c r="BSX142" s="111"/>
      <c r="BSY142" s="111"/>
      <c r="BSZ142" s="111"/>
      <c r="BTA142" s="111"/>
      <c r="BTB142" s="111"/>
      <c r="BTC142" s="111"/>
      <c r="BTD142" s="111"/>
      <c r="BTE142" s="111"/>
      <c r="BTF142" s="111"/>
      <c r="BTG142" s="111"/>
      <c r="BTH142" s="111"/>
      <c r="BTI142" s="111"/>
      <c r="BTJ142" s="111"/>
      <c r="BTK142" s="111"/>
      <c r="BTL142" s="111"/>
      <c r="BTM142" s="111"/>
      <c r="BTN142" s="111"/>
      <c r="BTO142" s="111"/>
      <c r="BTP142" s="111"/>
      <c r="BTQ142" s="111"/>
      <c r="BTR142" s="111"/>
      <c r="BTS142" s="111"/>
      <c r="BTT142" s="111"/>
      <c r="BTU142" s="111"/>
      <c r="BTV142" s="111"/>
      <c r="BTW142" s="111"/>
      <c r="BTX142" s="111"/>
      <c r="BTY142" s="111"/>
      <c r="BTZ142" s="111"/>
      <c r="BUA142" s="111"/>
      <c r="BUB142" s="111"/>
      <c r="BUC142" s="111"/>
      <c r="BUD142" s="111"/>
      <c r="BUE142" s="111"/>
      <c r="BUF142" s="111"/>
      <c r="BUG142" s="111"/>
      <c r="BUH142" s="111"/>
      <c r="BUI142" s="111"/>
      <c r="BUJ142" s="111"/>
      <c r="BUK142" s="111"/>
      <c r="BUL142" s="111"/>
      <c r="BUM142" s="111"/>
      <c r="BUN142" s="111"/>
      <c r="BUO142" s="111"/>
      <c r="BUP142" s="111"/>
      <c r="BUQ142" s="111"/>
      <c r="BUR142" s="111"/>
      <c r="BUS142" s="111"/>
      <c r="BUT142" s="111"/>
      <c r="BUU142" s="111"/>
      <c r="BUV142" s="111"/>
      <c r="BUW142" s="111"/>
      <c r="BUX142" s="111"/>
      <c r="BUY142" s="111"/>
      <c r="BUZ142" s="111"/>
      <c r="BVA142" s="111"/>
      <c r="BVB142" s="111"/>
      <c r="BVC142" s="111"/>
      <c r="BVD142" s="111"/>
      <c r="BVE142" s="111"/>
      <c r="BVF142" s="111"/>
      <c r="BVG142" s="111"/>
      <c r="BVH142" s="111"/>
      <c r="BVI142" s="111"/>
      <c r="BVJ142" s="111"/>
      <c r="BVK142" s="111"/>
      <c r="BVL142" s="111"/>
      <c r="BVM142" s="111"/>
      <c r="BVN142" s="111"/>
      <c r="BVO142" s="111"/>
      <c r="BVP142" s="111"/>
      <c r="BVQ142" s="111"/>
      <c r="BVR142" s="111"/>
      <c r="BVS142" s="111"/>
      <c r="BVT142" s="111"/>
      <c r="BVU142" s="111"/>
      <c r="BVV142" s="111"/>
      <c r="BVW142" s="111"/>
      <c r="BVX142" s="111"/>
      <c r="BVY142" s="111"/>
      <c r="BVZ142" s="111"/>
      <c r="BWA142" s="111"/>
      <c r="BWB142" s="111"/>
      <c r="BWC142" s="111"/>
      <c r="BWD142" s="111"/>
      <c r="BWE142" s="111"/>
      <c r="BWF142" s="111"/>
      <c r="BWG142" s="111"/>
      <c r="BWH142" s="111"/>
      <c r="BWI142" s="111"/>
      <c r="BWJ142" s="111"/>
      <c r="BWK142" s="111"/>
      <c r="BWL142" s="111"/>
      <c r="BWM142" s="111"/>
      <c r="BWN142" s="111"/>
      <c r="BWO142" s="111"/>
      <c r="BWP142" s="111"/>
      <c r="BWQ142" s="111"/>
      <c r="BWR142" s="111"/>
      <c r="BWS142" s="111"/>
      <c r="BWT142" s="111"/>
      <c r="BWU142" s="111"/>
      <c r="BWV142" s="111"/>
      <c r="BWW142" s="111"/>
      <c r="BWX142" s="111"/>
      <c r="BWY142" s="111"/>
      <c r="BWZ142" s="111"/>
      <c r="BXA142" s="111"/>
      <c r="BXB142" s="111"/>
      <c r="BXC142" s="111"/>
      <c r="BXD142" s="111"/>
      <c r="BXE142" s="111"/>
      <c r="BXF142" s="111"/>
      <c r="BXG142" s="111"/>
      <c r="BXH142" s="111"/>
      <c r="BXI142" s="111"/>
      <c r="BXJ142" s="111"/>
      <c r="BXK142" s="111"/>
      <c r="BXL142" s="111"/>
      <c r="BXM142" s="111"/>
      <c r="BXN142" s="111"/>
      <c r="BXO142" s="111"/>
      <c r="BXP142" s="111"/>
      <c r="BXQ142" s="111"/>
      <c r="BXR142" s="111"/>
      <c r="BXS142" s="111"/>
      <c r="BXT142" s="111"/>
      <c r="BXU142" s="111"/>
      <c r="BXV142" s="111"/>
      <c r="BXW142" s="111"/>
      <c r="BXX142" s="111"/>
      <c r="BXY142" s="111"/>
      <c r="BXZ142" s="111"/>
      <c r="BYA142" s="111"/>
      <c r="BYB142" s="111"/>
      <c r="BYC142" s="111"/>
      <c r="BYD142" s="111"/>
      <c r="BYE142" s="111"/>
      <c r="BYF142" s="111"/>
      <c r="BYG142" s="111"/>
      <c r="BYH142" s="111"/>
      <c r="BYI142" s="111"/>
      <c r="BYJ142" s="111"/>
      <c r="BYK142" s="111"/>
      <c r="BYL142" s="111"/>
      <c r="BYM142" s="111"/>
      <c r="BYN142" s="111"/>
      <c r="BYO142" s="111"/>
      <c r="BYP142" s="111"/>
      <c r="BYQ142" s="111"/>
      <c r="BYR142" s="111"/>
      <c r="BYS142" s="111"/>
      <c r="BYT142" s="111"/>
      <c r="BYU142" s="111"/>
      <c r="BYV142" s="111"/>
      <c r="BYW142" s="111"/>
      <c r="BYX142" s="111"/>
      <c r="BYY142" s="111"/>
      <c r="BYZ142" s="111"/>
      <c r="BZA142" s="111"/>
      <c r="BZB142" s="111"/>
      <c r="BZC142" s="111"/>
      <c r="BZD142" s="111"/>
      <c r="BZE142" s="111"/>
      <c r="BZF142" s="111"/>
      <c r="BZG142" s="111"/>
      <c r="BZH142" s="111"/>
      <c r="BZI142" s="111"/>
      <c r="BZJ142" s="111"/>
      <c r="BZK142" s="111"/>
      <c r="BZL142" s="111"/>
      <c r="BZM142" s="111"/>
      <c r="BZN142" s="111"/>
      <c r="BZO142" s="111"/>
      <c r="BZP142" s="111"/>
      <c r="BZQ142" s="111"/>
      <c r="BZR142" s="111"/>
      <c r="BZS142" s="111"/>
      <c r="BZT142" s="111"/>
      <c r="BZU142" s="111"/>
      <c r="BZV142" s="111"/>
      <c r="BZW142" s="111"/>
      <c r="BZX142" s="111"/>
      <c r="BZY142" s="111"/>
      <c r="BZZ142" s="111"/>
      <c r="CAA142" s="111"/>
      <c r="CAB142" s="111"/>
      <c r="CAC142" s="111"/>
      <c r="CAD142" s="111"/>
      <c r="CAE142" s="111"/>
      <c r="CAF142" s="111"/>
      <c r="CAG142" s="111"/>
      <c r="CAH142" s="111"/>
      <c r="CAI142" s="111"/>
      <c r="CAJ142" s="111"/>
      <c r="CAK142" s="111"/>
      <c r="CAL142" s="111"/>
      <c r="CAM142" s="111"/>
      <c r="CAN142" s="111"/>
      <c r="CAO142" s="111"/>
      <c r="CAP142" s="111"/>
      <c r="CAQ142" s="111"/>
      <c r="CAR142" s="111"/>
      <c r="CAS142" s="111"/>
      <c r="CAT142" s="111"/>
      <c r="CAU142" s="111"/>
      <c r="CAV142" s="111"/>
      <c r="CAW142" s="111"/>
      <c r="CAX142" s="111"/>
      <c r="CAY142" s="111"/>
      <c r="CAZ142" s="111"/>
      <c r="CBA142" s="111"/>
      <c r="CBB142" s="111"/>
      <c r="CBC142" s="111"/>
      <c r="CBD142" s="111"/>
      <c r="CBE142" s="111"/>
      <c r="CBF142" s="111"/>
      <c r="CBG142" s="111"/>
      <c r="CBH142" s="111"/>
      <c r="CBI142" s="111"/>
      <c r="CBJ142" s="111"/>
      <c r="CBK142" s="111"/>
      <c r="CBL142" s="111"/>
      <c r="CBM142" s="111"/>
      <c r="CBN142" s="111"/>
      <c r="CBO142" s="111"/>
      <c r="CBP142" s="111"/>
      <c r="CBQ142" s="111"/>
      <c r="CBR142" s="111"/>
      <c r="CBS142" s="111"/>
      <c r="CBT142" s="111"/>
      <c r="CBU142" s="111"/>
      <c r="CBV142" s="111"/>
      <c r="CBW142" s="111"/>
      <c r="CBX142" s="111"/>
      <c r="CBY142" s="111"/>
      <c r="CBZ142" s="111"/>
      <c r="CCA142" s="111"/>
      <c r="CCB142" s="111"/>
      <c r="CCC142" s="111"/>
      <c r="CCD142" s="111"/>
      <c r="CCE142" s="111"/>
      <c r="CCF142" s="111"/>
      <c r="CCG142" s="111"/>
      <c r="CCH142" s="111"/>
      <c r="CCI142" s="111"/>
      <c r="CCJ142" s="111"/>
      <c r="CCK142" s="111"/>
      <c r="CCL142" s="111"/>
      <c r="CCM142" s="111"/>
      <c r="CCN142" s="111"/>
      <c r="CCO142" s="111"/>
      <c r="CCP142" s="111"/>
      <c r="CCQ142" s="111"/>
      <c r="CCR142" s="111"/>
      <c r="CCS142" s="111"/>
      <c r="CCT142" s="111"/>
      <c r="CCU142" s="111"/>
      <c r="CCV142" s="111"/>
      <c r="CCW142" s="111"/>
      <c r="CCX142" s="111"/>
      <c r="CCY142" s="111"/>
      <c r="CCZ142" s="111"/>
      <c r="CDA142" s="111"/>
      <c r="CDB142" s="111"/>
      <c r="CDC142" s="111"/>
      <c r="CDD142" s="111"/>
      <c r="CDE142" s="111"/>
      <c r="CDF142" s="111"/>
      <c r="CDG142" s="111"/>
      <c r="CDH142" s="111"/>
      <c r="CDI142" s="111"/>
      <c r="CDJ142" s="111"/>
      <c r="CDK142" s="111"/>
      <c r="CDL142" s="111"/>
      <c r="CDM142" s="111"/>
      <c r="CDN142" s="111"/>
      <c r="CDO142" s="111"/>
      <c r="CDP142" s="111"/>
      <c r="CDQ142" s="111"/>
      <c r="CDR142" s="111"/>
      <c r="CDS142" s="111"/>
      <c r="CDT142" s="111"/>
      <c r="CDU142" s="111"/>
      <c r="CDV142" s="111"/>
      <c r="CDW142" s="111"/>
      <c r="CDX142" s="111"/>
      <c r="CDY142" s="111"/>
      <c r="CDZ142" s="111"/>
      <c r="CEA142" s="111"/>
      <c r="CEB142" s="111"/>
      <c r="CEC142" s="111"/>
      <c r="CED142" s="111"/>
      <c r="CEE142" s="111"/>
      <c r="CEF142" s="111"/>
      <c r="CEG142" s="111"/>
      <c r="CEH142" s="111"/>
      <c r="CEI142" s="111"/>
      <c r="CEJ142" s="111"/>
      <c r="CEK142" s="111"/>
      <c r="CEL142" s="111"/>
      <c r="CEM142" s="111"/>
      <c r="CEN142" s="111"/>
      <c r="CEO142" s="111"/>
      <c r="CEP142" s="111"/>
      <c r="CEQ142" s="111"/>
      <c r="CER142" s="111"/>
      <c r="CES142" s="111"/>
      <c r="CET142" s="111"/>
      <c r="CEU142" s="111"/>
      <c r="CEV142" s="111"/>
      <c r="CEW142" s="111"/>
      <c r="CEX142" s="111"/>
      <c r="CEY142" s="111"/>
      <c r="CEZ142" s="111"/>
      <c r="CFA142" s="111"/>
      <c r="CFB142" s="111"/>
      <c r="CFC142" s="111"/>
      <c r="CFD142" s="111"/>
      <c r="CFE142" s="111"/>
      <c r="CFF142" s="111"/>
      <c r="CFG142" s="111"/>
      <c r="CFH142" s="111"/>
      <c r="CFI142" s="111"/>
      <c r="CFJ142" s="111"/>
      <c r="CFK142" s="111"/>
      <c r="CFL142" s="111"/>
      <c r="CFM142" s="111"/>
      <c r="CFN142" s="111"/>
      <c r="CFO142" s="111"/>
      <c r="CFP142" s="111"/>
      <c r="CFQ142" s="111"/>
      <c r="CFR142" s="111"/>
      <c r="CFS142" s="111"/>
      <c r="CFT142" s="111"/>
      <c r="CFU142" s="111"/>
      <c r="CFV142" s="111"/>
      <c r="CFW142" s="111"/>
      <c r="CFX142" s="111"/>
      <c r="CFY142" s="111"/>
      <c r="CFZ142" s="111"/>
      <c r="CGA142" s="111"/>
      <c r="CGB142" s="111"/>
      <c r="CGC142" s="111"/>
      <c r="CGD142" s="111"/>
      <c r="CGE142" s="111"/>
      <c r="CGF142" s="111"/>
      <c r="CGG142" s="111"/>
      <c r="CGH142" s="111"/>
      <c r="CGI142" s="111"/>
      <c r="CGJ142" s="111"/>
      <c r="CGK142" s="111"/>
      <c r="CGL142" s="111"/>
      <c r="CGM142" s="111"/>
      <c r="CGN142" s="111"/>
      <c r="CGO142" s="111"/>
      <c r="CGP142" s="111"/>
      <c r="CGQ142" s="111"/>
      <c r="CGR142" s="111"/>
      <c r="CGS142" s="111"/>
      <c r="CGT142" s="111"/>
      <c r="CGU142" s="111"/>
      <c r="CGV142" s="111"/>
      <c r="CGW142" s="111"/>
      <c r="CGX142" s="111"/>
      <c r="CGY142" s="111"/>
      <c r="CGZ142" s="111"/>
      <c r="CHA142" s="111"/>
      <c r="CHB142" s="111"/>
      <c r="CHC142" s="111"/>
      <c r="CHD142" s="111"/>
      <c r="CHE142" s="111"/>
      <c r="CHF142" s="111"/>
      <c r="CHG142" s="111"/>
      <c r="CHH142" s="111"/>
      <c r="CHI142" s="111"/>
      <c r="CHJ142" s="111"/>
      <c r="CHK142" s="111"/>
      <c r="CHL142" s="111"/>
      <c r="CHM142" s="111"/>
      <c r="CHN142" s="111"/>
      <c r="CHO142" s="111"/>
      <c r="CHP142" s="111"/>
      <c r="CHQ142" s="111"/>
      <c r="CHR142" s="111"/>
      <c r="CHS142" s="111"/>
      <c r="CHT142" s="111"/>
      <c r="CHU142" s="111"/>
      <c r="CHV142" s="111"/>
      <c r="CHW142" s="111"/>
      <c r="CHX142" s="111"/>
      <c r="CHY142" s="111"/>
      <c r="CHZ142" s="111"/>
      <c r="CIA142" s="111"/>
      <c r="CIB142" s="111"/>
      <c r="CIC142" s="111"/>
      <c r="CID142" s="111"/>
      <c r="CIE142" s="111"/>
      <c r="CIF142" s="111"/>
      <c r="CIG142" s="111"/>
      <c r="CIH142" s="111"/>
      <c r="CII142" s="111"/>
      <c r="CIJ142" s="111"/>
      <c r="CIK142" s="111"/>
      <c r="CIL142" s="111"/>
      <c r="CIM142" s="111"/>
      <c r="CIN142" s="111"/>
      <c r="CIO142" s="111"/>
      <c r="CIP142" s="111"/>
      <c r="CIQ142" s="111"/>
      <c r="CIR142" s="111"/>
      <c r="CIS142" s="111"/>
      <c r="CIT142" s="111"/>
      <c r="CIU142" s="111"/>
      <c r="CIV142" s="111"/>
      <c r="CIW142" s="111"/>
      <c r="CIX142" s="111"/>
      <c r="CIY142" s="111"/>
      <c r="CIZ142" s="111"/>
      <c r="CJA142" s="111"/>
      <c r="CJB142" s="111"/>
      <c r="CJC142" s="111"/>
      <c r="CJD142" s="111"/>
      <c r="CJE142" s="111"/>
      <c r="CJF142" s="111"/>
      <c r="CJG142" s="111"/>
      <c r="CJH142" s="111"/>
      <c r="CJI142" s="111"/>
      <c r="CJJ142" s="111"/>
      <c r="CJK142" s="111"/>
      <c r="CJL142" s="111"/>
      <c r="CJM142" s="111"/>
      <c r="CJN142" s="111"/>
      <c r="CJO142" s="111"/>
      <c r="CJP142" s="111"/>
      <c r="CJQ142" s="111"/>
      <c r="CJR142" s="111"/>
      <c r="CJS142" s="111"/>
      <c r="CJT142" s="111"/>
      <c r="CJU142" s="111"/>
      <c r="CJV142" s="111"/>
      <c r="CJW142" s="111"/>
      <c r="CJX142" s="111"/>
      <c r="CJY142" s="111"/>
      <c r="CJZ142" s="111"/>
      <c r="CKA142" s="111"/>
      <c r="CKB142" s="111"/>
      <c r="CKC142" s="111"/>
      <c r="CKD142" s="111"/>
      <c r="CKE142" s="111"/>
      <c r="CKF142" s="111"/>
      <c r="CKG142" s="111"/>
      <c r="CKH142" s="111"/>
      <c r="CKI142" s="111"/>
      <c r="CKJ142" s="111"/>
      <c r="CKK142" s="111"/>
      <c r="CKL142" s="111"/>
      <c r="CKM142" s="111"/>
      <c r="CKN142" s="111"/>
      <c r="CKO142" s="111"/>
      <c r="CKP142" s="111"/>
      <c r="CKQ142" s="111"/>
      <c r="CKR142" s="111"/>
      <c r="CKS142" s="111"/>
      <c r="CKT142" s="111"/>
      <c r="CKU142" s="111"/>
      <c r="CKV142" s="111"/>
      <c r="CKW142" s="111"/>
      <c r="CKX142" s="111"/>
      <c r="CKY142" s="111"/>
      <c r="CKZ142" s="111"/>
      <c r="CLA142" s="111"/>
      <c r="CLB142" s="111"/>
      <c r="CLC142" s="111"/>
      <c r="CLD142" s="111"/>
      <c r="CLE142" s="111"/>
      <c r="CLF142" s="111"/>
      <c r="CLG142" s="111"/>
      <c r="CLH142" s="111"/>
      <c r="CLI142" s="111"/>
      <c r="CLJ142" s="111"/>
      <c r="CLK142" s="111"/>
      <c r="CLL142" s="111"/>
      <c r="CLM142" s="111"/>
      <c r="CLN142" s="111"/>
      <c r="CLO142" s="111"/>
      <c r="CLP142" s="111"/>
      <c r="CLQ142" s="111"/>
      <c r="CLR142" s="111"/>
      <c r="CLS142" s="111"/>
      <c r="CLT142" s="111"/>
      <c r="CLU142" s="111"/>
      <c r="CLV142" s="111"/>
      <c r="CLW142" s="111"/>
      <c r="CLX142" s="111"/>
      <c r="CLY142" s="111"/>
      <c r="CLZ142" s="111"/>
      <c r="CMA142" s="111"/>
      <c r="CMB142" s="111"/>
      <c r="CMC142" s="111"/>
      <c r="CMD142" s="111"/>
      <c r="CME142" s="111"/>
      <c r="CMF142" s="111"/>
      <c r="CMG142" s="111"/>
      <c r="CMH142" s="111"/>
      <c r="CMI142" s="111"/>
      <c r="CMJ142" s="111"/>
      <c r="CMK142" s="111"/>
      <c r="CML142" s="111"/>
      <c r="CMM142" s="111"/>
      <c r="CMN142" s="111"/>
      <c r="CMO142" s="111"/>
      <c r="CMP142" s="111"/>
      <c r="CMQ142" s="111"/>
      <c r="CMR142" s="111"/>
      <c r="CMS142" s="111"/>
      <c r="CMT142" s="111"/>
      <c r="CMU142" s="111"/>
      <c r="CMV142" s="111"/>
      <c r="CMW142" s="111"/>
      <c r="CMX142" s="111"/>
      <c r="CMY142" s="111"/>
      <c r="CMZ142" s="111"/>
      <c r="CNA142" s="111"/>
      <c r="CNB142" s="111"/>
      <c r="CNC142" s="111"/>
      <c r="CND142" s="111"/>
      <c r="CNE142" s="111"/>
      <c r="CNF142" s="111"/>
      <c r="CNG142" s="111"/>
      <c r="CNH142" s="111"/>
      <c r="CNI142" s="111"/>
      <c r="CNJ142" s="111"/>
      <c r="CNK142" s="111"/>
      <c r="CNL142" s="111"/>
      <c r="CNM142" s="111"/>
      <c r="CNN142" s="111"/>
      <c r="CNO142" s="111"/>
      <c r="CNP142" s="111"/>
      <c r="CNQ142" s="111"/>
      <c r="CNR142" s="111"/>
      <c r="CNS142" s="111"/>
      <c r="CNT142" s="111"/>
      <c r="CNU142" s="111"/>
      <c r="CNV142" s="111"/>
      <c r="CNW142" s="111"/>
      <c r="CNX142" s="111"/>
      <c r="CNY142" s="111"/>
      <c r="CNZ142" s="111"/>
      <c r="COA142" s="111"/>
      <c r="COB142" s="111"/>
      <c r="COC142" s="111"/>
      <c r="COD142" s="111"/>
      <c r="COE142" s="111"/>
      <c r="COF142" s="111"/>
      <c r="COG142" s="111"/>
      <c r="COH142" s="111"/>
      <c r="COI142" s="111"/>
      <c r="COJ142" s="111"/>
      <c r="COK142" s="111"/>
      <c r="COL142" s="111"/>
      <c r="COM142" s="111"/>
      <c r="CON142" s="111"/>
      <c r="COO142" s="111"/>
      <c r="COP142" s="111"/>
      <c r="COQ142" s="111"/>
      <c r="COR142" s="111"/>
      <c r="COS142" s="111"/>
      <c r="COT142" s="111"/>
      <c r="COU142" s="111"/>
      <c r="COV142" s="111"/>
      <c r="COW142" s="111"/>
      <c r="COX142" s="111"/>
      <c r="COY142" s="111"/>
      <c r="COZ142" s="111"/>
      <c r="CPA142" s="111"/>
      <c r="CPB142" s="111"/>
      <c r="CPC142" s="111"/>
      <c r="CPD142" s="111"/>
      <c r="CPE142" s="111"/>
      <c r="CPF142" s="111"/>
      <c r="CPG142" s="111"/>
      <c r="CPH142" s="111"/>
      <c r="CPI142" s="111"/>
      <c r="CPJ142" s="111"/>
      <c r="CPK142" s="111"/>
      <c r="CPL142" s="111"/>
      <c r="CPM142" s="111"/>
      <c r="CPN142" s="111"/>
      <c r="CPO142" s="111"/>
      <c r="CPP142" s="111"/>
      <c r="CPQ142" s="111"/>
      <c r="CPR142" s="111"/>
      <c r="CPS142" s="111"/>
      <c r="CPT142" s="111"/>
      <c r="CPU142" s="111"/>
      <c r="CPV142" s="111"/>
      <c r="CPW142" s="111"/>
      <c r="CPX142" s="111"/>
      <c r="CPY142" s="111"/>
      <c r="CPZ142" s="111"/>
      <c r="CQA142" s="111"/>
      <c r="CQB142" s="111"/>
      <c r="CQC142" s="111"/>
      <c r="CQD142" s="111"/>
      <c r="CQE142" s="111"/>
      <c r="CQF142" s="111"/>
      <c r="CQG142" s="111"/>
      <c r="CQH142" s="111"/>
      <c r="CQI142" s="111"/>
      <c r="CQJ142" s="111"/>
      <c r="CQK142" s="111"/>
      <c r="CQL142" s="111"/>
      <c r="CQM142" s="111"/>
      <c r="CQN142" s="111"/>
      <c r="CQO142" s="111"/>
      <c r="CQP142" s="111"/>
      <c r="CQQ142" s="111"/>
      <c r="CQR142" s="111"/>
      <c r="CQS142" s="111"/>
      <c r="CQT142" s="111"/>
      <c r="CQU142" s="111"/>
      <c r="CQV142" s="111"/>
      <c r="CQW142" s="111"/>
      <c r="CQX142" s="111"/>
      <c r="CQY142" s="111"/>
      <c r="CQZ142" s="111"/>
      <c r="CRA142" s="111"/>
      <c r="CRB142" s="111"/>
      <c r="CRC142" s="111"/>
      <c r="CRD142" s="111"/>
      <c r="CRE142" s="111"/>
      <c r="CRF142" s="111"/>
      <c r="CRG142" s="111"/>
      <c r="CRH142" s="111"/>
      <c r="CRI142" s="111"/>
      <c r="CRJ142" s="111"/>
      <c r="CRK142" s="111"/>
      <c r="CRL142" s="111"/>
      <c r="CRM142" s="111"/>
      <c r="CRN142" s="111"/>
      <c r="CRO142" s="111"/>
      <c r="CRP142" s="111"/>
      <c r="CRQ142" s="111"/>
      <c r="CRR142" s="111"/>
      <c r="CRS142" s="111"/>
      <c r="CRT142" s="111"/>
      <c r="CRU142" s="111"/>
      <c r="CRV142" s="111"/>
      <c r="CRW142" s="111"/>
      <c r="CRX142" s="111"/>
      <c r="CRY142" s="111"/>
      <c r="CRZ142" s="111"/>
      <c r="CSA142" s="111"/>
      <c r="CSB142" s="111"/>
      <c r="CSC142" s="111"/>
      <c r="CSD142" s="111"/>
      <c r="CSE142" s="111"/>
      <c r="CSF142" s="111"/>
      <c r="CSG142" s="111"/>
      <c r="CSH142" s="111"/>
      <c r="CSI142" s="111"/>
      <c r="CSJ142" s="111"/>
      <c r="CSK142" s="111"/>
      <c r="CSL142" s="111"/>
      <c r="CSM142" s="111"/>
      <c r="CSN142" s="111"/>
      <c r="CSO142" s="111"/>
      <c r="CSP142" s="111"/>
      <c r="CSQ142" s="111"/>
      <c r="CSR142" s="111"/>
      <c r="CSS142" s="111"/>
      <c r="CST142" s="111"/>
      <c r="CSU142" s="111"/>
      <c r="CSV142" s="111"/>
      <c r="CSW142" s="111"/>
      <c r="CSX142" s="111"/>
      <c r="CSY142" s="111"/>
      <c r="CSZ142" s="111"/>
      <c r="CTA142" s="111"/>
      <c r="CTB142" s="111"/>
      <c r="CTC142" s="111"/>
      <c r="CTD142" s="111"/>
      <c r="CTE142" s="111"/>
      <c r="CTF142" s="111"/>
      <c r="CTG142" s="111"/>
      <c r="CTH142" s="111"/>
      <c r="CTI142" s="111"/>
      <c r="CTJ142" s="111"/>
      <c r="CTK142" s="111"/>
      <c r="CTL142" s="111"/>
      <c r="CTM142" s="111"/>
      <c r="CTN142" s="111"/>
      <c r="CTO142" s="111"/>
      <c r="CTP142" s="111"/>
      <c r="CTQ142" s="111"/>
      <c r="CTR142" s="111"/>
      <c r="CTS142" s="111"/>
      <c r="CTT142" s="111"/>
      <c r="CTU142" s="111"/>
      <c r="CTV142" s="111"/>
      <c r="CTW142" s="111"/>
      <c r="CTX142" s="111"/>
      <c r="CTY142" s="111"/>
      <c r="CTZ142" s="111"/>
      <c r="CUA142" s="111"/>
      <c r="CUB142" s="111"/>
      <c r="CUC142" s="111"/>
      <c r="CUD142" s="111"/>
      <c r="CUE142" s="111"/>
      <c r="CUF142" s="111"/>
      <c r="CUG142" s="111"/>
      <c r="CUH142" s="111"/>
      <c r="CUI142" s="111"/>
      <c r="CUJ142" s="111"/>
      <c r="CUK142" s="111"/>
      <c r="CUL142" s="111"/>
      <c r="CUM142" s="111"/>
      <c r="CUN142" s="111"/>
      <c r="CUO142" s="111"/>
      <c r="CUP142" s="111"/>
      <c r="CUQ142" s="111"/>
      <c r="CUR142" s="111"/>
      <c r="CUS142" s="111"/>
      <c r="CUT142" s="111"/>
      <c r="CUU142" s="111"/>
      <c r="CUV142" s="111"/>
      <c r="CUW142" s="111"/>
      <c r="CUX142" s="111"/>
      <c r="CUY142" s="111"/>
      <c r="CUZ142" s="111"/>
      <c r="CVA142" s="111"/>
      <c r="CVB142" s="111"/>
      <c r="CVC142" s="111"/>
      <c r="CVD142" s="111"/>
      <c r="CVE142" s="111"/>
      <c r="CVF142" s="111"/>
      <c r="CVG142" s="111"/>
      <c r="CVH142" s="111"/>
      <c r="CVI142" s="111"/>
      <c r="CVJ142" s="111"/>
      <c r="CVK142" s="111"/>
      <c r="CVL142" s="111"/>
      <c r="CVM142" s="111"/>
      <c r="CVN142" s="111"/>
      <c r="CVO142" s="111"/>
      <c r="CVP142" s="111"/>
      <c r="CVQ142" s="111"/>
      <c r="CVR142" s="111"/>
      <c r="CVS142" s="111"/>
      <c r="CVT142" s="111"/>
      <c r="CVU142" s="111"/>
      <c r="CVV142" s="111"/>
      <c r="CVW142" s="111"/>
      <c r="CVX142" s="111"/>
      <c r="CVY142" s="111"/>
      <c r="CVZ142" s="111"/>
      <c r="CWA142" s="111"/>
      <c r="CWB142" s="111"/>
      <c r="CWC142" s="111"/>
      <c r="CWD142" s="111"/>
      <c r="CWE142" s="111"/>
      <c r="CWF142" s="111"/>
      <c r="CWG142" s="111"/>
      <c r="CWH142" s="111"/>
      <c r="CWI142" s="111"/>
      <c r="CWJ142" s="111"/>
      <c r="CWK142" s="111"/>
      <c r="CWL142" s="111"/>
      <c r="CWM142" s="111"/>
      <c r="CWN142" s="111"/>
      <c r="CWO142" s="111"/>
      <c r="CWP142" s="111"/>
      <c r="CWQ142" s="111"/>
      <c r="CWR142" s="111"/>
      <c r="CWS142" s="111"/>
      <c r="CWT142" s="111"/>
      <c r="CWU142" s="111"/>
      <c r="CWV142" s="111"/>
      <c r="CWW142" s="111"/>
      <c r="CWX142" s="111"/>
      <c r="CWY142" s="111"/>
      <c r="CWZ142" s="111"/>
      <c r="CXA142" s="111"/>
      <c r="CXB142" s="111"/>
      <c r="CXC142" s="111"/>
      <c r="CXD142" s="111"/>
      <c r="CXE142" s="111"/>
      <c r="CXF142" s="111"/>
      <c r="CXG142" s="111"/>
      <c r="CXH142" s="111"/>
      <c r="CXI142" s="111"/>
      <c r="CXJ142" s="111"/>
      <c r="CXK142" s="111"/>
      <c r="CXL142" s="111"/>
      <c r="CXM142" s="111"/>
      <c r="CXN142" s="111"/>
      <c r="CXO142" s="111"/>
      <c r="CXP142" s="111"/>
      <c r="CXQ142" s="111"/>
      <c r="CXR142" s="111"/>
      <c r="CXS142" s="111"/>
      <c r="CXT142" s="111"/>
      <c r="CXU142" s="111"/>
      <c r="CXV142" s="111"/>
      <c r="CXW142" s="111"/>
      <c r="CXX142" s="111"/>
      <c r="CXY142" s="111"/>
      <c r="CXZ142" s="111"/>
      <c r="CYA142" s="111"/>
      <c r="CYB142" s="111"/>
      <c r="CYC142" s="111"/>
      <c r="CYD142" s="111"/>
      <c r="CYE142" s="111"/>
      <c r="CYF142" s="111"/>
      <c r="CYG142" s="111"/>
      <c r="CYH142" s="111"/>
      <c r="CYI142" s="111"/>
      <c r="CYJ142" s="111"/>
      <c r="CYK142" s="111"/>
      <c r="CYL142" s="111"/>
      <c r="CYM142" s="111"/>
      <c r="CYN142" s="111"/>
      <c r="CYO142" s="111"/>
      <c r="CYP142" s="111"/>
      <c r="CYQ142" s="111"/>
      <c r="CYR142" s="111"/>
      <c r="CYS142" s="111"/>
      <c r="CYT142" s="111"/>
      <c r="CYU142" s="111"/>
      <c r="CYV142" s="111"/>
      <c r="CYW142" s="111"/>
      <c r="CYX142" s="111"/>
      <c r="CYY142" s="111"/>
      <c r="CYZ142" s="111"/>
      <c r="CZA142" s="111"/>
      <c r="CZB142" s="111"/>
      <c r="CZC142" s="111"/>
      <c r="CZD142" s="111"/>
      <c r="CZE142" s="111"/>
      <c r="CZF142" s="111"/>
      <c r="CZG142" s="111"/>
      <c r="CZH142" s="111"/>
      <c r="CZI142" s="111"/>
      <c r="CZJ142" s="111"/>
      <c r="CZK142" s="111"/>
      <c r="CZL142" s="111"/>
      <c r="CZM142" s="111"/>
      <c r="CZN142" s="111"/>
      <c r="CZO142" s="111"/>
      <c r="CZP142" s="111"/>
      <c r="CZQ142" s="111"/>
      <c r="CZR142" s="111"/>
      <c r="CZS142" s="111"/>
      <c r="CZT142" s="111"/>
      <c r="CZU142" s="111"/>
      <c r="CZV142" s="111"/>
      <c r="CZW142" s="111"/>
      <c r="CZX142" s="111"/>
      <c r="CZY142" s="111"/>
      <c r="CZZ142" s="111"/>
      <c r="DAA142" s="111"/>
      <c r="DAB142" s="111"/>
      <c r="DAC142" s="111"/>
      <c r="DAD142" s="111"/>
      <c r="DAE142" s="111"/>
      <c r="DAF142" s="111"/>
      <c r="DAG142" s="111"/>
      <c r="DAH142" s="111"/>
      <c r="DAI142" s="111"/>
      <c r="DAJ142" s="111"/>
      <c r="DAK142" s="111"/>
      <c r="DAL142" s="111"/>
      <c r="DAM142" s="111"/>
      <c r="DAN142" s="111"/>
      <c r="DAO142" s="111"/>
      <c r="DAP142" s="111"/>
      <c r="DAQ142" s="111"/>
      <c r="DAR142" s="111"/>
      <c r="DAS142" s="111"/>
      <c r="DAT142" s="111"/>
      <c r="DAU142" s="111"/>
      <c r="DAV142" s="111"/>
      <c r="DAW142" s="111"/>
      <c r="DAX142" s="111"/>
      <c r="DAY142" s="111"/>
      <c r="DAZ142" s="111"/>
      <c r="DBA142" s="111"/>
      <c r="DBB142" s="111"/>
      <c r="DBC142" s="111"/>
      <c r="DBD142" s="111"/>
      <c r="DBE142" s="111"/>
      <c r="DBF142" s="111"/>
      <c r="DBG142" s="111"/>
      <c r="DBH142" s="111"/>
      <c r="DBI142" s="111"/>
      <c r="DBJ142" s="111"/>
      <c r="DBK142" s="111"/>
      <c r="DBL142" s="111"/>
      <c r="DBM142" s="111"/>
      <c r="DBN142" s="111"/>
      <c r="DBO142" s="111"/>
      <c r="DBP142" s="111"/>
      <c r="DBQ142" s="111"/>
      <c r="DBR142" s="111"/>
      <c r="DBS142" s="111"/>
      <c r="DBT142" s="111"/>
      <c r="DBU142" s="111"/>
      <c r="DBV142" s="111"/>
      <c r="DBW142" s="111"/>
      <c r="DBX142" s="111"/>
      <c r="DBY142" s="111"/>
      <c r="DBZ142" s="111"/>
      <c r="DCA142" s="111"/>
      <c r="DCB142" s="111"/>
      <c r="DCC142" s="111"/>
      <c r="DCD142" s="111"/>
      <c r="DCE142" s="111"/>
      <c r="DCF142" s="111"/>
      <c r="DCG142" s="111"/>
      <c r="DCH142" s="111"/>
      <c r="DCI142" s="111"/>
      <c r="DCJ142" s="111"/>
      <c r="DCK142" s="111"/>
      <c r="DCL142" s="111"/>
      <c r="DCM142" s="111"/>
      <c r="DCN142" s="111"/>
      <c r="DCO142" s="111"/>
      <c r="DCP142" s="111"/>
      <c r="DCQ142" s="111"/>
      <c r="DCR142" s="111"/>
      <c r="DCS142" s="111"/>
      <c r="DCT142" s="111"/>
      <c r="DCU142" s="111"/>
      <c r="DCV142" s="111"/>
      <c r="DCW142" s="111"/>
      <c r="DCX142" s="111"/>
      <c r="DCY142" s="111"/>
      <c r="DCZ142" s="111"/>
      <c r="DDA142" s="111"/>
      <c r="DDB142" s="111"/>
      <c r="DDC142" s="111"/>
      <c r="DDD142" s="111"/>
      <c r="DDE142" s="111"/>
      <c r="DDF142" s="111"/>
      <c r="DDG142" s="111"/>
      <c r="DDH142" s="111"/>
      <c r="DDI142" s="111"/>
      <c r="DDJ142" s="111"/>
      <c r="DDK142" s="111"/>
      <c r="DDL142" s="111"/>
      <c r="DDM142" s="111"/>
      <c r="DDN142" s="111"/>
      <c r="DDO142" s="111"/>
      <c r="DDP142" s="111"/>
      <c r="DDQ142" s="111"/>
      <c r="DDR142" s="111"/>
      <c r="DDS142" s="111"/>
      <c r="DDT142" s="111"/>
      <c r="DDU142" s="111"/>
      <c r="DDV142" s="111"/>
      <c r="DDW142" s="111"/>
      <c r="DDX142" s="111"/>
      <c r="DDY142" s="111"/>
      <c r="DDZ142" s="111"/>
      <c r="DEA142" s="111"/>
      <c r="DEB142" s="111"/>
      <c r="DEC142" s="111"/>
      <c r="DED142" s="111"/>
      <c r="DEE142" s="111"/>
      <c r="DEF142" s="111"/>
      <c r="DEG142" s="111"/>
      <c r="DEH142" s="111"/>
      <c r="DEI142" s="111"/>
      <c r="DEJ142" s="111"/>
      <c r="DEK142" s="111"/>
      <c r="DEL142" s="111"/>
      <c r="DEM142" s="111"/>
      <c r="DEN142" s="111"/>
      <c r="DEO142" s="111"/>
      <c r="DEP142" s="111"/>
      <c r="DEQ142" s="111"/>
      <c r="DER142" s="111"/>
      <c r="DES142" s="111"/>
      <c r="DET142" s="111"/>
      <c r="DEU142" s="111"/>
      <c r="DEV142" s="111"/>
      <c r="DEW142" s="111"/>
      <c r="DEX142" s="111"/>
      <c r="DEY142" s="111"/>
      <c r="DEZ142" s="111"/>
      <c r="DFA142" s="111"/>
      <c r="DFB142" s="111"/>
      <c r="DFC142" s="111"/>
      <c r="DFD142" s="111"/>
      <c r="DFE142" s="111"/>
      <c r="DFF142" s="111"/>
      <c r="DFG142" s="111"/>
      <c r="DFH142" s="111"/>
      <c r="DFI142" s="111"/>
      <c r="DFJ142" s="111"/>
      <c r="DFK142" s="111"/>
      <c r="DFL142" s="111"/>
      <c r="DFM142" s="111"/>
      <c r="DFN142" s="111"/>
      <c r="DFO142" s="111"/>
    </row>
    <row r="143" spans="1:2875" s="128" customFormat="1" ht="85.5" customHeight="1">
      <c r="A143" s="472"/>
      <c r="B143" s="457"/>
      <c r="C143" s="488"/>
      <c r="D143" s="459"/>
      <c r="E143" s="459"/>
      <c r="F143" s="520"/>
      <c r="G143" s="411"/>
      <c r="H143" s="473"/>
      <c r="I143" s="475"/>
      <c r="J143" s="475"/>
      <c r="K143" s="456"/>
      <c r="L143" s="457"/>
      <c r="M143" s="415" t="s">
        <v>120</v>
      </c>
      <c r="N143" s="411" t="s">
        <v>121</v>
      </c>
      <c r="O143" s="411"/>
      <c r="P143" s="411"/>
      <c r="Q143" s="404">
        <v>0</v>
      </c>
      <c r="R143" s="416">
        <f>AVERAGE(Q143:Q143)</f>
        <v>0</v>
      </c>
      <c r="S143" s="148" t="str">
        <f>IF(R143&lt;=50,"0",IF(AND(R143&gt;=50.01,R143&lt;=75),"1",IF(R143&gt;=75.01,"2")))</f>
        <v>0</v>
      </c>
      <c r="T143" s="494"/>
      <c r="U143" s="495"/>
      <c r="V143" s="456"/>
      <c r="W143" s="470"/>
      <c r="X143" s="411"/>
      <c r="Y143" s="146"/>
      <c r="Z143" s="146"/>
      <c r="AA143" s="161"/>
      <c r="AB143" s="162"/>
      <c r="AC143" s="163"/>
      <c r="AD143" s="413"/>
      <c r="AE143" s="415" t="str">
        <f t="shared" si="28"/>
        <v>Gestión contractual</v>
      </c>
      <c r="AF143" s="410">
        <f t="shared" si="29"/>
        <v>54</v>
      </c>
      <c r="AG143" s="128" t="str">
        <f t="shared" si="30"/>
        <v>Gestión - Estratégico</v>
      </c>
      <c r="AH143" s="128" t="str">
        <f t="shared" si="31"/>
        <v>Alto</v>
      </c>
      <c r="AJ143" s="111"/>
      <c r="AK143" s="268"/>
      <c r="AL143" s="268"/>
      <c r="AM143" s="268"/>
      <c r="AN143" s="268"/>
      <c r="AO143" s="282"/>
      <c r="AP143" s="282"/>
      <c r="AQ143" s="282"/>
      <c r="AR143" s="258"/>
      <c r="AS143" s="256"/>
      <c r="AT143" s="256"/>
      <c r="AU143" s="256"/>
      <c r="AV143" s="256"/>
      <c r="AW143" s="256"/>
      <c r="AX143" s="263"/>
      <c r="AY143" s="263"/>
      <c r="AZ143" s="263"/>
      <c r="BA143" s="258"/>
      <c r="BB143" s="325" t="s">
        <v>133</v>
      </c>
      <c r="BC143" s="325" t="s">
        <v>133</v>
      </c>
      <c r="BD143" s="349"/>
      <c r="BE143" s="258"/>
      <c r="BF143" s="256"/>
      <c r="BG143" s="256"/>
      <c r="BH143" s="256"/>
      <c r="BI143" s="256"/>
      <c r="BJ143" s="256"/>
      <c r="BK143" s="263"/>
      <c r="BL143" s="263"/>
      <c r="BM143" s="263"/>
      <c r="BN143" s="258"/>
      <c r="BO143" s="258"/>
      <c r="BP143" s="258"/>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c r="EA143" s="111"/>
      <c r="EB143" s="111"/>
      <c r="EC143" s="111"/>
      <c r="ED143" s="111"/>
      <c r="EE143" s="111"/>
      <c r="EF143" s="111"/>
      <c r="EG143" s="111"/>
      <c r="EH143" s="111"/>
      <c r="EI143" s="111"/>
      <c r="EJ143" s="111"/>
      <c r="EK143" s="111"/>
      <c r="EL143" s="111"/>
      <c r="EM143" s="111"/>
      <c r="EN143" s="111"/>
      <c r="EO143" s="111"/>
      <c r="EP143" s="111"/>
      <c r="EQ143" s="111"/>
      <c r="ER143" s="111"/>
      <c r="ES143" s="111"/>
      <c r="ET143" s="111"/>
      <c r="EU143" s="111"/>
      <c r="EV143" s="111"/>
      <c r="EW143" s="111"/>
      <c r="EX143" s="111"/>
      <c r="EY143" s="111"/>
      <c r="EZ143" s="111"/>
      <c r="FA143" s="111"/>
      <c r="FB143" s="111"/>
      <c r="FC143" s="111"/>
      <c r="FD143" s="111"/>
      <c r="FE143" s="111"/>
      <c r="FF143" s="111"/>
      <c r="FG143" s="111"/>
      <c r="FH143" s="111"/>
      <c r="FI143" s="111"/>
      <c r="FJ143" s="111"/>
      <c r="FK143" s="111"/>
      <c r="FL143" s="111"/>
      <c r="FM143" s="111"/>
      <c r="FN143" s="111"/>
      <c r="FO143" s="111"/>
      <c r="FP143" s="111"/>
      <c r="FQ143" s="111"/>
      <c r="FR143" s="111"/>
      <c r="FS143" s="111"/>
      <c r="FT143" s="111"/>
      <c r="FU143" s="111"/>
      <c r="FV143" s="111"/>
      <c r="FW143" s="111"/>
      <c r="FX143" s="111"/>
      <c r="FY143" s="111"/>
      <c r="FZ143" s="111"/>
      <c r="GA143" s="111"/>
      <c r="GB143" s="111"/>
      <c r="GC143" s="111"/>
      <c r="GD143" s="111"/>
      <c r="GE143" s="111"/>
      <c r="GF143" s="111"/>
      <c r="GG143" s="111"/>
      <c r="GH143" s="111"/>
      <c r="GI143" s="111"/>
      <c r="GJ143" s="111"/>
      <c r="GK143" s="111"/>
      <c r="GL143" s="111"/>
      <c r="GM143" s="111"/>
      <c r="GN143" s="111"/>
      <c r="GO143" s="111"/>
      <c r="GP143" s="111"/>
      <c r="GQ143" s="111"/>
      <c r="GR143" s="111"/>
      <c r="GS143" s="111"/>
      <c r="GT143" s="111"/>
      <c r="GU143" s="111"/>
      <c r="GV143" s="111"/>
      <c r="GW143" s="111"/>
      <c r="GX143" s="111"/>
      <c r="GY143" s="111"/>
      <c r="GZ143" s="111"/>
      <c r="HA143" s="111"/>
      <c r="HB143" s="111"/>
      <c r="HC143" s="111"/>
      <c r="HD143" s="111"/>
      <c r="HE143" s="111"/>
      <c r="HF143" s="111"/>
      <c r="HG143" s="111"/>
      <c r="HH143" s="111"/>
      <c r="HI143" s="111"/>
      <c r="HJ143" s="111"/>
      <c r="HK143" s="111"/>
      <c r="HL143" s="111"/>
      <c r="HM143" s="111"/>
      <c r="HN143" s="111"/>
      <c r="HO143" s="111"/>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c r="IV143" s="111"/>
      <c r="IW143" s="111"/>
      <c r="IX143" s="111"/>
      <c r="IY143" s="111"/>
      <c r="IZ143" s="111"/>
      <c r="JA143" s="111"/>
      <c r="JB143" s="111"/>
      <c r="JC143" s="111"/>
      <c r="JD143" s="111"/>
      <c r="JE143" s="111"/>
      <c r="JF143" s="111"/>
      <c r="JG143" s="111"/>
      <c r="JH143" s="111"/>
      <c r="JI143" s="111"/>
      <c r="JJ143" s="111"/>
      <c r="JK143" s="111"/>
      <c r="JL143" s="111"/>
      <c r="JM143" s="111"/>
      <c r="JN143" s="111"/>
      <c r="JO143" s="111"/>
      <c r="JP143" s="111"/>
      <c r="JQ143" s="111"/>
      <c r="JR143" s="111"/>
      <c r="JS143" s="111"/>
      <c r="JT143" s="111"/>
      <c r="JU143" s="111"/>
      <c r="JV143" s="111"/>
      <c r="JW143" s="111"/>
      <c r="JX143" s="111"/>
      <c r="JY143" s="111"/>
      <c r="JZ143" s="111"/>
      <c r="KA143" s="111"/>
      <c r="KB143" s="111"/>
      <c r="KC143" s="111"/>
      <c r="KD143" s="111"/>
      <c r="KE143" s="111"/>
      <c r="KF143" s="111"/>
      <c r="KG143" s="111"/>
      <c r="KH143" s="111"/>
      <c r="KI143" s="111"/>
      <c r="KJ143" s="111"/>
      <c r="KK143" s="111"/>
      <c r="KL143" s="111"/>
      <c r="KM143" s="111"/>
      <c r="KN143" s="111"/>
      <c r="KO143" s="111"/>
      <c r="KP143" s="111"/>
      <c r="KQ143" s="111"/>
      <c r="KR143" s="111"/>
      <c r="KS143" s="111"/>
      <c r="KT143" s="111"/>
      <c r="KU143" s="111"/>
      <c r="KV143" s="111"/>
      <c r="KW143" s="111"/>
      <c r="KX143" s="111"/>
      <c r="KY143" s="111"/>
      <c r="KZ143" s="111"/>
      <c r="LA143" s="111"/>
      <c r="LB143" s="111"/>
      <c r="LC143" s="111"/>
      <c r="LD143" s="111"/>
      <c r="LE143" s="111"/>
      <c r="LF143" s="111"/>
      <c r="LG143" s="111"/>
      <c r="LH143" s="111"/>
      <c r="LI143" s="111"/>
      <c r="LJ143" s="111"/>
      <c r="LK143" s="111"/>
      <c r="LL143" s="111"/>
      <c r="LM143" s="111"/>
      <c r="LN143" s="111"/>
      <c r="LO143" s="111"/>
      <c r="LP143" s="111"/>
      <c r="LQ143" s="111"/>
      <c r="LR143" s="111"/>
      <c r="LS143" s="111"/>
      <c r="LT143" s="111"/>
      <c r="LU143" s="111"/>
      <c r="LV143" s="111"/>
      <c r="LW143" s="111"/>
      <c r="LX143" s="111"/>
      <c r="LY143" s="111"/>
      <c r="LZ143" s="111"/>
      <c r="MA143" s="111"/>
      <c r="MB143" s="111"/>
      <c r="MC143" s="111"/>
      <c r="MD143" s="111"/>
      <c r="ME143" s="111"/>
      <c r="MF143" s="111"/>
      <c r="MG143" s="111"/>
      <c r="MH143" s="111"/>
      <c r="MI143" s="111"/>
      <c r="MJ143" s="111"/>
      <c r="MK143" s="111"/>
      <c r="ML143" s="111"/>
      <c r="MM143" s="111"/>
      <c r="MN143" s="111"/>
      <c r="MO143" s="111"/>
      <c r="MP143" s="111"/>
      <c r="MQ143" s="111"/>
      <c r="MR143" s="111"/>
      <c r="MS143" s="111"/>
      <c r="MT143" s="111"/>
      <c r="MU143" s="111"/>
      <c r="MV143" s="111"/>
      <c r="MW143" s="111"/>
      <c r="MX143" s="111"/>
      <c r="MY143" s="111"/>
      <c r="MZ143" s="111"/>
      <c r="NA143" s="111"/>
      <c r="NB143" s="111"/>
      <c r="NC143" s="111"/>
      <c r="ND143" s="111"/>
      <c r="NE143" s="111"/>
      <c r="NF143" s="111"/>
      <c r="NG143" s="111"/>
      <c r="NH143" s="111"/>
      <c r="NI143" s="111"/>
      <c r="NJ143" s="111"/>
      <c r="NK143" s="111"/>
      <c r="NL143" s="111"/>
      <c r="NM143" s="111"/>
      <c r="NN143" s="111"/>
      <c r="NO143" s="111"/>
      <c r="NP143" s="111"/>
      <c r="NQ143" s="111"/>
      <c r="NR143" s="111"/>
      <c r="NS143" s="111"/>
      <c r="NT143" s="111"/>
      <c r="NU143" s="111"/>
      <c r="NV143" s="111"/>
      <c r="NW143" s="111"/>
      <c r="NX143" s="111"/>
      <c r="NY143" s="111"/>
      <c r="NZ143" s="111"/>
      <c r="OA143" s="111"/>
      <c r="OB143" s="111"/>
      <c r="OC143" s="111"/>
      <c r="OD143" s="111"/>
      <c r="OE143" s="111"/>
      <c r="OF143" s="111"/>
      <c r="OG143" s="111"/>
      <c r="OH143" s="111"/>
      <c r="OI143" s="111"/>
      <c r="OJ143" s="111"/>
      <c r="OK143" s="111"/>
      <c r="OL143" s="111"/>
      <c r="OM143" s="111"/>
      <c r="ON143" s="111"/>
      <c r="OO143" s="111"/>
      <c r="OP143" s="111"/>
      <c r="OQ143" s="111"/>
      <c r="OR143" s="111"/>
      <c r="OS143" s="111"/>
      <c r="OT143" s="111"/>
      <c r="OU143" s="111"/>
      <c r="OV143" s="111"/>
      <c r="OW143" s="111"/>
      <c r="OX143" s="111"/>
      <c r="OY143" s="111"/>
      <c r="OZ143" s="111"/>
      <c r="PA143" s="111"/>
      <c r="PB143" s="111"/>
      <c r="PC143" s="111"/>
      <c r="PD143" s="111"/>
      <c r="PE143" s="111"/>
      <c r="PF143" s="111"/>
      <c r="PG143" s="111"/>
      <c r="PH143" s="111"/>
      <c r="PI143" s="111"/>
      <c r="PJ143" s="111"/>
      <c r="PK143" s="111"/>
      <c r="PL143" s="111"/>
      <c r="PM143" s="111"/>
      <c r="PN143" s="111"/>
      <c r="PO143" s="111"/>
      <c r="PP143" s="111"/>
      <c r="PQ143" s="111"/>
      <c r="PR143" s="111"/>
      <c r="PS143" s="111"/>
      <c r="PT143" s="111"/>
      <c r="PU143" s="111"/>
      <c r="PV143" s="111"/>
      <c r="PW143" s="111"/>
      <c r="PX143" s="111"/>
      <c r="PY143" s="111"/>
      <c r="PZ143" s="111"/>
      <c r="QA143" s="111"/>
      <c r="QB143" s="111"/>
      <c r="QC143" s="111"/>
      <c r="QD143" s="111"/>
      <c r="QE143" s="111"/>
      <c r="QF143" s="111"/>
      <c r="QG143" s="111"/>
      <c r="QH143" s="111"/>
      <c r="QI143" s="111"/>
      <c r="QJ143" s="111"/>
      <c r="QK143" s="111"/>
      <c r="QL143" s="111"/>
      <c r="QM143" s="111"/>
      <c r="QN143" s="111"/>
      <c r="QO143" s="111"/>
      <c r="QP143" s="111"/>
      <c r="QQ143" s="111"/>
      <c r="QR143" s="111"/>
      <c r="QS143" s="111"/>
      <c r="QT143" s="111"/>
      <c r="QU143" s="111"/>
      <c r="QV143" s="111"/>
      <c r="QW143" s="111"/>
      <c r="QX143" s="111"/>
      <c r="QY143" s="111"/>
      <c r="QZ143" s="111"/>
      <c r="RA143" s="111"/>
      <c r="RB143" s="111"/>
      <c r="RC143" s="111"/>
      <c r="RD143" s="111"/>
      <c r="RE143" s="111"/>
      <c r="RF143" s="111"/>
      <c r="RG143" s="111"/>
      <c r="RH143" s="111"/>
      <c r="RI143" s="111"/>
      <c r="RJ143" s="111"/>
      <c r="RK143" s="111"/>
      <c r="RL143" s="111"/>
      <c r="RM143" s="111"/>
      <c r="RN143" s="111"/>
      <c r="RO143" s="111"/>
      <c r="RP143" s="111"/>
      <c r="RQ143" s="111"/>
      <c r="RR143" s="111"/>
      <c r="RS143" s="111"/>
      <c r="RT143" s="111"/>
      <c r="RU143" s="111"/>
      <c r="RV143" s="111"/>
      <c r="RW143" s="111"/>
      <c r="RX143" s="111"/>
      <c r="RY143" s="111"/>
      <c r="RZ143" s="111"/>
      <c r="SA143" s="111"/>
      <c r="SB143" s="111"/>
      <c r="SC143" s="111"/>
      <c r="SD143" s="111"/>
      <c r="SE143" s="111"/>
      <c r="SF143" s="111"/>
      <c r="SG143" s="111"/>
      <c r="SH143" s="111"/>
      <c r="SI143" s="111"/>
      <c r="SJ143" s="111"/>
      <c r="SK143" s="111"/>
      <c r="SL143" s="111"/>
      <c r="SM143" s="111"/>
      <c r="SN143" s="111"/>
      <c r="SO143" s="111"/>
      <c r="SP143" s="111"/>
      <c r="SQ143" s="111"/>
      <c r="SR143" s="111"/>
      <c r="SS143" s="111"/>
      <c r="ST143" s="111"/>
      <c r="SU143" s="111"/>
      <c r="SV143" s="111"/>
      <c r="SW143" s="111"/>
      <c r="SX143" s="111"/>
      <c r="SY143" s="111"/>
      <c r="SZ143" s="111"/>
      <c r="TA143" s="111"/>
      <c r="TB143" s="111"/>
      <c r="TC143" s="111"/>
      <c r="TD143" s="111"/>
      <c r="TE143" s="111"/>
      <c r="TF143" s="111"/>
      <c r="TG143" s="111"/>
      <c r="TH143" s="111"/>
      <c r="TI143" s="111"/>
      <c r="TJ143" s="111"/>
      <c r="TK143" s="111"/>
      <c r="TL143" s="111"/>
      <c r="TM143" s="111"/>
      <c r="TN143" s="111"/>
      <c r="TO143" s="111"/>
      <c r="TP143" s="111"/>
      <c r="TQ143" s="111"/>
      <c r="TR143" s="111"/>
      <c r="TS143" s="111"/>
      <c r="TT143" s="111"/>
      <c r="TU143" s="111"/>
      <c r="TV143" s="111"/>
      <c r="TW143" s="111"/>
      <c r="TX143" s="111"/>
      <c r="TY143" s="111"/>
      <c r="TZ143" s="111"/>
      <c r="UA143" s="111"/>
      <c r="UB143" s="111"/>
      <c r="UC143" s="111"/>
      <c r="UD143" s="111"/>
      <c r="UE143" s="111"/>
      <c r="UF143" s="111"/>
      <c r="UG143" s="111"/>
      <c r="UH143" s="111"/>
      <c r="UI143" s="111"/>
      <c r="UJ143" s="111"/>
      <c r="UK143" s="111"/>
      <c r="UL143" s="111"/>
      <c r="UM143" s="111"/>
      <c r="UN143" s="111"/>
      <c r="UO143" s="111"/>
      <c r="UP143" s="111"/>
      <c r="UQ143" s="111"/>
      <c r="UR143" s="111"/>
      <c r="US143" s="111"/>
      <c r="UT143" s="111"/>
      <c r="UU143" s="111"/>
      <c r="UV143" s="111"/>
      <c r="UW143" s="111"/>
      <c r="UX143" s="111"/>
      <c r="UY143" s="111"/>
      <c r="UZ143" s="111"/>
      <c r="VA143" s="111"/>
      <c r="VB143" s="111"/>
      <c r="VC143" s="111"/>
      <c r="VD143" s="111"/>
      <c r="VE143" s="111"/>
      <c r="VF143" s="111"/>
      <c r="VG143" s="111"/>
      <c r="VH143" s="111"/>
      <c r="VI143" s="111"/>
      <c r="VJ143" s="111"/>
      <c r="VK143" s="111"/>
      <c r="VL143" s="111"/>
      <c r="VM143" s="111"/>
      <c r="VN143" s="111"/>
      <c r="VO143" s="111"/>
      <c r="VP143" s="111"/>
      <c r="VQ143" s="111"/>
      <c r="VR143" s="111"/>
      <c r="VS143" s="111"/>
      <c r="VT143" s="111"/>
      <c r="VU143" s="111"/>
      <c r="VV143" s="111"/>
      <c r="VW143" s="111"/>
      <c r="VX143" s="111"/>
      <c r="VY143" s="111"/>
      <c r="VZ143" s="111"/>
      <c r="WA143" s="111"/>
      <c r="WB143" s="111"/>
      <c r="WC143" s="111"/>
      <c r="WD143" s="111"/>
      <c r="WE143" s="111"/>
      <c r="WF143" s="111"/>
      <c r="WG143" s="111"/>
      <c r="WH143" s="111"/>
      <c r="WI143" s="111"/>
      <c r="WJ143" s="111"/>
      <c r="WK143" s="111"/>
      <c r="WL143" s="111"/>
      <c r="WM143" s="111"/>
      <c r="WN143" s="111"/>
      <c r="WO143" s="111"/>
      <c r="WP143" s="111"/>
      <c r="WQ143" s="111"/>
      <c r="WR143" s="111"/>
      <c r="WS143" s="111"/>
      <c r="WT143" s="111"/>
      <c r="WU143" s="111"/>
      <c r="WV143" s="111"/>
      <c r="WW143" s="111"/>
      <c r="WX143" s="111"/>
      <c r="WY143" s="111"/>
      <c r="WZ143" s="111"/>
      <c r="XA143" s="111"/>
      <c r="XB143" s="111"/>
      <c r="XC143" s="111"/>
      <c r="XD143" s="111"/>
      <c r="XE143" s="111"/>
      <c r="XF143" s="111"/>
      <c r="XG143" s="111"/>
      <c r="XH143" s="111"/>
      <c r="XI143" s="111"/>
      <c r="XJ143" s="111"/>
      <c r="XK143" s="111"/>
      <c r="XL143" s="111"/>
      <c r="XM143" s="111"/>
      <c r="XN143" s="111"/>
      <c r="XO143" s="111"/>
      <c r="XP143" s="111"/>
      <c r="XQ143" s="111"/>
      <c r="XR143" s="111"/>
      <c r="XS143" s="111"/>
      <c r="XT143" s="111"/>
      <c r="XU143" s="111"/>
      <c r="XV143" s="111"/>
      <c r="XW143" s="111"/>
      <c r="XX143" s="111"/>
      <c r="XY143" s="111"/>
      <c r="XZ143" s="111"/>
      <c r="YA143" s="111"/>
      <c r="YB143" s="111"/>
      <c r="YC143" s="111"/>
      <c r="YD143" s="111"/>
      <c r="YE143" s="111"/>
      <c r="YF143" s="111"/>
      <c r="YG143" s="111"/>
      <c r="YH143" s="111"/>
      <c r="YI143" s="111"/>
      <c r="YJ143" s="111"/>
      <c r="YK143" s="111"/>
      <c r="YL143" s="111"/>
      <c r="YM143" s="111"/>
      <c r="YN143" s="111"/>
      <c r="YO143" s="111"/>
      <c r="YP143" s="111"/>
      <c r="YQ143" s="111"/>
      <c r="YR143" s="111"/>
      <c r="YS143" s="111"/>
      <c r="YT143" s="111"/>
      <c r="YU143" s="111"/>
      <c r="YV143" s="111"/>
      <c r="YW143" s="111"/>
      <c r="YX143" s="111"/>
      <c r="YY143" s="111"/>
      <c r="YZ143" s="111"/>
      <c r="ZA143" s="111"/>
      <c r="ZB143" s="111"/>
      <c r="ZC143" s="111"/>
      <c r="ZD143" s="111"/>
      <c r="ZE143" s="111"/>
      <c r="ZF143" s="111"/>
      <c r="ZG143" s="111"/>
      <c r="ZH143" s="111"/>
      <c r="ZI143" s="111"/>
      <c r="ZJ143" s="111"/>
      <c r="ZK143" s="111"/>
      <c r="ZL143" s="111"/>
      <c r="ZM143" s="111"/>
      <c r="ZN143" s="111"/>
      <c r="ZO143" s="111"/>
      <c r="ZP143" s="111"/>
      <c r="ZQ143" s="111"/>
      <c r="ZR143" s="111"/>
      <c r="ZS143" s="111"/>
      <c r="ZT143" s="111"/>
      <c r="ZU143" s="111"/>
      <c r="ZV143" s="111"/>
      <c r="ZW143" s="111"/>
      <c r="ZX143" s="111"/>
      <c r="ZY143" s="111"/>
      <c r="ZZ143" s="111"/>
      <c r="AAA143" s="111"/>
      <c r="AAB143" s="111"/>
      <c r="AAC143" s="111"/>
      <c r="AAD143" s="111"/>
      <c r="AAE143" s="111"/>
      <c r="AAF143" s="111"/>
      <c r="AAG143" s="111"/>
      <c r="AAH143" s="111"/>
      <c r="AAI143" s="111"/>
      <c r="AAJ143" s="111"/>
      <c r="AAK143" s="111"/>
      <c r="AAL143" s="111"/>
      <c r="AAM143" s="111"/>
      <c r="AAN143" s="111"/>
      <c r="AAO143" s="111"/>
      <c r="AAP143" s="111"/>
      <c r="AAQ143" s="111"/>
      <c r="AAR143" s="111"/>
      <c r="AAS143" s="111"/>
      <c r="AAT143" s="111"/>
      <c r="AAU143" s="111"/>
      <c r="AAV143" s="111"/>
      <c r="AAW143" s="111"/>
      <c r="AAX143" s="111"/>
      <c r="AAY143" s="111"/>
      <c r="AAZ143" s="111"/>
      <c r="ABA143" s="111"/>
      <c r="ABB143" s="111"/>
      <c r="ABC143" s="111"/>
      <c r="ABD143" s="111"/>
      <c r="ABE143" s="111"/>
      <c r="ABF143" s="111"/>
      <c r="ABG143" s="111"/>
      <c r="ABH143" s="111"/>
      <c r="ABI143" s="111"/>
      <c r="ABJ143" s="111"/>
      <c r="ABK143" s="111"/>
      <c r="ABL143" s="111"/>
      <c r="ABM143" s="111"/>
      <c r="ABN143" s="111"/>
      <c r="ABO143" s="111"/>
      <c r="ABP143" s="111"/>
      <c r="ABQ143" s="111"/>
      <c r="ABR143" s="111"/>
      <c r="ABS143" s="111"/>
      <c r="ABT143" s="111"/>
      <c r="ABU143" s="111"/>
      <c r="ABV143" s="111"/>
      <c r="ABW143" s="111"/>
      <c r="ABX143" s="111"/>
      <c r="ABY143" s="111"/>
      <c r="ABZ143" s="111"/>
      <c r="ACA143" s="111"/>
      <c r="ACB143" s="111"/>
      <c r="ACC143" s="111"/>
      <c r="ACD143" s="111"/>
      <c r="ACE143" s="111"/>
      <c r="ACF143" s="111"/>
      <c r="ACG143" s="111"/>
      <c r="ACH143" s="111"/>
      <c r="ACI143" s="111"/>
      <c r="ACJ143" s="111"/>
      <c r="ACK143" s="111"/>
      <c r="ACL143" s="111"/>
      <c r="ACM143" s="111"/>
      <c r="ACN143" s="111"/>
      <c r="ACO143" s="111"/>
      <c r="ACP143" s="111"/>
      <c r="ACQ143" s="111"/>
      <c r="ACR143" s="111"/>
      <c r="ACS143" s="111"/>
      <c r="ACT143" s="111"/>
      <c r="ACU143" s="111"/>
      <c r="ACV143" s="111"/>
      <c r="ACW143" s="111"/>
      <c r="ACX143" s="111"/>
      <c r="ACY143" s="111"/>
      <c r="ACZ143" s="111"/>
      <c r="ADA143" s="111"/>
      <c r="ADB143" s="111"/>
      <c r="ADC143" s="111"/>
      <c r="ADD143" s="111"/>
      <c r="ADE143" s="111"/>
      <c r="ADF143" s="111"/>
      <c r="ADG143" s="111"/>
      <c r="ADH143" s="111"/>
      <c r="ADI143" s="111"/>
      <c r="ADJ143" s="111"/>
      <c r="ADK143" s="111"/>
      <c r="ADL143" s="111"/>
      <c r="ADM143" s="111"/>
      <c r="ADN143" s="111"/>
      <c r="ADO143" s="111"/>
      <c r="ADP143" s="111"/>
      <c r="ADQ143" s="111"/>
      <c r="ADR143" s="111"/>
      <c r="ADS143" s="111"/>
      <c r="ADT143" s="111"/>
      <c r="ADU143" s="111"/>
      <c r="ADV143" s="111"/>
      <c r="ADW143" s="111"/>
      <c r="ADX143" s="111"/>
      <c r="ADY143" s="111"/>
      <c r="ADZ143" s="111"/>
      <c r="AEA143" s="111"/>
      <c r="AEB143" s="111"/>
      <c r="AEC143" s="111"/>
      <c r="AED143" s="111"/>
      <c r="AEE143" s="111"/>
      <c r="AEF143" s="111"/>
      <c r="AEG143" s="111"/>
      <c r="AEH143" s="111"/>
      <c r="AEI143" s="111"/>
      <c r="AEJ143" s="111"/>
      <c r="AEK143" s="111"/>
      <c r="AEL143" s="111"/>
      <c r="AEM143" s="111"/>
      <c r="AEN143" s="111"/>
      <c r="AEO143" s="111"/>
      <c r="AEP143" s="111"/>
      <c r="AEQ143" s="111"/>
      <c r="AER143" s="111"/>
      <c r="AES143" s="111"/>
      <c r="AET143" s="111"/>
      <c r="AEU143" s="111"/>
      <c r="AEV143" s="111"/>
      <c r="AEW143" s="111"/>
      <c r="AEX143" s="111"/>
      <c r="AEY143" s="111"/>
      <c r="AEZ143" s="111"/>
      <c r="AFA143" s="111"/>
      <c r="AFB143" s="111"/>
      <c r="AFC143" s="111"/>
      <c r="AFD143" s="111"/>
      <c r="AFE143" s="111"/>
      <c r="AFF143" s="111"/>
      <c r="AFG143" s="111"/>
      <c r="AFH143" s="111"/>
      <c r="AFI143" s="111"/>
      <c r="AFJ143" s="111"/>
      <c r="AFK143" s="111"/>
      <c r="AFL143" s="111"/>
      <c r="AFM143" s="111"/>
      <c r="AFN143" s="111"/>
      <c r="AFO143" s="111"/>
      <c r="AFP143" s="111"/>
      <c r="AFQ143" s="111"/>
      <c r="AFR143" s="111"/>
      <c r="AFS143" s="111"/>
      <c r="AFT143" s="111"/>
      <c r="AFU143" s="111"/>
      <c r="AFV143" s="111"/>
      <c r="AFW143" s="111"/>
      <c r="AFX143" s="111"/>
      <c r="AFY143" s="111"/>
      <c r="AFZ143" s="111"/>
      <c r="AGA143" s="111"/>
      <c r="AGB143" s="111"/>
      <c r="AGC143" s="111"/>
      <c r="AGD143" s="111"/>
      <c r="AGE143" s="111"/>
      <c r="AGF143" s="111"/>
      <c r="AGG143" s="111"/>
      <c r="AGH143" s="111"/>
      <c r="AGI143" s="111"/>
      <c r="AGJ143" s="111"/>
      <c r="AGK143" s="111"/>
      <c r="AGL143" s="111"/>
      <c r="AGM143" s="111"/>
      <c r="AGN143" s="111"/>
      <c r="AGO143" s="111"/>
      <c r="AGP143" s="111"/>
      <c r="AGQ143" s="111"/>
      <c r="AGR143" s="111"/>
      <c r="AGS143" s="111"/>
      <c r="AGT143" s="111"/>
      <c r="AGU143" s="111"/>
      <c r="AGV143" s="111"/>
      <c r="AGW143" s="111"/>
      <c r="AGX143" s="111"/>
      <c r="AGY143" s="111"/>
      <c r="AGZ143" s="111"/>
      <c r="AHA143" s="111"/>
      <c r="AHB143" s="111"/>
      <c r="AHC143" s="111"/>
      <c r="AHD143" s="111"/>
      <c r="AHE143" s="111"/>
      <c r="AHF143" s="111"/>
      <c r="AHG143" s="111"/>
      <c r="AHH143" s="111"/>
      <c r="AHI143" s="111"/>
      <c r="AHJ143" s="111"/>
      <c r="AHK143" s="111"/>
      <c r="AHL143" s="111"/>
      <c r="AHM143" s="111"/>
      <c r="AHN143" s="111"/>
      <c r="AHO143" s="111"/>
      <c r="AHP143" s="111"/>
      <c r="AHQ143" s="111"/>
      <c r="AHR143" s="111"/>
      <c r="AHS143" s="111"/>
      <c r="AHT143" s="111"/>
      <c r="AHU143" s="111"/>
      <c r="AHV143" s="111"/>
      <c r="AHW143" s="111"/>
      <c r="AHX143" s="111"/>
      <c r="AHY143" s="111"/>
      <c r="AHZ143" s="111"/>
      <c r="AIA143" s="111"/>
      <c r="AIB143" s="111"/>
      <c r="AIC143" s="111"/>
      <c r="AID143" s="111"/>
      <c r="AIE143" s="111"/>
      <c r="AIF143" s="111"/>
      <c r="AIG143" s="111"/>
      <c r="AIH143" s="111"/>
      <c r="AII143" s="111"/>
      <c r="AIJ143" s="111"/>
      <c r="AIK143" s="111"/>
      <c r="AIL143" s="111"/>
      <c r="AIM143" s="111"/>
      <c r="AIN143" s="111"/>
      <c r="AIO143" s="111"/>
      <c r="AIP143" s="111"/>
      <c r="AIQ143" s="111"/>
      <c r="AIR143" s="111"/>
      <c r="AIS143" s="111"/>
      <c r="AIT143" s="111"/>
      <c r="AIU143" s="111"/>
      <c r="AIV143" s="111"/>
      <c r="AIW143" s="111"/>
      <c r="AIX143" s="111"/>
      <c r="AIY143" s="111"/>
      <c r="AIZ143" s="111"/>
      <c r="AJA143" s="111"/>
      <c r="AJB143" s="111"/>
      <c r="AJC143" s="111"/>
      <c r="AJD143" s="111"/>
      <c r="AJE143" s="111"/>
      <c r="AJF143" s="111"/>
      <c r="AJG143" s="111"/>
      <c r="AJH143" s="111"/>
      <c r="AJI143" s="111"/>
      <c r="AJJ143" s="111"/>
      <c r="AJK143" s="111"/>
      <c r="AJL143" s="111"/>
      <c r="AJM143" s="111"/>
      <c r="AJN143" s="111"/>
      <c r="AJO143" s="111"/>
      <c r="AJP143" s="111"/>
      <c r="AJQ143" s="111"/>
      <c r="AJR143" s="111"/>
      <c r="AJS143" s="111"/>
      <c r="AJT143" s="111"/>
      <c r="AJU143" s="111"/>
      <c r="AJV143" s="111"/>
      <c r="AJW143" s="111"/>
      <c r="AJX143" s="111"/>
      <c r="AJY143" s="111"/>
      <c r="AJZ143" s="111"/>
      <c r="AKA143" s="111"/>
      <c r="AKB143" s="111"/>
      <c r="AKC143" s="111"/>
      <c r="AKD143" s="111"/>
      <c r="AKE143" s="111"/>
      <c r="AKF143" s="111"/>
      <c r="AKG143" s="111"/>
      <c r="AKH143" s="111"/>
      <c r="AKI143" s="111"/>
      <c r="AKJ143" s="111"/>
      <c r="AKK143" s="111"/>
      <c r="AKL143" s="111"/>
      <c r="AKM143" s="111"/>
      <c r="AKN143" s="111"/>
      <c r="AKO143" s="111"/>
      <c r="AKP143" s="111"/>
      <c r="AKQ143" s="111"/>
      <c r="AKR143" s="111"/>
      <c r="AKS143" s="111"/>
      <c r="AKT143" s="111"/>
      <c r="AKU143" s="111"/>
      <c r="AKV143" s="111"/>
      <c r="AKW143" s="111"/>
      <c r="AKX143" s="111"/>
      <c r="AKY143" s="111"/>
      <c r="AKZ143" s="111"/>
      <c r="ALA143" s="111"/>
      <c r="ALB143" s="111"/>
      <c r="ALC143" s="111"/>
      <c r="ALD143" s="111"/>
      <c r="ALE143" s="111"/>
      <c r="ALF143" s="111"/>
      <c r="ALG143" s="111"/>
      <c r="ALH143" s="111"/>
      <c r="ALI143" s="111"/>
      <c r="ALJ143" s="111"/>
      <c r="ALK143" s="111"/>
      <c r="ALL143" s="111"/>
      <c r="ALM143" s="111"/>
      <c r="ALN143" s="111"/>
      <c r="ALO143" s="111"/>
      <c r="ALP143" s="111"/>
      <c r="ALQ143" s="111"/>
      <c r="ALR143" s="111"/>
      <c r="ALS143" s="111"/>
      <c r="ALT143" s="111"/>
      <c r="ALU143" s="111"/>
      <c r="ALV143" s="111"/>
      <c r="ALW143" s="111"/>
      <c r="ALX143" s="111"/>
      <c r="ALY143" s="111"/>
      <c r="ALZ143" s="111"/>
      <c r="AMA143" s="111"/>
      <c r="AMB143" s="111"/>
      <c r="AMC143" s="111"/>
      <c r="AMD143" s="111"/>
      <c r="AME143" s="111"/>
      <c r="AMF143" s="111"/>
      <c r="AMG143" s="111"/>
      <c r="AMH143" s="111"/>
      <c r="AMI143" s="111"/>
      <c r="AMJ143" s="111"/>
      <c r="AMK143" s="111"/>
      <c r="AML143" s="111"/>
      <c r="AMM143" s="111"/>
      <c r="AMN143" s="111"/>
      <c r="AMO143" s="111"/>
      <c r="AMP143" s="111"/>
      <c r="AMQ143" s="111"/>
      <c r="AMR143" s="111"/>
      <c r="AMS143" s="111"/>
      <c r="AMT143" s="111"/>
      <c r="AMU143" s="111"/>
      <c r="AMV143" s="111"/>
      <c r="AMW143" s="111"/>
      <c r="AMX143" s="111"/>
      <c r="AMY143" s="111"/>
      <c r="AMZ143" s="111"/>
      <c r="ANA143" s="111"/>
      <c r="ANB143" s="111"/>
      <c r="ANC143" s="111"/>
      <c r="AND143" s="111"/>
      <c r="ANE143" s="111"/>
      <c r="ANF143" s="111"/>
      <c r="ANG143" s="111"/>
      <c r="ANH143" s="111"/>
      <c r="ANI143" s="111"/>
      <c r="ANJ143" s="111"/>
      <c r="ANK143" s="111"/>
      <c r="ANL143" s="111"/>
      <c r="ANM143" s="111"/>
      <c r="ANN143" s="111"/>
      <c r="ANO143" s="111"/>
      <c r="ANP143" s="111"/>
      <c r="ANQ143" s="111"/>
      <c r="ANR143" s="111"/>
      <c r="ANS143" s="111"/>
      <c r="ANT143" s="111"/>
      <c r="ANU143" s="111"/>
      <c r="ANV143" s="111"/>
      <c r="ANW143" s="111"/>
      <c r="ANX143" s="111"/>
      <c r="ANY143" s="111"/>
      <c r="ANZ143" s="111"/>
      <c r="AOA143" s="111"/>
      <c r="AOB143" s="111"/>
      <c r="AOC143" s="111"/>
      <c r="AOD143" s="111"/>
      <c r="AOE143" s="111"/>
      <c r="AOF143" s="111"/>
      <c r="AOG143" s="111"/>
      <c r="AOH143" s="111"/>
      <c r="AOI143" s="111"/>
      <c r="AOJ143" s="111"/>
      <c r="AOK143" s="111"/>
      <c r="AOL143" s="111"/>
      <c r="AOM143" s="111"/>
      <c r="AON143" s="111"/>
      <c r="AOO143" s="111"/>
      <c r="AOP143" s="111"/>
      <c r="AOQ143" s="111"/>
      <c r="AOR143" s="111"/>
      <c r="AOS143" s="111"/>
      <c r="AOT143" s="111"/>
      <c r="AOU143" s="111"/>
      <c r="AOV143" s="111"/>
      <c r="AOW143" s="111"/>
      <c r="AOX143" s="111"/>
      <c r="AOY143" s="111"/>
      <c r="AOZ143" s="111"/>
      <c r="APA143" s="111"/>
      <c r="APB143" s="111"/>
      <c r="APC143" s="111"/>
      <c r="APD143" s="111"/>
      <c r="APE143" s="111"/>
      <c r="APF143" s="111"/>
      <c r="APG143" s="111"/>
      <c r="APH143" s="111"/>
      <c r="API143" s="111"/>
      <c r="APJ143" s="111"/>
      <c r="APK143" s="111"/>
      <c r="APL143" s="111"/>
      <c r="APM143" s="111"/>
      <c r="APN143" s="111"/>
      <c r="APO143" s="111"/>
      <c r="APP143" s="111"/>
      <c r="APQ143" s="111"/>
      <c r="APR143" s="111"/>
      <c r="APS143" s="111"/>
      <c r="APT143" s="111"/>
      <c r="APU143" s="111"/>
      <c r="APV143" s="111"/>
      <c r="APW143" s="111"/>
      <c r="APX143" s="111"/>
      <c r="APY143" s="111"/>
      <c r="APZ143" s="111"/>
      <c r="AQA143" s="111"/>
      <c r="AQB143" s="111"/>
      <c r="AQC143" s="111"/>
      <c r="AQD143" s="111"/>
      <c r="AQE143" s="111"/>
      <c r="AQF143" s="111"/>
      <c r="AQG143" s="111"/>
      <c r="AQH143" s="111"/>
      <c r="AQI143" s="111"/>
      <c r="AQJ143" s="111"/>
      <c r="AQK143" s="111"/>
      <c r="AQL143" s="111"/>
      <c r="AQM143" s="111"/>
      <c r="AQN143" s="111"/>
      <c r="AQO143" s="111"/>
      <c r="AQP143" s="111"/>
      <c r="AQQ143" s="111"/>
      <c r="AQR143" s="111"/>
      <c r="AQS143" s="111"/>
      <c r="AQT143" s="111"/>
      <c r="AQU143" s="111"/>
      <c r="AQV143" s="111"/>
      <c r="AQW143" s="111"/>
      <c r="AQX143" s="111"/>
      <c r="AQY143" s="111"/>
      <c r="AQZ143" s="111"/>
      <c r="ARA143" s="111"/>
      <c r="ARB143" s="111"/>
      <c r="ARC143" s="111"/>
      <c r="ARD143" s="111"/>
      <c r="ARE143" s="111"/>
      <c r="ARF143" s="111"/>
      <c r="ARG143" s="111"/>
      <c r="ARH143" s="111"/>
      <c r="ARI143" s="111"/>
      <c r="ARJ143" s="111"/>
      <c r="ARK143" s="111"/>
      <c r="ARL143" s="111"/>
      <c r="ARM143" s="111"/>
      <c r="ARN143" s="111"/>
      <c r="ARO143" s="111"/>
      <c r="ARP143" s="111"/>
      <c r="ARQ143" s="111"/>
      <c r="ARR143" s="111"/>
      <c r="ARS143" s="111"/>
      <c r="ART143" s="111"/>
      <c r="ARU143" s="111"/>
      <c r="ARV143" s="111"/>
      <c r="ARW143" s="111"/>
      <c r="ARX143" s="111"/>
      <c r="ARY143" s="111"/>
      <c r="ARZ143" s="111"/>
      <c r="ASA143" s="111"/>
      <c r="ASB143" s="111"/>
      <c r="ASC143" s="111"/>
      <c r="ASD143" s="111"/>
      <c r="ASE143" s="111"/>
      <c r="ASF143" s="111"/>
      <c r="ASG143" s="111"/>
      <c r="ASH143" s="111"/>
      <c r="ASI143" s="111"/>
      <c r="ASJ143" s="111"/>
      <c r="ASK143" s="111"/>
      <c r="ASL143" s="111"/>
      <c r="ASM143" s="111"/>
      <c r="ASN143" s="111"/>
      <c r="ASO143" s="111"/>
      <c r="ASP143" s="111"/>
      <c r="ASQ143" s="111"/>
      <c r="ASR143" s="111"/>
      <c r="ASS143" s="111"/>
      <c r="AST143" s="111"/>
      <c r="ASU143" s="111"/>
      <c r="ASV143" s="111"/>
      <c r="ASW143" s="111"/>
      <c r="ASX143" s="111"/>
      <c r="ASY143" s="111"/>
      <c r="ASZ143" s="111"/>
      <c r="ATA143" s="111"/>
      <c r="ATB143" s="111"/>
      <c r="ATC143" s="111"/>
      <c r="ATD143" s="111"/>
      <c r="ATE143" s="111"/>
      <c r="ATF143" s="111"/>
      <c r="ATG143" s="111"/>
      <c r="ATH143" s="111"/>
      <c r="ATI143" s="111"/>
      <c r="ATJ143" s="111"/>
      <c r="ATK143" s="111"/>
      <c r="ATL143" s="111"/>
      <c r="ATM143" s="111"/>
      <c r="ATN143" s="111"/>
      <c r="ATO143" s="111"/>
      <c r="ATP143" s="111"/>
      <c r="ATQ143" s="111"/>
      <c r="ATR143" s="111"/>
      <c r="ATS143" s="111"/>
      <c r="ATT143" s="111"/>
      <c r="ATU143" s="111"/>
      <c r="ATV143" s="111"/>
      <c r="ATW143" s="111"/>
      <c r="ATX143" s="111"/>
      <c r="ATY143" s="111"/>
      <c r="ATZ143" s="111"/>
      <c r="AUA143" s="111"/>
      <c r="AUB143" s="111"/>
      <c r="AUC143" s="111"/>
      <c r="AUD143" s="111"/>
      <c r="AUE143" s="111"/>
      <c r="AUF143" s="111"/>
      <c r="AUG143" s="111"/>
      <c r="AUH143" s="111"/>
      <c r="AUI143" s="111"/>
      <c r="AUJ143" s="111"/>
      <c r="AUK143" s="111"/>
      <c r="AUL143" s="111"/>
      <c r="AUM143" s="111"/>
      <c r="AUN143" s="111"/>
      <c r="AUO143" s="111"/>
      <c r="AUP143" s="111"/>
      <c r="AUQ143" s="111"/>
      <c r="AUR143" s="111"/>
      <c r="AUS143" s="111"/>
      <c r="AUT143" s="111"/>
      <c r="AUU143" s="111"/>
      <c r="AUV143" s="111"/>
      <c r="AUW143" s="111"/>
      <c r="AUX143" s="111"/>
      <c r="AUY143" s="111"/>
      <c r="AUZ143" s="111"/>
      <c r="AVA143" s="111"/>
      <c r="AVB143" s="111"/>
      <c r="AVC143" s="111"/>
      <c r="AVD143" s="111"/>
      <c r="AVE143" s="111"/>
      <c r="AVF143" s="111"/>
      <c r="AVG143" s="111"/>
      <c r="AVH143" s="111"/>
      <c r="AVI143" s="111"/>
      <c r="AVJ143" s="111"/>
      <c r="AVK143" s="111"/>
      <c r="AVL143" s="111"/>
      <c r="AVM143" s="111"/>
      <c r="AVN143" s="111"/>
      <c r="AVO143" s="111"/>
      <c r="AVP143" s="111"/>
      <c r="AVQ143" s="111"/>
      <c r="AVR143" s="111"/>
      <c r="AVS143" s="111"/>
      <c r="AVT143" s="111"/>
      <c r="AVU143" s="111"/>
      <c r="AVV143" s="111"/>
      <c r="AVW143" s="111"/>
      <c r="AVX143" s="111"/>
      <c r="AVY143" s="111"/>
      <c r="AVZ143" s="111"/>
      <c r="AWA143" s="111"/>
      <c r="AWB143" s="111"/>
      <c r="AWC143" s="111"/>
      <c r="AWD143" s="111"/>
      <c r="AWE143" s="111"/>
      <c r="AWF143" s="111"/>
      <c r="AWG143" s="111"/>
      <c r="AWH143" s="111"/>
      <c r="AWI143" s="111"/>
      <c r="AWJ143" s="111"/>
      <c r="AWK143" s="111"/>
      <c r="AWL143" s="111"/>
      <c r="AWM143" s="111"/>
      <c r="AWN143" s="111"/>
      <c r="AWO143" s="111"/>
      <c r="AWP143" s="111"/>
      <c r="AWQ143" s="111"/>
      <c r="AWR143" s="111"/>
      <c r="AWS143" s="111"/>
      <c r="AWT143" s="111"/>
      <c r="AWU143" s="111"/>
      <c r="AWV143" s="111"/>
      <c r="AWW143" s="111"/>
      <c r="AWX143" s="111"/>
      <c r="AWY143" s="111"/>
      <c r="AWZ143" s="111"/>
      <c r="AXA143" s="111"/>
      <c r="AXB143" s="111"/>
      <c r="AXC143" s="111"/>
      <c r="AXD143" s="111"/>
      <c r="AXE143" s="111"/>
      <c r="AXF143" s="111"/>
      <c r="AXG143" s="111"/>
      <c r="AXH143" s="111"/>
      <c r="AXI143" s="111"/>
      <c r="AXJ143" s="111"/>
      <c r="AXK143" s="111"/>
      <c r="AXL143" s="111"/>
      <c r="AXM143" s="111"/>
      <c r="AXN143" s="111"/>
      <c r="AXO143" s="111"/>
      <c r="AXP143" s="111"/>
      <c r="AXQ143" s="111"/>
      <c r="AXR143" s="111"/>
      <c r="AXS143" s="111"/>
      <c r="AXT143" s="111"/>
      <c r="AXU143" s="111"/>
      <c r="AXV143" s="111"/>
      <c r="AXW143" s="111"/>
      <c r="AXX143" s="111"/>
      <c r="AXY143" s="111"/>
      <c r="AXZ143" s="111"/>
      <c r="AYA143" s="111"/>
      <c r="AYB143" s="111"/>
      <c r="AYC143" s="111"/>
      <c r="AYD143" s="111"/>
      <c r="AYE143" s="111"/>
      <c r="AYF143" s="111"/>
      <c r="AYG143" s="111"/>
      <c r="AYH143" s="111"/>
      <c r="AYI143" s="111"/>
      <c r="AYJ143" s="111"/>
      <c r="AYK143" s="111"/>
      <c r="AYL143" s="111"/>
      <c r="AYM143" s="111"/>
      <c r="AYN143" s="111"/>
      <c r="AYO143" s="111"/>
      <c r="AYP143" s="111"/>
      <c r="AYQ143" s="111"/>
      <c r="AYR143" s="111"/>
      <c r="AYS143" s="111"/>
      <c r="AYT143" s="111"/>
      <c r="AYU143" s="111"/>
      <c r="AYV143" s="111"/>
      <c r="AYW143" s="111"/>
      <c r="AYX143" s="111"/>
      <c r="AYY143" s="111"/>
      <c r="AYZ143" s="111"/>
      <c r="AZA143" s="111"/>
      <c r="AZB143" s="111"/>
      <c r="AZC143" s="111"/>
      <c r="AZD143" s="111"/>
      <c r="AZE143" s="111"/>
      <c r="AZF143" s="111"/>
      <c r="AZG143" s="111"/>
      <c r="AZH143" s="111"/>
      <c r="AZI143" s="111"/>
      <c r="AZJ143" s="111"/>
      <c r="AZK143" s="111"/>
      <c r="AZL143" s="111"/>
      <c r="AZM143" s="111"/>
      <c r="AZN143" s="111"/>
      <c r="AZO143" s="111"/>
      <c r="AZP143" s="111"/>
      <c r="AZQ143" s="111"/>
      <c r="AZR143" s="111"/>
      <c r="AZS143" s="111"/>
      <c r="AZT143" s="111"/>
      <c r="AZU143" s="111"/>
      <c r="AZV143" s="111"/>
      <c r="AZW143" s="111"/>
      <c r="AZX143" s="111"/>
      <c r="AZY143" s="111"/>
      <c r="AZZ143" s="111"/>
      <c r="BAA143" s="111"/>
      <c r="BAB143" s="111"/>
      <c r="BAC143" s="111"/>
      <c r="BAD143" s="111"/>
      <c r="BAE143" s="111"/>
      <c r="BAF143" s="111"/>
      <c r="BAG143" s="111"/>
      <c r="BAH143" s="111"/>
      <c r="BAI143" s="111"/>
      <c r="BAJ143" s="111"/>
      <c r="BAK143" s="111"/>
      <c r="BAL143" s="111"/>
      <c r="BAM143" s="111"/>
      <c r="BAN143" s="111"/>
      <c r="BAO143" s="111"/>
      <c r="BAP143" s="111"/>
      <c r="BAQ143" s="111"/>
      <c r="BAR143" s="111"/>
      <c r="BAS143" s="111"/>
      <c r="BAT143" s="111"/>
      <c r="BAU143" s="111"/>
      <c r="BAV143" s="111"/>
      <c r="BAW143" s="111"/>
      <c r="BAX143" s="111"/>
      <c r="BAY143" s="111"/>
      <c r="BAZ143" s="111"/>
      <c r="BBA143" s="111"/>
      <c r="BBB143" s="111"/>
      <c r="BBC143" s="111"/>
      <c r="BBD143" s="111"/>
      <c r="BBE143" s="111"/>
      <c r="BBF143" s="111"/>
      <c r="BBG143" s="111"/>
      <c r="BBH143" s="111"/>
      <c r="BBI143" s="111"/>
      <c r="BBJ143" s="111"/>
      <c r="BBK143" s="111"/>
      <c r="BBL143" s="111"/>
      <c r="BBM143" s="111"/>
      <c r="BBN143" s="111"/>
      <c r="BBO143" s="111"/>
      <c r="BBP143" s="111"/>
      <c r="BBQ143" s="111"/>
      <c r="BBR143" s="111"/>
      <c r="BBS143" s="111"/>
      <c r="BBT143" s="111"/>
      <c r="BBU143" s="111"/>
      <c r="BBV143" s="111"/>
      <c r="BBW143" s="111"/>
      <c r="BBX143" s="111"/>
      <c r="BBY143" s="111"/>
      <c r="BBZ143" s="111"/>
      <c r="BCA143" s="111"/>
      <c r="BCB143" s="111"/>
      <c r="BCC143" s="111"/>
      <c r="BCD143" s="111"/>
      <c r="BCE143" s="111"/>
      <c r="BCF143" s="111"/>
      <c r="BCG143" s="111"/>
      <c r="BCH143" s="111"/>
      <c r="BCI143" s="111"/>
      <c r="BCJ143" s="111"/>
      <c r="BCK143" s="111"/>
      <c r="BCL143" s="111"/>
      <c r="BCM143" s="111"/>
      <c r="BCN143" s="111"/>
      <c r="BCO143" s="111"/>
      <c r="BCP143" s="111"/>
      <c r="BCQ143" s="111"/>
      <c r="BCR143" s="111"/>
      <c r="BCS143" s="111"/>
      <c r="BCT143" s="111"/>
      <c r="BCU143" s="111"/>
      <c r="BCV143" s="111"/>
      <c r="BCW143" s="111"/>
      <c r="BCX143" s="111"/>
      <c r="BCY143" s="111"/>
      <c r="BCZ143" s="111"/>
      <c r="BDA143" s="111"/>
      <c r="BDB143" s="111"/>
      <c r="BDC143" s="111"/>
      <c r="BDD143" s="111"/>
      <c r="BDE143" s="111"/>
      <c r="BDF143" s="111"/>
      <c r="BDG143" s="111"/>
      <c r="BDH143" s="111"/>
      <c r="BDI143" s="111"/>
      <c r="BDJ143" s="111"/>
      <c r="BDK143" s="111"/>
      <c r="BDL143" s="111"/>
      <c r="BDM143" s="111"/>
      <c r="BDN143" s="111"/>
      <c r="BDO143" s="111"/>
      <c r="BDP143" s="111"/>
      <c r="BDQ143" s="111"/>
      <c r="BDR143" s="111"/>
      <c r="BDS143" s="111"/>
      <c r="BDT143" s="111"/>
      <c r="BDU143" s="111"/>
      <c r="BDV143" s="111"/>
      <c r="BDW143" s="111"/>
      <c r="BDX143" s="111"/>
      <c r="BDY143" s="111"/>
      <c r="BDZ143" s="111"/>
      <c r="BEA143" s="111"/>
      <c r="BEB143" s="111"/>
      <c r="BEC143" s="111"/>
      <c r="BED143" s="111"/>
      <c r="BEE143" s="111"/>
      <c r="BEF143" s="111"/>
      <c r="BEG143" s="111"/>
      <c r="BEH143" s="111"/>
      <c r="BEI143" s="111"/>
      <c r="BEJ143" s="111"/>
      <c r="BEK143" s="111"/>
      <c r="BEL143" s="111"/>
      <c r="BEM143" s="111"/>
      <c r="BEN143" s="111"/>
      <c r="BEO143" s="111"/>
      <c r="BEP143" s="111"/>
      <c r="BEQ143" s="111"/>
      <c r="BER143" s="111"/>
      <c r="BES143" s="111"/>
      <c r="BET143" s="111"/>
      <c r="BEU143" s="111"/>
      <c r="BEV143" s="111"/>
      <c r="BEW143" s="111"/>
      <c r="BEX143" s="111"/>
      <c r="BEY143" s="111"/>
      <c r="BEZ143" s="111"/>
      <c r="BFA143" s="111"/>
      <c r="BFB143" s="111"/>
      <c r="BFC143" s="111"/>
      <c r="BFD143" s="111"/>
      <c r="BFE143" s="111"/>
      <c r="BFF143" s="111"/>
      <c r="BFG143" s="111"/>
      <c r="BFH143" s="111"/>
      <c r="BFI143" s="111"/>
      <c r="BFJ143" s="111"/>
      <c r="BFK143" s="111"/>
      <c r="BFL143" s="111"/>
      <c r="BFM143" s="111"/>
      <c r="BFN143" s="111"/>
      <c r="BFO143" s="111"/>
      <c r="BFP143" s="111"/>
      <c r="BFQ143" s="111"/>
      <c r="BFR143" s="111"/>
      <c r="BFS143" s="111"/>
      <c r="BFT143" s="111"/>
      <c r="BFU143" s="111"/>
      <c r="BFV143" s="111"/>
      <c r="BFW143" s="111"/>
      <c r="BFX143" s="111"/>
      <c r="BFY143" s="111"/>
      <c r="BFZ143" s="111"/>
      <c r="BGA143" s="111"/>
      <c r="BGB143" s="111"/>
      <c r="BGC143" s="111"/>
      <c r="BGD143" s="111"/>
      <c r="BGE143" s="111"/>
      <c r="BGF143" s="111"/>
      <c r="BGG143" s="111"/>
      <c r="BGH143" s="111"/>
      <c r="BGI143" s="111"/>
      <c r="BGJ143" s="111"/>
      <c r="BGK143" s="111"/>
      <c r="BGL143" s="111"/>
      <c r="BGM143" s="111"/>
      <c r="BGN143" s="111"/>
      <c r="BGO143" s="111"/>
      <c r="BGP143" s="111"/>
      <c r="BGQ143" s="111"/>
      <c r="BGR143" s="111"/>
      <c r="BGS143" s="111"/>
      <c r="BGT143" s="111"/>
      <c r="BGU143" s="111"/>
      <c r="BGV143" s="111"/>
      <c r="BGW143" s="111"/>
      <c r="BGX143" s="111"/>
      <c r="BGY143" s="111"/>
      <c r="BGZ143" s="111"/>
      <c r="BHA143" s="111"/>
      <c r="BHB143" s="111"/>
      <c r="BHC143" s="111"/>
      <c r="BHD143" s="111"/>
      <c r="BHE143" s="111"/>
      <c r="BHF143" s="111"/>
      <c r="BHG143" s="111"/>
      <c r="BHH143" s="111"/>
      <c r="BHI143" s="111"/>
      <c r="BHJ143" s="111"/>
      <c r="BHK143" s="111"/>
      <c r="BHL143" s="111"/>
      <c r="BHM143" s="111"/>
      <c r="BHN143" s="111"/>
      <c r="BHO143" s="111"/>
      <c r="BHP143" s="111"/>
      <c r="BHQ143" s="111"/>
      <c r="BHR143" s="111"/>
      <c r="BHS143" s="111"/>
      <c r="BHT143" s="111"/>
      <c r="BHU143" s="111"/>
      <c r="BHV143" s="111"/>
      <c r="BHW143" s="111"/>
      <c r="BHX143" s="111"/>
      <c r="BHY143" s="111"/>
      <c r="BHZ143" s="111"/>
      <c r="BIA143" s="111"/>
      <c r="BIB143" s="111"/>
      <c r="BIC143" s="111"/>
      <c r="BID143" s="111"/>
      <c r="BIE143" s="111"/>
      <c r="BIF143" s="111"/>
      <c r="BIG143" s="111"/>
      <c r="BIH143" s="111"/>
      <c r="BII143" s="111"/>
      <c r="BIJ143" s="111"/>
      <c r="BIK143" s="111"/>
      <c r="BIL143" s="111"/>
      <c r="BIM143" s="111"/>
      <c r="BIN143" s="111"/>
      <c r="BIO143" s="111"/>
      <c r="BIP143" s="111"/>
      <c r="BIQ143" s="111"/>
      <c r="BIR143" s="111"/>
      <c r="BIS143" s="111"/>
      <c r="BIT143" s="111"/>
      <c r="BIU143" s="111"/>
      <c r="BIV143" s="111"/>
      <c r="BIW143" s="111"/>
      <c r="BIX143" s="111"/>
      <c r="BIY143" s="111"/>
      <c r="BIZ143" s="111"/>
      <c r="BJA143" s="111"/>
      <c r="BJB143" s="111"/>
      <c r="BJC143" s="111"/>
      <c r="BJD143" s="111"/>
      <c r="BJE143" s="111"/>
      <c r="BJF143" s="111"/>
      <c r="BJG143" s="111"/>
      <c r="BJH143" s="111"/>
      <c r="BJI143" s="111"/>
      <c r="BJJ143" s="111"/>
      <c r="BJK143" s="111"/>
      <c r="BJL143" s="111"/>
      <c r="BJM143" s="111"/>
      <c r="BJN143" s="111"/>
      <c r="BJO143" s="111"/>
      <c r="BJP143" s="111"/>
      <c r="BJQ143" s="111"/>
      <c r="BJR143" s="111"/>
      <c r="BJS143" s="111"/>
      <c r="BJT143" s="111"/>
      <c r="BJU143" s="111"/>
      <c r="BJV143" s="111"/>
      <c r="BJW143" s="111"/>
      <c r="BJX143" s="111"/>
      <c r="BJY143" s="111"/>
      <c r="BJZ143" s="111"/>
      <c r="BKA143" s="111"/>
      <c r="BKB143" s="111"/>
      <c r="BKC143" s="111"/>
      <c r="BKD143" s="111"/>
      <c r="BKE143" s="111"/>
      <c r="BKF143" s="111"/>
      <c r="BKG143" s="111"/>
      <c r="BKH143" s="111"/>
      <c r="BKI143" s="111"/>
      <c r="BKJ143" s="111"/>
      <c r="BKK143" s="111"/>
      <c r="BKL143" s="111"/>
      <c r="BKM143" s="111"/>
      <c r="BKN143" s="111"/>
      <c r="BKO143" s="111"/>
      <c r="BKP143" s="111"/>
      <c r="BKQ143" s="111"/>
      <c r="BKR143" s="111"/>
      <c r="BKS143" s="111"/>
      <c r="BKT143" s="111"/>
      <c r="BKU143" s="111"/>
      <c r="BKV143" s="111"/>
      <c r="BKW143" s="111"/>
      <c r="BKX143" s="111"/>
      <c r="BKY143" s="111"/>
      <c r="BKZ143" s="111"/>
      <c r="BLA143" s="111"/>
      <c r="BLB143" s="111"/>
      <c r="BLC143" s="111"/>
      <c r="BLD143" s="111"/>
      <c r="BLE143" s="111"/>
      <c r="BLF143" s="111"/>
      <c r="BLG143" s="111"/>
      <c r="BLH143" s="111"/>
      <c r="BLI143" s="111"/>
      <c r="BLJ143" s="111"/>
      <c r="BLK143" s="111"/>
      <c r="BLL143" s="111"/>
      <c r="BLM143" s="111"/>
      <c r="BLN143" s="111"/>
      <c r="BLO143" s="111"/>
      <c r="BLP143" s="111"/>
      <c r="BLQ143" s="111"/>
      <c r="BLR143" s="111"/>
      <c r="BLS143" s="111"/>
      <c r="BLT143" s="111"/>
      <c r="BLU143" s="111"/>
      <c r="BLV143" s="111"/>
      <c r="BLW143" s="111"/>
      <c r="BLX143" s="111"/>
      <c r="BLY143" s="111"/>
      <c r="BLZ143" s="111"/>
      <c r="BMA143" s="111"/>
      <c r="BMB143" s="111"/>
      <c r="BMC143" s="111"/>
      <c r="BMD143" s="111"/>
      <c r="BME143" s="111"/>
      <c r="BMF143" s="111"/>
      <c r="BMG143" s="111"/>
      <c r="BMH143" s="111"/>
      <c r="BMI143" s="111"/>
      <c r="BMJ143" s="111"/>
      <c r="BMK143" s="111"/>
      <c r="BML143" s="111"/>
      <c r="BMM143" s="111"/>
      <c r="BMN143" s="111"/>
      <c r="BMO143" s="111"/>
      <c r="BMP143" s="111"/>
      <c r="BMQ143" s="111"/>
      <c r="BMR143" s="111"/>
      <c r="BMS143" s="111"/>
      <c r="BMT143" s="111"/>
      <c r="BMU143" s="111"/>
      <c r="BMV143" s="111"/>
      <c r="BMW143" s="111"/>
      <c r="BMX143" s="111"/>
      <c r="BMY143" s="111"/>
      <c r="BMZ143" s="111"/>
      <c r="BNA143" s="111"/>
      <c r="BNB143" s="111"/>
      <c r="BNC143" s="111"/>
      <c r="BND143" s="111"/>
      <c r="BNE143" s="111"/>
      <c r="BNF143" s="111"/>
      <c r="BNG143" s="111"/>
      <c r="BNH143" s="111"/>
      <c r="BNI143" s="111"/>
      <c r="BNJ143" s="111"/>
      <c r="BNK143" s="111"/>
      <c r="BNL143" s="111"/>
      <c r="BNM143" s="111"/>
      <c r="BNN143" s="111"/>
      <c r="BNO143" s="111"/>
      <c r="BNP143" s="111"/>
      <c r="BNQ143" s="111"/>
      <c r="BNR143" s="111"/>
      <c r="BNS143" s="111"/>
      <c r="BNT143" s="111"/>
      <c r="BNU143" s="111"/>
      <c r="BNV143" s="111"/>
      <c r="BNW143" s="111"/>
      <c r="BNX143" s="111"/>
      <c r="BNY143" s="111"/>
      <c r="BNZ143" s="111"/>
      <c r="BOA143" s="111"/>
      <c r="BOB143" s="111"/>
      <c r="BOC143" s="111"/>
      <c r="BOD143" s="111"/>
      <c r="BOE143" s="111"/>
      <c r="BOF143" s="111"/>
      <c r="BOG143" s="111"/>
      <c r="BOH143" s="111"/>
      <c r="BOI143" s="111"/>
      <c r="BOJ143" s="111"/>
      <c r="BOK143" s="111"/>
      <c r="BOL143" s="111"/>
      <c r="BOM143" s="111"/>
      <c r="BON143" s="111"/>
      <c r="BOO143" s="111"/>
      <c r="BOP143" s="111"/>
      <c r="BOQ143" s="111"/>
      <c r="BOR143" s="111"/>
      <c r="BOS143" s="111"/>
      <c r="BOT143" s="111"/>
      <c r="BOU143" s="111"/>
      <c r="BOV143" s="111"/>
      <c r="BOW143" s="111"/>
      <c r="BOX143" s="111"/>
      <c r="BOY143" s="111"/>
      <c r="BOZ143" s="111"/>
      <c r="BPA143" s="111"/>
      <c r="BPB143" s="111"/>
      <c r="BPC143" s="111"/>
      <c r="BPD143" s="111"/>
      <c r="BPE143" s="111"/>
      <c r="BPF143" s="111"/>
      <c r="BPG143" s="111"/>
      <c r="BPH143" s="111"/>
      <c r="BPI143" s="111"/>
      <c r="BPJ143" s="111"/>
      <c r="BPK143" s="111"/>
      <c r="BPL143" s="111"/>
      <c r="BPM143" s="111"/>
      <c r="BPN143" s="111"/>
      <c r="BPO143" s="111"/>
      <c r="BPP143" s="111"/>
      <c r="BPQ143" s="111"/>
      <c r="BPR143" s="111"/>
      <c r="BPS143" s="111"/>
      <c r="BPT143" s="111"/>
      <c r="BPU143" s="111"/>
      <c r="BPV143" s="111"/>
      <c r="BPW143" s="111"/>
      <c r="BPX143" s="111"/>
      <c r="BPY143" s="111"/>
      <c r="BPZ143" s="111"/>
      <c r="BQA143" s="111"/>
      <c r="BQB143" s="111"/>
      <c r="BQC143" s="111"/>
      <c r="BQD143" s="111"/>
      <c r="BQE143" s="111"/>
      <c r="BQF143" s="111"/>
      <c r="BQG143" s="111"/>
      <c r="BQH143" s="111"/>
      <c r="BQI143" s="111"/>
      <c r="BQJ143" s="111"/>
      <c r="BQK143" s="111"/>
      <c r="BQL143" s="111"/>
      <c r="BQM143" s="111"/>
      <c r="BQN143" s="111"/>
      <c r="BQO143" s="111"/>
      <c r="BQP143" s="111"/>
      <c r="BQQ143" s="111"/>
      <c r="BQR143" s="111"/>
      <c r="BQS143" s="111"/>
      <c r="BQT143" s="111"/>
      <c r="BQU143" s="111"/>
      <c r="BQV143" s="111"/>
      <c r="BQW143" s="111"/>
      <c r="BQX143" s="111"/>
      <c r="BQY143" s="111"/>
      <c r="BQZ143" s="111"/>
      <c r="BRA143" s="111"/>
      <c r="BRB143" s="111"/>
      <c r="BRC143" s="111"/>
      <c r="BRD143" s="111"/>
      <c r="BRE143" s="111"/>
      <c r="BRF143" s="111"/>
      <c r="BRG143" s="111"/>
      <c r="BRH143" s="111"/>
      <c r="BRI143" s="111"/>
      <c r="BRJ143" s="111"/>
      <c r="BRK143" s="111"/>
      <c r="BRL143" s="111"/>
      <c r="BRM143" s="111"/>
      <c r="BRN143" s="111"/>
      <c r="BRO143" s="111"/>
      <c r="BRP143" s="111"/>
      <c r="BRQ143" s="111"/>
      <c r="BRR143" s="111"/>
      <c r="BRS143" s="111"/>
      <c r="BRT143" s="111"/>
      <c r="BRU143" s="111"/>
      <c r="BRV143" s="111"/>
      <c r="BRW143" s="111"/>
      <c r="BRX143" s="111"/>
      <c r="BRY143" s="111"/>
      <c r="BRZ143" s="111"/>
      <c r="BSA143" s="111"/>
      <c r="BSB143" s="111"/>
      <c r="BSC143" s="111"/>
      <c r="BSD143" s="111"/>
      <c r="BSE143" s="111"/>
      <c r="BSF143" s="111"/>
      <c r="BSG143" s="111"/>
      <c r="BSH143" s="111"/>
      <c r="BSI143" s="111"/>
      <c r="BSJ143" s="111"/>
      <c r="BSK143" s="111"/>
      <c r="BSL143" s="111"/>
      <c r="BSM143" s="111"/>
      <c r="BSN143" s="111"/>
      <c r="BSO143" s="111"/>
      <c r="BSP143" s="111"/>
      <c r="BSQ143" s="111"/>
      <c r="BSR143" s="111"/>
      <c r="BSS143" s="111"/>
      <c r="BST143" s="111"/>
      <c r="BSU143" s="111"/>
      <c r="BSV143" s="111"/>
      <c r="BSW143" s="111"/>
      <c r="BSX143" s="111"/>
      <c r="BSY143" s="111"/>
      <c r="BSZ143" s="111"/>
      <c r="BTA143" s="111"/>
      <c r="BTB143" s="111"/>
      <c r="BTC143" s="111"/>
      <c r="BTD143" s="111"/>
      <c r="BTE143" s="111"/>
      <c r="BTF143" s="111"/>
      <c r="BTG143" s="111"/>
      <c r="BTH143" s="111"/>
      <c r="BTI143" s="111"/>
      <c r="BTJ143" s="111"/>
      <c r="BTK143" s="111"/>
      <c r="BTL143" s="111"/>
      <c r="BTM143" s="111"/>
      <c r="BTN143" s="111"/>
      <c r="BTO143" s="111"/>
      <c r="BTP143" s="111"/>
      <c r="BTQ143" s="111"/>
      <c r="BTR143" s="111"/>
      <c r="BTS143" s="111"/>
      <c r="BTT143" s="111"/>
      <c r="BTU143" s="111"/>
      <c r="BTV143" s="111"/>
      <c r="BTW143" s="111"/>
      <c r="BTX143" s="111"/>
      <c r="BTY143" s="111"/>
      <c r="BTZ143" s="111"/>
      <c r="BUA143" s="111"/>
      <c r="BUB143" s="111"/>
      <c r="BUC143" s="111"/>
      <c r="BUD143" s="111"/>
      <c r="BUE143" s="111"/>
      <c r="BUF143" s="111"/>
      <c r="BUG143" s="111"/>
      <c r="BUH143" s="111"/>
      <c r="BUI143" s="111"/>
      <c r="BUJ143" s="111"/>
      <c r="BUK143" s="111"/>
      <c r="BUL143" s="111"/>
      <c r="BUM143" s="111"/>
      <c r="BUN143" s="111"/>
      <c r="BUO143" s="111"/>
      <c r="BUP143" s="111"/>
      <c r="BUQ143" s="111"/>
      <c r="BUR143" s="111"/>
      <c r="BUS143" s="111"/>
      <c r="BUT143" s="111"/>
      <c r="BUU143" s="111"/>
      <c r="BUV143" s="111"/>
      <c r="BUW143" s="111"/>
      <c r="BUX143" s="111"/>
      <c r="BUY143" s="111"/>
      <c r="BUZ143" s="111"/>
      <c r="BVA143" s="111"/>
      <c r="BVB143" s="111"/>
      <c r="BVC143" s="111"/>
      <c r="BVD143" s="111"/>
      <c r="BVE143" s="111"/>
      <c r="BVF143" s="111"/>
      <c r="BVG143" s="111"/>
      <c r="BVH143" s="111"/>
      <c r="BVI143" s="111"/>
      <c r="BVJ143" s="111"/>
      <c r="BVK143" s="111"/>
      <c r="BVL143" s="111"/>
      <c r="BVM143" s="111"/>
      <c r="BVN143" s="111"/>
      <c r="BVO143" s="111"/>
      <c r="BVP143" s="111"/>
      <c r="BVQ143" s="111"/>
      <c r="BVR143" s="111"/>
      <c r="BVS143" s="111"/>
      <c r="BVT143" s="111"/>
      <c r="BVU143" s="111"/>
      <c r="BVV143" s="111"/>
      <c r="BVW143" s="111"/>
      <c r="BVX143" s="111"/>
      <c r="BVY143" s="111"/>
      <c r="BVZ143" s="111"/>
      <c r="BWA143" s="111"/>
      <c r="BWB143" s="111"/>
      <c r="BWC143" s="111"/>
      <c r="BWD143" s="111"/>
      <c r="BWE143" s="111"/>
      <c r="BWF143" s="111"/>
      <c r="BWG143" s="111"/>
      <c r="BWH143" s="111"/>
      <c r="BWI143" s="111"/>
      <c r="BWJ143" s="111"/>
      <c r="BWK143" s="111"/>
      <c r="BWL143" s="111"/>
      <c r="BWM143" s="111"/>
      <c r="BWN143" s="111"/>
      <c r="BWO143" s="111"/>
      <c r="BWP143" s="111"/>
      <c r="BWQ143" s="111"/>
      <c r="BWR143" s="111"/>
      <c r="BWS143" s="111"/>
      <c r="BWT143" s="111"/>
      <c r="BWU143" s="111"/>
      <c r="BWV143" s="111"/>
      <c r="BWW143" s="111"/>
      <c r="BWX143" s="111"/>
      <c r="BWY143" s="111"/>
      <c r="BWZ143" s="111"/>
      <c r="BXA143" s="111"/>
      <c r="BXB143" s="111"/>
      <c r="BXC143" s="111"/>
      <c r="BXD143" s="111"/>
      <c r="BXE143" s="111"/>
      <c r="BXF143" s="111"/>
      <c r="BXG143" s="111"/>
      <c r="BXH143" s="111"/>
      <c r="BXI143" s="111"/>
      <c r="BXJ143" s="111"/>
      <c r="BXK143" s="111"/>
      <c r="BXL143" s="111"/>
      <c r="BXM143" s="111"/>
      <c r="BXN143" s="111"/>
      <c r="BXO143" s="111"/>
      <c r="BXP143" s="111"/>
      <c r="BXQ143" s="111"/>
      <c r="BXR143" s="111"/>
      <c r="BXS143" s="111"/>
      <c r="BXT143" s="111"/>
      <c r="BXU143" s="111"/>
      <c r="BXV143" s="111"/>
      <c r="BXW143" s="111"/>
      <c r="BXX143" s="111"/>
      <c r="BXY143" s="111"/>
      <c r="BXZ143" s="111"/>
      <c r="BYA143" s="111"/>
      <c r="BYB143" s="111"/>
      <c r="BYC143" s="111"/>
      <c r="BYD143" s="111"/>
      <c r="BYE143" s="111"/>
      <c r="BYF143" s="111"/>
      <c r="BYG143" s="111"/>
      <c r="BYH143" s="111"/>
      <c r="BYI143" s="111"/>
      <c r="BYJ143" s="111"/>
      <c r="BYK143" s="111"/>
      <c r="BYL143" s="111"/>
      <c r="BYM143" s="111"/>
      <c r="BYN143" s="111"/>
      <c r="BYO143" s="111"/>
      <c r="BYP143" s="111"/>
      <c r="BYQ143" s="111"/>
      <c r="BYR143" s="111"/>
      <c r="BYS143" s="111"/>
      <c r="BYT143" s="111"/>
      <c r="BYU143" s="111"/>
      <c r="BYV143" s="111"/>
      <c r="BYW143" s="111"/>
      <c r="BYX143" s="111"/>
      <c r="BYY143" s="111"/>
      <c r="BYZ143" s="111"/>
      <c r="BZA143" s="111"/>
      <c r="BZB143" s="111"/>
      <c r="BZC143" s="111"/>
      <c r="BZD143" s="111"/>
      <c r="BZE143" s="111"/>
      <c r="BZF143" s="111"/>
      <c r="BZG143" s="111"/>
      <c r="BZH143" s="111"/>
      <c r="BZI143" s="111"/>
      <c r="BZJ143" s="111"/>
      <c r="BZK143" s="111"/>
      <c r="BZL143" s="111"/>
      <c r="BZM143" s="111"/>
      <c r="BZN143" s="111"/>
      <c r="BZO143" s="111"/>
      <c r="BZP143" s="111"/>
      <c r="BZQ143" s="111"/>
      <c r="BZR143" s="111"/>
      <c r="BZS143" s="111"/>
      <c r="BZT143" s="111"/>
      <c r="BZU143" s="111"/>
      <c r="BZV143" s="111"/>
      <c r="BZW143" s="111"/>
      <c r="BZX143" s="111"/>
      <c r="BZY143" s="111"/>
      <c r="BZZ143" s="111"/>
      <c r="CAA143" s="111"/>
      <c r="CAB143" s="111"/>
      <c r="CAC143" s="111"/>
      <c r="CAD143" s="111"/>
      <c r="CAE143" s="111"/>
      <c r="CAF143" s="111"/>
      <c r="CAG143" s="111"/>
      <c r="CAH143" s="111"/>
      <c r="CAI143" s="111"/>
      <c r="CAJ143" s="111"/>
      <c r="CAK143" s="111"/>
      <c r="CAL143" s="111"/>
      <c r="CAM143" s="111"/>
      <c r="CAN143" s="111"/>
      <c r="CAO143" s="111"/>
      <c r="CAP143" s="111"/>
      <c r="CAQ143" s="111"/>
      <c r="CAR143" s="111"/>
      <c r="CAS143" s="111"/>
      <c r="CAT143" s="111"/>
      <c r="CAU143" s="111"/>
      <c r="CAV143" s="111"/>
      <c r="CAW143" s="111"/>
      <c r="CAX143" s="111"/>
      <c r="CAY143" s="111"/>
      <c r="CAZ143" s="111"/>
      <c r="CBA143" s="111"/>
      <c r="CBB143" s="111"/>
      <c r="CBC143" s="111"/>
      <c r="CBD143" s="111"/>
      <c r="CBE143" s="111"/>
      <c r="CBF143" s="111"/>
      <c r="CBG143" s="111"/>
      <c r="CBH143" s="111"/>
      <c r="CBI143" s="111"/>
      <c r="CBJ143" s="111"/>
      <c r="CBK143" s="111"/>
      <c r="CBL143" s="111"/>
      <c r="CBM143" s="111"/>
      <c r="CBN143" s="111"/>
      <c r="CBO143" s="111"/>
      <c r="CBP143" s="111"/>
      <c r="CBQ143" s="111"/>
      <c r="CBR143" s="111"/>
      <c r="CBS143" s="111"/>
      <c r="CBT143" s="111"/>
      <c r="CBU143" s="111"/>
      <c r="CBV143" s="111"/>
      <c r="CBW143" s="111"/>
      <c r="CBX143" s="111"/>
      <c r="CBY143" s="111"/>
      <c r="CBZ143" s="111"/>
      <c r="CCA143" s="111"/>
      <c r="CCB143" s="111"/>
      <c r="CCC143" s="111"/>
      <c r="CCD143" s="111"/>
      <c r="CCE143" s="111"/>
      <c r="CCF143" s="111"/>
      <c r="CCG143" s="111"/>
      <c r="CCH143" s="111"/>
      <c r="CCI143" s="111"/>
      <c r="CCJ143" s="111"/>
      <c r="CCK143" s="111"/>
      <c r="CCL143" s="111"/>
      <c r="CCM143" s="111"/>
      <c r="CCN143" s="111"/>
      <c r="CCO143" s="111"/>
      <c r="CCP143" s="111"/>
      <c r="CCQ143" s="111"/>
      <c r="CCR143" s="111"/>
      <c r="CCS143" s="111"/>
      <c r="CCT143" s="111"/>
      <c r="CCU143" s="111"/>
      <c r="CCV143" s="111"/>
      <c r="CCW143" s="111"/>
      <c r="CCX143" s="111"/>
      <c r="CCY143" s="111"/>
      <c r="CCZ143" s="111"/>
      <c r="CDA143" s="111"/>
      <c r="CDB143" s="111"/>
      <c r="CDC143" s="111"/>
      <c r="CDD143" s="111"/>
      <c r="CDE143" s="111"/>
      <c r="CDF143" s="111"/>
      <c r="CDG143" s="111"/>
      <c r="CDH143" s="111"/>
      <c r="CDI143" s="111"/>
      <c r="CDJ143" s="111"/>
      <c r="CDK143" s="111"/>
      <c r="CDL143" s="111"/>
      <c r="CDM143" s="111"/>
      <c r="CDN143" s="111"/>
      <c r="CDO143" s="111"/>
      <c r="CDP143" s="111"/>
      <c r="CDQ143" s="111"/>
      <c r="CDR143" s="111"/>
      <c r="CDS143" s="111"/>
      <c r="CDT143" s="111"/>
      <c r="CDU143" s="111"/>
      <c r="CDV143" s="111"/>
      <c r="CDW143" s="111"/>
      <c r="CDX143" s="111"/>
      <c r="CDY143" s="111"/>
      <c r="CDZ143" s="111"/>
      <c r="CEA143" s="111"/>
      <c r="CEB143" s="111"/>
      <c r="CEC143" s="111"/>
      <c r="CED143" s="111"/>
      <c r="CEE143" s="111"/>
      <c r="CEF143" s="111"/>
      <c r="CEG143" s="111"/>
      <c r="CEH143" s="111"/>
      <c r="CEI143" s="111"/>
      <c r="CEJ143" s="111"/>
      <c r="CEK143" s="111"/>
      <c r="CEL143" s="111"/>
      <c r="CEM143" s="111"/>
      <c r="CEN143" s="111"/>
      <c r="CEO143" s="111"/>
      <c r="CEP143" s="111"/>
      <c r="CEQ143" s="111"/>
      <c r="CER143" s="111"/>
      <c r="CES143" s="111"/>
      <c r="CET143" s="111"/>
      <c r="CEU143" s="111"/>
      <c r="CEV143" s="111"/>
      <c r="CEW143" s="111"/>
      <c r="CEX143" s="111"/>
      <c r="CEY143" s="111"/>
      <c r="CEZ143" s="111"/>
      <c r="CFA143" s="111"/>
      <c r="CFB143" s="111"/>
      <c r="CFC143" s="111"/>
      <c r="CFD143" s="111"/>
      <c r="CFE143" s="111"/>
      <c r="CFF143" s="111"/>
      <c r="CFG143" s="111"/>
      <c r="CFH143" s="111"/>
      <c r="CFI143" s="111"/>
      <c r="CFJ143" s="111"/>
      <c r="CFK143" s="111"/>
      <c r="CFL143" s="111"/>
      <c r="CFM143" s="111"/>
      <c r="CFN143" s="111"/>
      <c r="CFO143" s="111"/>
      <c r="CFP143" s="111"/>
      <c r="CFQ143" s="111"/>
      <c r="CFR143" s="111"/>
      <c r="CFS143" s="111"/>
      <c r="CFT143" s="111"/>
      <c r="CFU143" s="111"/>
      <c r="CFV143" s="111"/>
      <c r="CFW143" s="111"/>
      <c r="CFX143" s="111"/>
      <c r="CFY143" s="111"/>
      <c r="CFZ143" s="111"/>
      <c r="CGA143" s="111"/>
      <c r="CGB143" s="111"/>
      <c r="CGC143" s="111"/>
      <c r="CGD143" s="111"/>
      <c r="CGE143" s="111"/>
      <c r="CGF143" s="111"/>
      <c r="CGG143" s="111"/>
      <c r="CGH143" s="111"/>
      <c r="CGI143" s="111"/>
      <c r="CGJ143" s="111"/>
      <c r="CGK143" s="111"/>
      <c r="CGL143" s="111"/>
      <c r="CGM143" s="111"/>
      <c r="CGN143" s="111"/>
      <c r="CGO143" s="111"/>
      <c r="CGP143" s="111"/>
      <c r="CGQ143" s="111"/>
      <c r="CGR143" s="111"/>
      <c r="CGS143" s="111"/>
      <c r="CGT143" s="111"/>
      <c r="CGU143" s="111"/>
      <c r="CGV143" s="111"/>
      <c r="CGW143" s="111"/>
      <c r="CGX143" s="111"/>
      <c r="CGY143" s="111"/>
      <c r="CGZ143" s="111"/>
      <c r="CHA143" s="111"/>
      <c r="CHB143" s="111"/>
      <c r="CHC143" s="111"/>
      <c r="CHD143" s="111"/>
      <c r="CHE143" s="111"/>
      <c r="CHF143" s="111"/>
      <c r="CHG143" s="111"/>
      <c r="CHH143" s="111"/>
      <c r="CHI143" s="111"/>
      <c r="CHJ143" s="111"/>
      <c r="CHK143" s="111"/>
      <c r="CHL143" s="111"/>
      <c r="CHM143" s="111"/>
      <c r="CHN143" s="111"/>
      <c r="CHO143" s="111"/>
      <c r="CHP143" s="111"/>
      <c r="CHQ143" s="111"/>
      <c r="CHR143" s="111"/>
      <c r="CHS143" s="111"/>
      <c r="CHT143" s="111"/>
      <c r="CHU143" s="111"/>
      <c r="CHV143" s="111"/>
      <c r="CHW143" s="111"/>
      <c r="CHX143" s="111"/>
      <c r="CHY143" s="111"/>
      <c r="CHZ143" s="111"/>
      <c r="CIA143" s="111"/>
      <c r="CIB143" s="111"/>
      <c r="CIC143" s="111"/>
      <c r="CID143" s="111"/>
      <c r="CIE143" s="111"/>
      <c r="CIF143" s="111"/>
      <c r="CIG143" s="111"/>
      <c r="CIH143" s="111"/>
      <c r="CII143" s="111"/>
      <c r="CIJ143" s="111"/>
      <c r="CIK143" s="111"/>
      <c r="CIL143" s="111"/>
      <c r="CIM143" s="111"/>
      <c r="CIN143" s="111"/>
      <c r="CIO143" s="111"/>
      <c r="CIP143" s="111"/>
      <c r="CIQ143" s="111"/>
      <c r="CIR143" s="111"/>
      <c r="CIS143" s="111"/>
      <c r="CIT143" s="111"/>
      <c r="CIU143" s="111"/>
      <c r="CIV143" s="111"/>
      <c r="CIW143" s="111"/>
      <c r="CIX143" s="111"/>
      <c r="CIY143" s="111"/>
      <c r="CIZ143" s="111"/>
      <c r="CJA143" s="111"/>
      <c r="CJB143" s="111"/>
      <c r="CJC143" s="111"/>
      <c r="CJD143" s="111"/>
      <c r="CJE143" s="111"/>
      <c r="CJF143" s="111"/>
      <c r="CJG143" s="111"/>
      <c r="CJH143" s="111"/>
      <c r="CJI143" s="111"/>
      <c r="CJJ143" s="111"/>
      <c r="CJK143" s="111"/>
      <c r="CJL143" s="111"/>
      <c r="CJM143" s="111"/>
      <c r="CJN143" s="111"/>
      <c r="CJO143" s="111"/>
      <c r="CJP143" s="111"/>
      <c r="CJQ143" s="111"/>
      <c r="CJR143" s="111"/>
      <c r="CJS143" s="111"/>
      <c r="CJT143" s="111"/>
      <c r="CJU143" s="111"/>
      <c r="CJV143" s="111"/>
      <c r="CJW143" s="111"/>
      <c r="CJX143" s="111"/>
      <c r="CJY143" s="111"/>
      <c r="CJZ143" s="111"/>
      <c r="CKA143" s="111"/>
      <c r="CKB143" s="111"/>
      <c r="CKC143" s="111"/>
      <c r="CKD143" s="111"/>
      <c r="CKE143" s="111"/>
      <c r="CKF143" s="111"/>
      <c r="CKG143" s="111"/>
      <c r="CKH143" s="111"/>
      <c r="CKI143" s="111"/>
      <c r="CKJ143" s="111"/>
      <c r="CKK143" s="111"/>
      <c r="CKL143" s="111"/>
      <c r="CKM143" s="111"/>
      <c r="CKN143" s="111"/>
      <c r="CKO143" s="111"/>
      <c r="CKP143" s="111"/>
      <c r="CKQ143" s="111"/>
      <c r="CKR143" s="111"/>
      <c r="CKS143" s="111"/>
      <c r="CKT143" s="111"/>
      <c r="CKU143" s="111"/>
      <c r="CKV143" s="111"/>
      <c r="CKW143" s="111"/>
      <c r="CKX143" s="111"/>
      <c r="CKY143" s="111"/>
      <c r="CKZ143" s="111"/>
      <c r="CLA143" s="111"/>
      <c r="CLB143" s="111"/>
      <c r="CLC143" s="111"/>
      <c r="CLD143" s="111"/>
      <c r="CLE143" s="111"/>
      <c r="CLF143" s="111"/>
      <c r="CLG143" s="111"/>
      <c r="CLH143" s="111"/>
      <c r="CLI143" s="111"/>
      <c r="CLJ143" s="111"/>
      <c r="CLK143" s="111"/>
      <c r="CLL143" s="111"/>
      <c r="CLM143" s="111"/>
      <c r="CLN143" s="111"/>
      <c r="CLO143" s="111"/>
      <c r="CLP143" s="111"/>
      <c r="CLQ143" s="111"/>
      <c r="CLR143" s="111"/>
      <c r="CLS143" s="111"/>
      <c r="CLT143" s="111"/>
      <c r="CLU143" s="111"/>
      <c r="CLV143" s="111"/>
      <c r="CLW143" s="111"/>
      <c r="CLX143" s="111"/>
      <c r="CLY143" s="111"/>
      <c r="CLZ143" s="111"/>
      <c r="CMA143" s="111"/>
      <c r="CMB143" s="111"/>
      <c r="CMC143" s="111"/>
      <c r="CMD143" s="111"/>
      <c r="CME143" s="111"/>
      <c r="CMF143" s="111"/>
      <c r="CMG143" s="111"/>
      <c r="CMH143" s="111"/>
      <c r="CMI143" s="111"/>
      <c r="CMJ143" s="111"/>
      <c r="CMK143" s="111"/>
      <c r="CML143" s="111"/>
      <c r="CMM143" s="111"/>
      <c r="CMN143" s="111"/>
      <c r="CMO143" s="111"/>
      <c r="CMP143" s="111"/>
      <c r="CMQ143" s="111"/>
      <c r="CMR143" s="111"/>
      <c r="CMS143" s="111"/>
      <c r="CMT143" s="111"/>
      <c r="CMU143" s="111"/>
      <c r="CMV143" s="111"/>
      <c r="CMW143" s="111"/>
      <c r="CMX143" s="111"/>
      <c r="CMY143" s="111"/>
      <c r="CMZ143" s="111"/>
      <c r="CNA143" s="111"/>
      <c r="CNB143" s="111"/>
      <c r="CNC143" s="111"/>
      <c r="CND143" s="111"/>
      <c r="CNE143" s="111"/>
      <c r="CNF143" s="111"/>
      <c r="CNG143" s="111"/>
      <c r="CNH143" s="111"/>
      <c r="CNI143" s="111"/>
      <c r="CNJ143" s="111"/>
      <c r="CNK143" s="111"/>
      <c r="CNL143" s="111"/>
      <c r="CNM143" s="111"/>
      <c r="CNN143" s="111"/>
      <c r="CNO143" s="111"/>
      <c r="CNP143" s="111"/>
      <c r="CNQ143" s="111"/>
      <c r="CNR143" s="111"/>
      <c r="CNS143" s="111"/>
      <c r="CNT143" s="111"/>
      <c r="CNU143" s="111"/>
      <c r="CNV143" s="111"/>
      <c r="CNW143" s="111"/>
      <c r="CNX143" s="111"/>
      <c r="CNY143" s="111"/>
      <c r="CNZ143" s="111"/>
      <c r="COA143" s="111"/>
      <c r="COB143" s="111"/>
      <c r="COC143" s="111"/>
      <c r="COD143" s="111"/>
      <c r="COE143" s="111"/>
      <c r="COF143" s="111"/>
      <c r="COG143" s="111"/>
      <c r="COH143" s="111"/>
      <c r="COI143" s="111"/>
      <c r="COJ143" s="111"/>
      <c r="COK143" s="111"/>
      <c r="COL143" s="111"/>
      <c r="COM143" s="111"/>
      <c r="CON143" s="111"/>
      <c r="COO143" s="111"/>
      <c r="COP143" s="111"/>
      <c r="COQ143" s="111"/>
      <c r="COR143" s="111"/>
      <c r="COS143" s="111"/>
      <c r="COT143" s="111"/>
      <c r="COU143" s="111"/>
      <c r="COV143" s="111"/>
      <c r="COW143" s="111"/>
      <c r="COX143" s="111"/>
      <c r="COY143" s="111"/>
      <c r="COZ143" s="111"/>
      <c r="CPA143" s="111"/>
      <c r="CPB143" s="111"/>
      <c r="CPC143" s="111"/>
      <c r="CPD143" s="111"/>
      <c r="CPE143" s="111"/>
      <c r="CPF143" s="111"/>
      <c r="CPG143" s="111"/>
      <c r="CPH143" s="111"/>
      <c r="CPI143" s="111"/>
      <c r="CPJ143" s="111"/>
      <c r="CPK143" s="111"/>
      <c r="CPL143" s="111"/>
      <c r="CPM143" s="111"/>
      <c r="CPN143" s="111"/>
      <c r="CPO143" s="111"/>
      <c r="CPP143" s="111"/>
      <c r="CPQ143" s="111"/>
      <c r="CPR143" s="111"/>
      <c r="CPS143" s="111"/>
      <c r="CPT143" s="111"/>
      <c r="CPU143" s="111"/>
      <c r="CPV143" s="111"/>
      <c r="CPW143" s="111"/>
      <c r="CPX143" s="111"/>
      <c r="CPY143" s="111"/>
      <c r="CPZ143" s="111"/>
      <c r="CQA143" s="111"/>
      <c r="CQB143" s="111"/>
      <c r="CQC143" s="111"/>
      <c r="CQD143" s="111"/>
      <c r="CQE143" s="111"/>
      <c r="CQF143" s="111"/>
      <c r="CQG143" s="111"/>
      <c r="CQH143" s="111"/>
      <c r="CQI143" s="111"/>
      <c r="CQJ143" s="111"/>
      <c r="CQK143" s="111"/>
      <c r="CQL143" s="111"/>
      <c r="CQM143" s="111"/>
      <c r="CQN143" s="111"/>
      <c r="CQO143" s="111"/>
      <c r="CQP143" s="111"/>
      <c r="CQQ143" s="111"/>
      <c r="CQR143" s="111"/>
      <c r="CQS143" s="111"/>
      <c r="CQT143" s="111"/>
      <c r="CQU143" s="111"/>
      <c r="CQV143" s="111"/>
      <c r="CQW143" s="111"/>
      <c r="CQX143" s="111"/>
      <c r="CQY143" s="111"/>
      <c r="CQZ143" s="111"/>
      <c r="CRA143" s="111"/>
      <c r="CRB143" s="111"/>
      <c r="CRC143" s="111"/>
      <c r="CRD143" s="111"/>
      <c r="CRE143" s="111"/>
      <c r="CRF143" s="111"/>
      <c r="CRG143" s="111"/>
      <c r="CRH143" s="111"/>
      <c r="CRI143" s="111"/>
      <c r="CRJ143" s="111"/>
      <c r="CRK143" s="111"/>
      <c r="CRL143" s="111"/>
      <c r="CRM143" s="111"/>
      <c r="CRN143" s="111"/>
      <c r="CRO143" s="111"/>
      <c r="CRP143" s="111"/>
      <c r="CRQ143" s="111"/>
      <c r="CRR143" s="111"/>
      <c r="CRS143" s="111"/>
      <c r="CRT143" s="111"/>
      <c r="CRU143" s="111"/>
      <c r="CRV143" s="111"/>
      <c r="CRW143" s="111"/>
      <c r="CRX143" s="111"/>
      <c r="CRY143" s="111"/>
      <c r="CRZ143" s="111"/>
      <c r="CSA143" s="111"/>
      <c r="CSB143" s="111"/>
      <c r="CSC143" s="111"/>
      <c r="CSD143" s="111"/>
      <c r="CSE143" s="111"/>
      <c r="CSF143" s="111"/>
      <c r="CSG143" s="111"/>
      <c r="CSH143" s="111"/>
      <c r="CSI143" s="111"/>
      <c r="CSJ143" s="111"/>
      <c r="CSK143" s="111"/>
      <c r="CSL143" s="111"/>
      <c r="CSM143" s="111"/>
      <c r="CSN143" s="111"/>
      <c r="CSO143" s="111"/>
      <c r="CSP143" s="111"/>
      <c r="CSQ143" s="111"/>
      <c r="CSR143" s="111"/>
      <c r="CSS143" s="111"/>
      <c r="CST143" s="111"/>
      <c r="CSU143" s="111"/>
      <c r="CSV143" s="111"/>
      <c r="CSW143" s="111"/>
      <c r="CSX143" s="111"/>
      <c r="CSY143" s="111"/>
      <c r="CSZ143" s="111"/>
      <c r="CTA143" s="111"/>
      <c r="CTB143" s="111"/>
      <c r="CTC143" s="111"/>
      <c r="CTD143" s="111"/>
      <c r="CTE143" s="111"/>
      <c r="CTF143" s="111"/>
      <c r="CTG143" s="111"/>
      <c r="CTH143" s="111"/>
      <c r="CTI143" s="111"/>
      <c r="CTJ143" s="111"/>
      <c r="CTK143" s="111"/>
      <c r="CTL143" s="111"/>
      <c r="CTM143" s="111"/>
      <c r="CTN143" s="111"/>
      <c r="CTO143" s="111"/>
      <c r="CTP143" s="111"/>
      <c r="CTQ143" s="111"/>
      <c r="CTR143" s="111"/>
      <c r="CTS143" s="111"/>
      <c r="CTT143" s="111"/>
      <c r="CTU143" s="111"/>
      <c r="CTV143" s="111"/>
      <c r="CTW143" s="111"/>
      <c r="CTX143" s="111"/>
      <c r="CTY143" s="111"/>
      <c r="CTZ143" s="111"/>
      <c r="CUA143" s="111"/>
      <c r="CUB143" s="111"/>
      <c r="CUC143" s="111"/>
      <c r="CUD143" s="111"/>
      <c r="CUE143" s="111"/>
      <c r="CUF143" s="111"/>
      <c r="CUG143" s="111"/>
      <c r="CUH143" s="111"/>
      <c r="CUI143" s="111"/>
      <c r="CUJ143" s="111"/>
      <c r="CUK143" s="111"/>
      <c r="CUL143" s="111"/>
      <c r="CUM143" s="111"/>
      <c r="CUN143" s="111"/>
      <c r="CUO143" s="111"/>
      <c r="CUP143" s="111"/>
      <c r="CUQ143" s="111"/>
      <c r="CUR143" s="111"/>
      <c r="CUS143" s="111"/>
      <c r="CUT143" s="111"/>
      <c r="CUU143" s="111"/>
      <c r="CUV143" s="111"/>
      <c r="CUW143" s="111"/>
      <c r="CUX143" s="111"/>
      <c r="CUY143" s="111"/>
      <c r="CUZ143" s="111"/>
      <c r="CVA143" s="111"/>
      <c r="CVB143" s="111"/>
      <c r="CVC143" s="111"/>
      <c r="CVD143" s="111"/>
      <c r="CVE143" s="111"/>
      <c r="CVF143" s="111"/>
      <c r="CVG143" s="111"/>
      <c r="CVH143" s="111"/>
      <c r="CVI143" s="111"/>
      <c r="CVJ143" s="111"/>
      <c r="CVK143" s="111"/>
      <c r="CVL143" s="111"/>
      <c r="CVM143" s="111"/>
      <c r="CVN143" s="111"/>
      <c r="CVO143" s="111"/>
      <c r="CVP143" s="111"/>
      <c r="CVQ143" s="111"/>
      <c r="CVR143" s="111"/>
      <c r="CVS143" s="111"/>
      <c r="CVT143" s="111"/>
      <c r="CVU143" s="111"/>
      <c r="CVV143" s="111"/>
      <c r="CVW143" s="111"/>
      <c r="CVX143" s="111"/>
      <c r="CVY143" s="111"/>
      <c r="CVZ143" s="111"/>
      <c r="CWA143" s="111"/>
      <c r="CWB143" s="111"/>
      <c r="CWC143" s="111"/>
      <c r="CWD143" s="111"/>
      <c r="CWE143" s="111"/>
      <c r="CWF143" s="111"/>
      <c r="CWG143" s="111"/>
      <c r="CWH143" s="111"/>
      <c r="CWI143" s="111"/>
      <c r="CWJ143" s="111"/>
      <c r="CWK143" s="111"/>
      <c r="CWL143" s="111"/>
      <c r="CWM143" s="111"/>
      <c r="CWN143" s="111"/>
      <c r="CWO143" s="111"/>
      <c r="CWP143" s="111"/>
      <c r="CWQ143" s="111"/>
      <c r="CWR143" s="111"/>
      <c r="CWS143" s="111"/>
      <c r="CWT143" s="111"/>
      <c r="CWU143" s="111"/>
      <c r="CWV143" s="111"/>
      <c r="CWW143" s="111"/>
      <c r="CWX143" s="111"/>
      <c r="CWY143" s="111"/>
      <c r="CWZ143" s="111"/>
      <c r="CXA143" s="111"/>
      <c r="CXB143" s="111"/>
      <c r="CXC143" s="111"/>
      <c r="CXD143" s="111"/>
      <c r="CXE143" s="111"/>
      <c r="CXF143" s="111"/>
      <c r="CXG143" s="111"/>
      <c r="CXH143" s="111"/>
      <c r="CXI143" s="111"/>
      <c r="CXJ143" s="111"/>
      <c r="CXK143" s="111"/>
      <c r="CXL143" s="111"/>
      <c r="CXM143" s="111"/>
      <c r="CXN143" s="111"/>
      <c r="CXO143" s="111"/>
      <c r="CXP143" s="111"/>
      <c r="CXQ143" s="111"/>
      <c r="CXR143" s="111"/>
      <c r="CXS143" s="111"/>
      <c r="CXT143" s="111"/>
      <c r="CXU143" s="111"/>
      <c r="CXV143" s="111"/>
      <c r="CXW143" s="111"/>
      <c r="CXX143" s="111"/>
      <c r="CXY143" s="111"/>
      <c r="CXZ143" s="111"/>
      <c r="CYA143" s="111"/>
      <c r="CYB143" s="111"/>
      <c r="CYC143" s="111"/>
      <c r="CYD143" s="111"/>
      <c r="CYE143" s="111"/>
      <c r="CYF143" s="111"/>
      <c r="CYG143" s="111"/>
      <c r="CYH143" s="111"/>
      <c r="CYI143" s="111"/>
      <c r="CYJ143" s="111"/>
      <c r="CYK143" s="111"/>
      <c r="CYL143" s="111"/>
      <c r="CYM143" s="111"/>
      <c r="CYN143" s="111"/>
      <c r="CYO143" s="111"/>
      <c r="CYP143" s="111"/>
      <c r="CYQ143" s="111"/>
      <c r="CYR143" s="111"/>
      <c r="CYS143" s="111"/>
      <c r="CYT143" s="111"/>
      <c r="CYU143" s="111"/>
      <c r="CYV143" s="111"/>
      <c r="CYW143" s="111"/>
      <c r="CYX143" s="111"/>
      <c r="CYY143" s="111"/>
      <c r="CYZ143" s="111"/>
      <c r="CZA143" s="111"/>
      <c r="CZB143" s="111"/>
      <c r="CZC143" s="111"/>
      <c r="CZD143" s="111"/>
      <c r="CZE143" s="111"/>
      <c r="CZF143" s="111"/>
      <c r="CZG143" s="111"/>
      <c r="CZH143" s="111"/>
      <c r="CZI143" s="111"/>
      <c r="CZJ143" s="111"/>
      <c r="CZK143" s="111"/>
      <c r="CZL143" s="111"/>
      <c r="CZM143" s="111"/>
      <c r="CZN143" s="111"/>
      <c r="CZO143" s="111"/>
      <c r="CZP143" s="111"/>
      <c r="CZQ143" s="111"/>
      <c r="CZR143" s="111"/>
      <c r="CZS143" s="111"/>
      <c r="CZT143" s="111"/>
      <c r="CZU143" s="111"/>
      <c r="CZV143" s="111"/>
      <c r="CZW143" s="111"/>
      <c r="CZX143" s="111"/>
      <c r="CZY143" s="111"/>
      <c r="CZZ143" s="111"/>
      <c r="DAA143" s="111"/>
      <c r="DAB143" s="111"/>
      <c r="DAC143" s="111"/>
      <c r="DAD143" s="111"/>
      <c r="DAE143" s="111"/>
      <c r="DAF143" s="111"/>
      <c r="DAG143" s="111"/>
      <c r="DAH143" s="111"/>
      <c r="DAI143" s="111"/>
      <c r="DAJ143" s="111"/>
      <c r="DAK143" s="111"/>
      <c r="DAL143" s="111"/>
      <c r="DAM143" s="111"/>
      <c r="DAN143" s="111"/>
      <c r="DAO143" s="111"/>
      <c r="DAP143" s="111"/>
      <c r="DAQ143" s="111"/>
      <c r="DAR143" s="111"/>
      <c r="DAS143" s="111"/>
      <c r="DAT143" s="111"/>
      <c r="DAU143" s="111"/>
      <c r="DAV143" s="111"/>
      <c r="DAW143" s="111"/>
      <c r="DAX143" s="111"/>
      <c r="DAY143" s="111"/>
      <c r="DAZ143" s="111"/>
      <c r="DBA143" s="111"/>
      <c r="DBB143" s="111"/>
      <c r="DBC143" s="111"/>
      <c r="DBD143" s="111"/>
      <c r="DBE143" s="111"/>
      <c r="DBF143" s="111"/>
      <c r="DBG143" s="111"/>
      <c r="DBH143" s="111"/>
      <c r="DBI143" s="111"/>
      <c r="DBJ143" s="111"/>
      <c r="DBK143" s="111"/>
      <c r="DBL143" s="111"/>
      <c r="DBM143" s="111"/>
      <c r="DBN143" s="111"/>
      <c r="DBO143" s="111"/>
      <c r="DBP143" s="111"/>
      <c r="DBQ143" s="111"/>
      <c r="DBR143" s="111"/>
      <c r="DBS143" s="111"/>
      <c r="DBT143" s="111"/>
      <c r="DBU143" s="111"/>
      <c r="DBV143" s="111"/>
      <c r="DBW143" s="111"/>
      <c r="DBX143" s="111"/>
      <c r="DBY143" s="111"/>
      <c r="DBZ143" s="111"/>
      <c r="DCA143" s="111"/>
      <c r="DCB143" s="111"/>
      <c r="DCC143" s="111"/>
      <c r="DCD143" s="111"/>
      <c r="DCE143" s="111"/>
      <c r="DCF143" s="111"/>
      <c r="DCG143" s="111"/>
      <c r="DCH143" s="111"/>
      <c r="DCI143" s="111"/>
      <c r="DCJ143" s="111"/>
      <c r="DCK143" s="111"/>
      <c r="DCL143" s="111"/>
      <c r="DCM143" s="111"/>
      <c r="DCN143" s="111"/>
      <c r="DCO143" s="111"/>
      <c r="DCP143" s="111"/>
      <c r="DCQ143" s="111"/>
      <c r="DCR143" s="111"/>
      <c r="DCS143" s="111"/>
      <c r="DCT143" s="111"/>
      <c r="DCU143" s="111"/>
      <c r="DCV143" s="111"/>
      <c r="DCW143" s="111"/>
      <c r="DCX143" s="111"/>
      <c r="DCY143" s="111"/>
      <c r="DCZ143" s="111"/>
      <c r="DDA143" s="111"/>
      <c r="DDB143" s="111"/>
      <c r="DDC143" s="111"/>
      <c r="DDD143" s="111"/>
      <c r="DDE143" s="111"/>
      <c r="DDF143" s="111"/>
      <c r="DDG143" s="111"/>
      <c r="DDH143" s="111"/>
      <c r="DDI143" s="111"/>
      <c r="DDJ143" s="111"/>
      <c r="DDK143" s="111"/>
      <c r="DDL143" s="111"/>
      <c r="DDM143" s="111"/>
      <c r="DDN143" s="111"/>
      <c r="DDO143" s="111"/>
      <c r="DDP143" s="111"/>
      <c r="DDQ143" s="111"/>
      <c r="DDR143" s="111"/>
      <c r="DDS143" s="111"/>
      <c r="DDT143" s="111"/>
      <c r="DDU143" s="111"/>
      <c r="DDV143" s="111"/>
      <c r="DDW143" s="111"/>
      <c r="DDX143" s="111"/>
      <c r="DDY143" s="111"/>
      <c r="DDZ143" s="111"/>
      <c r="DEA143" s="111"/>
      <c r="DEB143" s="111"/>
      <c r="DEC143" s="111"/>
      <c r="DED143" s="111"/>
      <c r="DEE143" s="111"/>
      <c r="DEF143" s="111"/>
      <c r="DEG143" s="111"/>
      <c r="DEH143" s="111"/>
      <c r="DEI143" s="111"/>
      <c r="DEJ143" s="111"/>
      <c r="DEK143" s="111"/>
      <c r="DEL143" s="111"/>
      <c r="DEM143" s="111"/>
      <c r="DEN143" s="111"/>
      <c r="DEO143" s="111"/>
      <c r="DEP143" s="111"/>
      <c r="DEQ143" s="111"/>
      <c r="DER143" s="111"/>
      <c r="DES143" s="111"/>
      <c r="DET143" s="111"/>
      <c r="DEU143" s="111"/>
      <c r="DEV143" s="111"/>
      <c r="DEW143" s="111"/>
      <c r="DEX143" s="111"/>
      <c r="DEY143" s="111"/>
      <c r="DEZ143" s="111"/>
      <c r="DFA143" s="111"/>
      <c r="DFB143" s="111"/>
      <c r="DFC143" s="111"/>
      <c r="DFD143" s="111"/>
      <c r="DFE143" s="111"/>
      <c r="DFF143" s="111"/>
      <c r="DFG143" s="111"/>
      <c r="DFH143" s="111"/>
      <c r="DFI143" s="111"/>
      <c r="DFJ143" s="111"/>
      <c r="DFK143" s="111"/>
      <c r="DFL143" s="111"/>
      <c r="DFM143" s="111"/>
      <c r="DFN143" s="111"/>
      <c r="DFO143" s="111"/>
    </row>
    <row r="144" spans="1:2875" ht="85.5" customHeight="1">
      <c r="A144" s="472">
        <v>55</v>
      </c>
      <c r="B144" s="457" t="s">
        <v>1923</v>
      </c>
      <c r="C144" s="488" t="s">
        <v>1924</v>
      </c>
      <c r="D144" s="459" t="s">
        <v>1925</v>
      </c>
      <c r="E144" s="459" t="s">
        <v>87</v>
      </c>
      <c r="F144" s="490" t="s">
        <v>1926</v>
      </c>
      <c r="G144" s="423" t="s">
        <v>1927</v>
      </c>
      <c r="H144" s="473" t="s">
        <v>1928</v>
      </c>
      <c r="I144" s="475">
        <v>3</v>
      </c>
      <c r="J144" s="475">
        <v>3</v>
      </c>
      <c r="K144" s="456" t="str">
        <f>IF(AND(I144=1,J144=1),"Bajo",IF(AND(I144=1,J144=2),"Bajo",IF(AND(I144=1,J144=3),"Moderado",IF(AND(I144=1,J144=4),"Alto",IF(AND(I144=1,J144=5),"Extremo",IF(AND(I144=2,J144=1),"Bajo",IF(AND(I144=2,J144=2),"Bajo",IF(AND(I144=2,J144=3),"Moderado",IF(AND(I144=2,J144=4),"Alto",IF(AND(I144=2,J144=5),"Extremo",IF(AND(I144=3,J144=1),"Bajo",IF(AND(I144=3,J144=2),"Moderado",IF(AND(I144=3,J144=3),"Alto",IF(AND(I144=3,J144=4),"Extremo",IF(AND(I144=3,J144=5),"Extremo",IF(AND(I144=4,J144=1),"Moderado",IF(AND(I144=4,J144=2),"Alto",IF(AND(I144=4,J144=3),"Alto",IF(AND(I144=4,J144=4),"Extremo",IF(AND(I144=4,J144=5),"Extremo",IF(AND(I144=5,J144=1),"Alto",IF(AND(I144=5,J144=2),"Alto",IF(AND(I144=5,J144=3),"Extremo",IF(AND(I144=5,J144=4),"Extremo",IF(AND(I144=5,J144=5),"Extremo")))))))))))))))))))))))))</f>
        <v>Alto</v>
      </c>
      <c r="L144" s="457" t="s">
        <v>91</v>
      </c>
      <c r="M144" s="415" t="s">
        <v>92</v>
      </c>
      <c r="N144" s="10" t="s">
        <v>1929</v>
      </c>
      <c r="O144" s="10" t="s">
        <v>194</v>
      </c>
      <c r="P144" s="70" t="s">
        <v>1930</v>
      </c>
      <c r="Q144" s="404">
        <v>75</v>
      </c>
      <c r="R144" s="493">
        <f>AVERAGE(Q144:Q147)</f>
        <v>45</v>
      </c>
      <c r="S144" s="462" t="str">
        <f>IF(R144&lt;=50,"0",IF(AND(R144&gt;=50.01,R144&lt;=75),"1",IF(R144&gt;=75.01,"2")))</f>
        <v>0</v>
      </c>
      <c r="T144" s="494">
        <f>I144-S144</f>
        <v>3</v>
      </c>
      <c r="U144" s="495">
        <f>J144-S147</f>
        <v>3</v>
      </c>
      <c r="V144" s="456" t="str">
        <f>IF(AND(T144=1,U144=1),"Bajo",IF(AND(T144=1,U144=2),"Bajo",IF(AND(T144=1,U144=3),"Moderado",IF(AND(T144=1,U144=4),"Alto",IF(AND(T144=1,U144=5),"Extremo",IF(AND(T144=2,U144=1),"Bajo",IF(AND(T144=2,U144=2),"Bajo",IF(AND(T144=2,U144=3),"Moderado",IF(AND(T144=2,U144=4),"Alto",IF(AND(T144=2,U144=5),"Extremo",IF(AND(T144=3,U144=1),"Bajo",IF(AND(T144=3,U144=2),"Moderado",IF(AND(T144=3,U144=3),"Alto",IF(AND(T144=3,U144=4),"Extremo",IF(AND(T144=3,U144=5),"Extremo",IF(AND(T144=4,U144=1),"Moderado",IF(AND(T144=4,U144=2),"Alto",IF(AND(T144=4,U144=3),"Alto",IF(AND(T144=4,U144=4),"Extremo",IF(AND(T144=4,U144=5),"Extremo",IF(AND(T144=5,U144=1),"Alto",IF(AND(T144=5,U144=2),"Alto",IF(AND(T144=5,U144=3),"Extremo",IF(AND(T144=5,U144=4),"Extremo",IF(AND(T144=5,U144=5),"Extremo")))))))))))))))))))))))))</f>
        <v>Alto</v>
      </c>
      <c r="W144" s="470" t="s">
        <v>91</v>
      </c>
      <c r="X144" s="423" t="s">
        <v>1931</v>
      </c>
      <c r="Y144" s="126">
        <v>43832</v>
      </c>
      <c r="Z144" s="146">
        <v>44196</v>
      </c>
      <c r="AA144" s="423" t="s">
        <v>1932</v>
      </c>
      <c r="AB144" s="134" t="s">
        <v>149</v>
      </c>
      <c r="AC144" s="179" t="s">
        <v>1933</v>
      </c>
      <c r="AD144" s="413" t="s">
        <v>1923</v>
      </c>
      <c r="AE144" s="415" t="str">
        <f t="shared" si="28"/>
        <v>Gestión documental</v>
      </c>
      <c r="AF144" s="410">
        <f t="shared" si="29"/>
        <v>55</v>
      </c>
      <c r="AG144" s="128" t="str">
        <f t="shared" si="30"/>
        <v>Gestión - Operativo</v>
      </c>
      <c r="AH144" s="128" t="str">
        <f t="shared" si="31"/>
        <v>Alto</v>
      </c>
      <c r="AI144" s="131" t="s">
        <v>151</v>
      </c>
      <c r="AK144" s="371" t="s">
        <v>1934</v>
      </c>
      <c r="AL144" s="371" t="s">
        <v>1935</v>
      </c>
      <c r="AM144" s="371" t="s">
        <v>1936</v>
      </c>
      <c r="AN144" s="371"/>
      <c r="AO144" s="329" t="s">
        <v>13</v>
      </c>
      <c r="AP144" s="330" t="s">
        <v>106</v>
      </c>
      <c r="AQ144" s="268" t="s">
        <v>1937</v>
      </c>
      <c r="AR144" s="258"/>
      <c r="AS144" s="255" t="s">
        <v>1938</v>
      </c>
      <c r="AT144" s="255" t="s">
        <v>1939</v>
      </c>
      <c r="AU144" s="255" t="s">
        <v>1940</v>
      </c>
      <c r="AV144" s="255" t="s">
        <v>1941</v>
      </c>
      <c r="AW144" s="255" t="s">
        <v>1942</v>
      </c>
      <c r="AX144" s="261" t="s">
        <v>1943</v>
      </c>
      <c r="AY144" s="261" t="s">
        <v>1944</v>
      </c>
      <c r="AZ144" s="263"/>
      <c r="BA144" s="258"/>
      <c r="BB144" s="326" t="s">
        <v>1945</v>
      </c>
      <c r="BC144" s="326" t="s">
        <v>1946</v>
      </c>
      <c r="BD144" s="328"/>
      <c r="BE144" s="258"/>
      <c r="BF144" s="255" t="s">
        <v>1947</v>
      </c>
      <c r="BG144" s="255"/>
      <c r="BH144" s="255"/>
      <c r="BI144" s="255"/>
      <c r="BJ144" s="255" t="s">
        <v>1948</v>
      </c>
      <c r="BK144" s="261" t="s">
        <v>1949</v>
      </c>
      <c r="BL144" s="261" t="s">
        <v>1950</v>
      </c>
      <c r="BM144" s="263"/>
      <c r="BN144" s="258"/>
      <c r="BO144" s="258"/>
      <c r="BP144" s="258"/>
    </row>
    <row r="145" spans="1:68" ht="85.5" customHeight="1">
      <c r="A145" s="472"/>
      <c r="B145" s="457"/>
      <c r="C145" s="488"/>
      <c r="D145" s="459"/>
      <c r="E145" s="459"/>
      <c r="F145" s="490"/>
      <c r="G145" s="423" t="s">
        <v>1951</v>
      </c>
      <c r="H145" s="473"/>
      <c r="I145" s="475"/>
      <c r="J145" s="475"/>
      <c r="K145" s="456"/>
      <c r="L145" s="457"/>
      <c r="M145" s="415" t="s">
        <v>92</v>
      </c>
      <c r="N145" s="10" t="s">
        <v>1952</v>
      </c>
      <c r="O145" s="10" t="s">
        <v>194</v>
      </c>
      <c r="P145" s="10" t="s">
        <v>1953</v>
      </c>
      <c r="Q145" s="404">
        <v>75</v>
      </c>
      <c r="R145" s="493"/>
      <c r="S145" s="462"/>
      <c r="T145" s="494"/>
      <c r="U145" s="495"/>
      <c r="V145" s="456"/>
      <c r="W145" s="470"/>
      <c r="X145" s="423" t="s">
        <v>1954</v>
      </c>
      <c r="Y145" s="126">
        <v>43832</v>
      </c>
      <c r="Z145" s="146">
        <v>44196</v>
      </c>
      <c r="AA145" s="423" t="s">
        <v>1955</v>
      </c>
      <c r="AB145" s="409" t="s">
        <v>99</v>
      </c>
      <c r="AC145" s="179" t="s">
        <v>1933</v>
      </c>
      <c r="AD145" s="413" t="s">
        <v>1923</v>
      </c>
      <c r="AE145" s="415" t="str">
        <f t="shared" si="28"/>
        <v>Gestión documental</v>
      </c>
      <c r="AF145" s="410">
        <f t="shared" si="29"/>
        <v>55</v>
      </c>
      <c r="AG145" s="128" t="str">
        <f t="shared" si="30"/>
        <v>Gestión - Operativo</v>
      </c>
      <c r="AH145" s="128" t="str">
        <f t="shared" si="31"/>
        <v>Alto</v>
      </c>
      <c r="AI145" s="131" t="s">
        <v>359</v>
      </c>
      <c r="AK145" s="367"/>
      <c r="AL145" s="367"/>
      <c r="AM145" s="367" t="s">
        <v>1956</v>
      </c>
      <c r="AN145" s="367"/>
      <c r="AO145" s="329" t="s">
        <v>13</v>
      </c>
      <c r="AP145" s="330" t="s">
        <v>106</v>
      </c>
      <c r="AQ145" s="268" t="s">
        <v>1957</v>
      </c>
      <c r="AR145" s="258"/>
      <c r="AS145" s="255" t="s">
        <v>1958</v>
      </c>
      <c r="AT145" s="256"/>
      <c r="AU145" s="256"/>
      <c r="AV145" s="255" t="s">
        <v>1959</v>
      </c>
      <c r="AW145" s="255" t="s">
        <v>1960</v>
      </c>
      <c r="AX145" s="261" t="s">
        <v>1961</v>
      </c>
      <c r="AY145" s="261" t="s">
        <v>1962</v>
      </c>
      <c r="AZ145" s="261" t="s">
        <v>1963</v>
      </c>
      <c r="BA145" s="258"/>
      <c r="BB145" s="326" t="s">
        <v>1964</v>
      </c>
      <c r="BC145" s="326" t="s">
        <v>1965</v>
      </c>
      <c r="BD145" s="328"/>
      <c r="BE145" s="258"/>
      <c r="BF145" s="255" t="s">
        <v>1966</v>
      </c>
      <c r="BG145" s="256"/>
      <c r="BH145" s="256"/>
      <c r="BI145" s="255"/>
      <c r="BJ145" s="255" t="s">
        <v>1967</v>
      </c>
      <c r="BK145" s="261" t="s">
        <v>1968</v>
      </c>
      <c r="BL145" s="261" t="s">
        <v>1969</v>
      </c>
      <c r="BM145" s="261"/>
      <c r="BN145" s="258"/>
      <c r="BO145" s="258"/>
      <c r="BP145" s="258"/>
    </row>
    <row r="146" spans="1:68" ht="85.5" customHeight="1">
      <c r="A146" s="472"/>
      <c r="B146" s="457"/>
      <c r="C146" s="488"/>
      <c r="D146" s="459"/>
      <c r="E146" s="459"/>
      <c r="F146" s="490"/>
      <c r="G146" s="423" t="s">
        <v>1970</v>
      </c>
      <c r="H146" s="473"/>
      <c r="I146" s="475"/>
      <c r="J146" s="475"/>
      <c r="K146" s="456"/>
      <c r="L146" s="457"/>
      <c r="M146" s="415" t="s">
        <v>92</v>
      </c>
      <c r="N146" s="10" t="s">
        <v>1971</v>
      </c>
      <c r="O146" s="10" t="s">
        <v>171</v>
      </c>
      <c r="P146" s="10" t="s">
        <v>1972</v>
      </c>
      <c r="Q146" s="404">
        <v>30</v>
      </c>
      <c r="R146" s="493"/>
      <c r="S146" s="462"/>
      <c r="T146" s="494"/>
      <c r="U146" s="495"/>
      <c r="V146" s="456"/>
      <c r="W146" s="470"/>
      <c r="X146" s="423" t="s">
        <v>1973</v>
      </c>
      <c r="Y146" s="126">
        <v>43832</v>
      </c>
      <c r="Z146" s="146">
        <v>44196</v>
      </c>
      <c r="AA146" s="423" t="s">
        <v>1974</v>
      </c>
      <c r="AB146" s="409" t="s">
        <v>99</v>
      </c>
      <c r="AC146" s="179" t="s">
        <v>1933</v>
      </c>
      <c r="AD146" s="413" t="s">
        <v>1975</v>
      </c>
      <c r="AE146" s="415" t="str">
        <f t="shared" si="28"/>
        <v>Gestión documental</v>
      </c>
      <c r="AF146" s="410">
        <f t="shared" si="29"/>
        <v>55</v>
      </c>
      <c r="AG146" s="128" t="str">
        <f t="shared" si="30"/>
        <v>Gestión - Operativo</v>
      </c>
      <c r="AH146" s="128" t="str">
        <f t="shared" si="31"/>
        <v>Alto</v>
      </c>
      <c r="AI146" s="415" t="s">
        <v>917</v>
      </c>
      <c r="AK146" s="371"/>
      <c r="AL146" s="372" t="s">
        <v>1976</v>
      </c>
      <c r="AM146" s="371" t="s">
        <v>1977</v>
      </c>
      <c r="AN146" s="371"/>
      <c r="AO146" s="268" t="s">
        <v>14</v>
      </c>
      <c r="AP146" s="268" t="s">
        <v>106</v>
      </c>
      <c r="AQ146" s="268" t="s">
        <v>544</v>
      </c>
      <c r="AR146" s="258"/>
      <c r="AS146" s="255" t="s">
        <v>1978</v>
      </c>
      <c r="AT146" s="255" t="s">
        <v>1979</v>
      </c>
      <c r="AU146" s="255" t="s">
        <v>1980</v>
      </c>
      <c r="AV146" s="255" t="s">
        <v>1981</v>
      </c>
      <c r="AW146" s="255" t="s">
        <v>1982</v>
      </c>
      <c r="AX146" s="261" t="s">
        <v>1983</v>
      </c>
      <c r="AY146" s="261" t="s">
        <v>1984</v>
      </c>
      <c r="AZ146" s="261" t="s">
        <v>1985</v>
      </c>
      <c r="BA146" s="258"/>
      <c r="BB146" s="326" t="s">
        <v>1986</v>
      </c>
      <c r="BC146" s="326" t="s">
        <v>1987</v>
      </c>
      <c r="BD146" s="327"/>
      <c r="BE146" s="258"/>
      <c r="BF146" s="255" t="s">
        <v>1988</v>
      </c>
      <c r="BG146" s="255"/>
      <c r="BH146" s="255"/>
      <c r="BI146" s="255"/>
      <c r="BJ146" s="255" t="s">
        <v>1989</v>
      </c>
      <c r="BK146" s="261" t="s">
        <v>1990</v>
      </c>
      <c r="BL146" s="261" t="s">
        <v>1991</v>
      </c>
      <c r="BM146" s="261"/>
      <c r="BN146" s="258"/>
      <c r="BO146" s="258"/>
      <c r="BP146" s="258"/>
    </row>
    <row r="147" spans="1:68" ht="85.5" customHeight="1">
      <c r="A147" s="472"/>
      <c r="B147" s="457"/>
      <c r="C147" s="488"/>
      <c r="D147" s="459"/>
      <c r="E147" s="459"/>
      <c r="F147" s="490"/>
      <c r="G147" s="423" t="s">
        <v>1992</v>
      </c>
      <c r="H147" s="473"/>
      <c r="I147" s="475"/>
      <c r="J147" s="475"/>
      <c r="K147" s="456"/>
      <c r="L147" s="457"/>
      <c r="M147" s="415" t="s">
        <v>92</v>
      </c>
      <c r="N147" s="411" t="s">
        <v>121</v>
      </c>
      <c r="O147" s="411"/>
      <c r="P147" s="411"/>
      <c r="Q147" s="404">
        <v>0</v>
      </c>
      <c r="R147" s="493"/>
      <c r="S147" s="462"/>
      <c r="T147" s="494"/>
      <c r="U147" s="495"/>
      <c r="V147" s="456"/>
      <c r="W147" s="470"/>
      <c r="X147" s="423" t="s">
        <v>1993</v>
      </c>
      <c r="Y147" s="126">
        <v>43832</v>
      </c>
      <c r="Z147" s="146">
        <v>44196</v>
      </c>
      <c r="AA147" s="423" t="s">
        <v>1955</v>
      </c>
      <c r="AB147" s="409" t="s">
        <v>99</v>
      </c>
      <c r="AC147" s="179" t="s">
        <v>1933</v>
      </c>
      <c r="AD147" s="413" t="s">
        <v>1923</v>
      </c>
      <c r="AE147" s="415" t="str">
        <f t="shared" si="28"/>
        <v>Gestión documental</v>
      </c>
      <c r="AF147" s="410">
        <f t="shared" si="29"/>
        <v>55</v>
      </c>
      <c r="AG147" s="128" t="str">
        <f t="shared" si="30"/>
        <v>Gestión - Operativo</v>
      </c>
      <c r="AH147" s="128" t="str">
        <f t="shared" si="31"/>
        <v>Alto</v>
      </c>
      <c r="AI147" s="131" t="s">
        <v>359</v>
      </c>
      <c r="AK147" s="367" t="s">
        <v>1994</v>
      </c>
      <c r="AL147" s="367" t="s">
        <v>1995</v>
      </c>
      <c r="AM147" s="367" t="s">
        <v>1996</v>
      </c>
      <c r="AN147" s="367" t="s">
        <v>1997</v>
      </c>
      <c r="AO147" s="268" t="s">
        <v>14</v>
      </c>
      <c r="AP147" s="268" t="s">
        <v>106</v>
      </c>
      <c r="AQ147" s="268" t="s">
        <v>1998</v>
      </c>
      <c r="AR147" s="258"/>
      <c r="AS147" s="256"/>
      <c r="AT147" s="255" t="s">
        <v>1999</v>
      </c>
      <c r="AU147" s="255" t="s">
        <v>2000</v>
      </c>
      <c r="AV147" s="255" t="s">
        <v>2001</v>
      </c>
      <c r="AW147" s="255" t="s">
        <v>2000</v>
      </c>
      <c r="AX147" s="263"/>
      <c r="AY147" s="261" t="s">
        <v>2002</v>
      </c>
      <c r="AZ147" s="261" t="s">
        <v>2003</v>
      </c>
      <c r="BA147" s="258"/>
      <c r="BB147" s="325" t="s">
        <v>133</v>
      </c>
      <c r="BC147" s="326" t="s">
        <v>2004</v>
      </c>
      <c r="BD147" s="327"/>
      <c r="BE147" s="258"/>
      <c r="BF147" s="256"/>
      <c r="BG147" s="255"/>
      <c r="BH147" s="255"/>
      <c r="BI147" s="255"/>
      <c r="BJ147" s="255" t="s">
        <v>2005</v>
      </c>
      <c r="BK147" s="263" t="s">
        <v>136</v>
      </c>
      <c r="BL147" s="261" t="s">
        <v>2006</v>
      </c>
      <c r="BM147" s="261"/>
      <c r="BN147" s="258"/>
      <c r="BO147" s="258"/>
      <c r="BP147" s="258"/>
    </row>
    <row r="148" spans="1:68" ht="85.5" customHeight="1">
      <c r="A148" s="472"/>
      <c r="B148" s="457"/>
      <c r="C148" s="488"/>
      <c r="D148" s="459"/>
      <c r="E148" s="459"/>
      <c r="F148" s="490"/>
      <c r="G148" s="423"/>
      <c r="H148" s="473"/>
      <c r="I148" s="475"/>
      <c r="J148" s="475"/>
      <c r="K148" s="456"/>
      <c r="L148" s="457"/>
      <c r="M148" s="415" t="s">
        <v>120</v>
      </c>
      <c r="N148" s="411" t="s">
        <v>121</v>
      </c>
      <c r="O148" s="411"/>
      <c r="P148" s="411"/>
      <c r="Q148" s="404">
        <v>0</v>
      </c>
      <c r="R148" s="416"/>
      <c r="S148" s="148"/>
      <c r="T148" s="494"/>
      <c r="U148" s="495"/>
      <c r="V148" s="456"/>
      <c r="W148" s="470"/>
      <c r="X148" s="419"/>
      <c r="Y148" s="180"/>
      <c r="Z148" s="180"/>
      <c r="AA148" s="423"/>
      <c r="AB148" s="181"/>
      <c r="AC148" s="179"/>
      <c r="AD148" s="413"/>
      <c r="AE148" s="415" t="str">
        <f t="shared" si="28"/>
        <v>Gestión documental</v>
      </c>
      <c r="AF148" s="410">
        <f t="shared" si="29"/>
        <v>55</v>
      </c>
      <c r="AG148" s="128" t="str">
        <f t="shared" si="30"/>
        <v>Gestión - Operativo</v>
      </c>
      <c r="AH148" s="128" t="str">
        <f t="shared" si="31"/>
        <v>Alto</v>
      </c>
      <c r="AI148" s="128"/>
      <c r="AK148" s="268"/>
      <c r="AL148" s="268"/>
      <c r="AM148" s="268"/>
      <c r="AN148" s="268"/>
      <c r="AO148" s="282"/>
      <c r="AP148" s="282"/>
      <c r="AQ148" s="282"/>
      <c r="AR148" s="258"/>
      <c r="AS148" s="256"/>
      <c r="AT148" s="256"/>
      <c r="AU148" s="256"/>
      <c r="AV148" s="256"/>
      <c r="AW148" s="256"/>
      <c r="AX148" s="263"/>
      <c r="AY148" s="261"/>
      <c r="AZ148" s="263"/>
      <c r="BA148" s="258"/>
      <c r="BB148" s="325" t="s">
        <v>133</v>
      </c>
      <c r="BC148" s="325" t="s">
        <v>133</v>
      </c>
      <c r="BD148" s="349"/>
      <c r="BE148" s="258"/>
      <c r="BF148" s="256"/>
      <c r="BG148" s="256"/>
      <c r="BH148" s="256"/>
      <c r="BI148" s="256"/>
      <c r="BJ148" s="256"/>
      <c r="BK148" s="263"/>
      <c r="BL148" s="261"/>
      <c r="BM148" s="263"/>
      <c r="BN148" s="258"/>
      <c r="BO148" s="258"/>
      <c r="BP148" s="258"/>
    </row>
    <row r="149" spans="1:68" ht="85.5" customHeight="1">
      <c r="A149" s="472">
        <v>56</v>
      </c>
      <c r="B149" s="457" t="s">
        <v>1923</v>
      </c>
      <c r="C149" s="488" t="s">
        <v>1924</v>
      </c>
      <c r="D149" s="459" t="s">
        <v>1925</v>
      </c>
      <c r="E149" s="459" t="s">
        <v>87</v>
      </c>
      <c r="F149" s="490" t="s">
        <v>2007</v>
      </c>
      <c r="G149" s="423" t="s">
        <v>2008</v>
      </c>
      <c r="H149" s="521" t="s">
        <v>2009</v>
      </c>
      <c r="I149" s="475">
        <v>1</v>
      </c>
      <c r="J149" s="475">
        <v>2</v>
      </c>
      <c r="K149" s="456" t="str">
        <f>IF(AND(I149=1,J149=1),"Bajo",IF(AND(I149=1,J149=2),"Bajo",IF(AND(I149=1,J149=3),"Moderado",IF(AND(I149=1,J149=4),"Alto",IF(AND(I149=1,J149=5),"Extremo",IF(AND(I149=2,J149=1),"Bajo",IF(AND(I149=2,J149=2),"Bajo",IF(AND(I149=2,J149=3),"Moderado",IF(AND(I149=2,J149=4),"Alto",IF(AND(I149=2,J149=5),"Extremo",IF(AND(I149=3,J149=1),"Bajo",IF(AND(I149=3,J149=2),"Moderado",IF(AND(I149=3,J149=3),"Alto",IF(AND(I149=3,J149=4),"Extremo",IF(AND(I149=3,J149=5),"Extremo",IF(AND(I149=4,J149=1),"Moderado",IF(AND(I149=4,J149=2),"Alto",IF(AND(I149=4,J149=3),"Alto",IF(AND(I149=4,J149=4),"Extremo",IF(AND(I149=4,J149=5),"Extremo",IF(AND(I149=5,J149=1),"Alto",IF(AND(I149=5,J149=2),"Alto",IF(AND(I149=5,J149=3),"Extremo",IF(AND(I149=5,J149=4),"Extremo",IF(AND(I149=5,J149=5),"Extremo")))))))))))))))))))))))))</f>
        <v>Bajo</v>
      </c>
      <c r="L149" s="457" t="s">
        <v>91</v>
      </c>
      <c r="M149" s="415" t="s">
        <v>92</v>
      </c>
      <c r="N149" s="10" t="s">
        <v>2010</v>
      </c>
      <c r="O149" s="10" t="s">
        <v>171</v>
      </c>
      <c r="P149" s="10" t="s">
        <v>2011</v>
      </c>
      <c r="Q149" s="404">
        <v>35</v>
      </c>
      <c r="R149" s="493">
        <f>AVERAGE(Q149:Q150)</f>
        <v>45</v>
      </c>
      <c r="S149" s="462" t="str">
        <f>IF(R149&lt;=50,"0",IF(AND(R149&gt;=50.01,R149&lt;=75),"1",IF(R149&gt;=75.01,"2")))</f>
        <v>0</v>
      </c>
      <c r="T149" s="494">
        <f>I149-S149</f>
        <v>1</v>
      </c>
      <c r="U149" s="495">
        <f>J149-S151</f>
        <v>2</v>
      </c>
      <c r="V149" s="456" t="str">
        <f>IF(AND(T149=1,U149=1),"Bajo",IF(AND(T149=1,U149=2),"Bajo",IF(AND(T149=1,U149=3),"Moderado",IF(AND(T149=1,U149=4),"Alto",IF(AND(T149=1,U149=5),"Extremo",IF(AND(T149=2,U149=1),"Bajo",IF(AND(T149=2,U149=2),"Bajo",IF(AND(T149=2,U149=3),"Moderado",IF(AND(T149=2,U149=4),"Alto",IF(AND(T149=2,U149=5),"Extremo",IF(AND(T149=3,U149=1),"Bajo",IF(AND(T149=3,U149=2),"Moderado",IF(AND(T149=3,U149=3),"Alto",IF(AND(T149=3,U149=4),"Extremo",IF(AND(T149=3,U149=5),"Extremo",IF(AND(T149=4,U149=1),"Moderado",IF(AND(T149=4,U149=2),"Alto",IF(AND(T149=4,U149=3),"Alto",IF(AND(T149=4,U149=4),"Extremo",IF(AND(T149=4,U149=5),"Extremo",IF(AND(T149=5,U149=1),"Alto",IF(AND(T149=5,U149=2),"Alto",IF(AND(T149=5,U149=3),"Extremo",IF(AND(T149=5,U149=4),"Extremo",IF(AND(T149=5,U149=5),"Extremo")))))))))))))))))))))))))</f>
        <v>Bajo</v>
      </c>
      <c r="W149" s="470" t="s">
        <v>91</v>
      </c>
      <c r="X149" s="423" t="s">
        <v>1931</v>
      </c>
      <c r="Y149" s="126">
        <v>43832</v>
      </c>
      <c r="Z149" s="126">
        <v>44196</v>
      </c>
      <c r="AA149" s="423" t="s">
        <v>2012</v>
      </c>
      <c r="AB149" s="134" t="s">
        <v>149</v>
      </c>
      <c r="AC149" s="179" t="s">
        <v>1933</v>
      </c>
      <c r="AD149" s="413" t="s">
        <v>1923</v>
      </c>
      <c r="AE149" s="415" t="str">
        <f t="shared" si="28"/>
        <v>Gestión documental</v>
      </c>
      <c r="AF149" s="410">
        <f t="shared" si="29"/>
        <v>56</v>
      </c>
      <c r="AG149" s="128" t="str">
        <f t="shared" si="30"/>
        <v>Gestión - Operativo</v>
      </c>
      <c r="AH149" s="128" t="str">
        <f t="shared" si="31"/>
        <v>Bajo</v>
      </c>
      <c r="AI149" s="131" t="s">
        <v>151</v>
      </c>
      <c r="AK149" s="371" t="s">
        <v>2013</v>
      </c>
      <c r="AL149" s="371" t="s">
        <v>2014</v>
      </c>
      <c r="AM149" s="371" t="s">
        <v>2015</v>
      </c>
      <c r="AN149" s="371" t="s">
        <v>2016</v>
      </c>
      <c r="AO149" s="329" t="s">
        <v>13</v>
      </c>
      <c r="AP149" s="330" t="s">
        <v>106</v>
      </c>
      <c r="AQ149" s="268" t="s">
        <v>2017</v>
      </c>
      <c r="AR149" s="258"/>
      <c r="AS149" s="255" t="s">
        <v>2018</v>
      </c>
      <c r="AT149" s="255" t="s">
        <v>2019</v>
      </c>
      <c r="AU149" s="255" t="s">
        <v>2020</v>
      </c>
      <c r="AV149" s="255" t="s">
        <v>2021</v>
      </c>
      <c r="AW149" s="255" t="s">
        <v>2022</v>
      </c>
      <c r="AX149" s="261" t="s">
        <v>2023</v>
      </c>
      <c r="AY149" s="261" t="s">
        <v>2024</v>
      </c>
      <c r="AZ149" s="263"/>
      <c r="BA149" s="258"/>
      <c r="BB149" s="326" t="s">
        <v>2025</v>
      </c>
      <c r="BC149" s="326" t="s">
        <v>2026</v>
      </c>
      <c r="BD149" s="328"/>
      <c r="BE149" s="258"/>
      <c r="BF149" s="255" t="s">
        <v>2027</v>
      </c>
      <c r="BG149" s="255"/>
      <c r="BH149" s="255"/>
      <c r="BI149" s="255"/>
      <c r="BJ149" s="255" t="s">
        <v>2028</v>
      </c>
      <c r="BK149" s="261" t="s">
        <v>2029</v>
      </c>
      <c r="BL149" s="261" t="s">
        <v>2030</v>
      </c>
      <c r="BM149" s="263"/>
      <c r="BN149" s="258"/>
      <c r="BO149" s="258"/>
      <c r="BP149" s="258"/>
    </row>
    <row r="150" spans="1:68" ht="85.5" customHeight="1">
      <c r="A150" s="472"/>
      <c r="B150" s="457"/>
      <c r="C150" s="488"/>
      <c r="D150" s="459"/>
      <c r="E150" s="459"/>
      <c r="F150" s="490"/>
      <c r="G150" s="423" t="s">
        <v>2031</v>
      </c>
      <c r="H150" s="503"/>
      <c r="I150" s="475"/>
      <c r="J150" s="475"/>
      <c r="K150" s="456"/>
      <c r="L150" s="457"/>
      <c r="M150" s="415" t="s">
        <v>92</v>
      </c>
      <c r="N150" s="10" t="s">
        <v>2032</v>
      </c>
      <c r="O150" s="10" t="s">
        <v>194</v>
      </c>
      <c r="P150" s="10" t="s">
        <v>2033</v>
      </c>
      <c r="Q150" s="404">
        <v>55</v>
      </c>
      <c r="R150" s="493"/>
      <c r="S150" s="462"/>
      <c r="T150" s="494"/>
      <c r="U150" s="495"/>
      <c r="V150" s="456"/>
      <c r="W150" s="470"/>
      <c r="X150" s="423" t="s">
        <v>2034</v>
      </c>
      <c r="Y150" s="126">
        <v>43832</v>
      </c>
      <c r="Z150" s="126">
        <v>44196</v>
      </c>
      <c r="AA150" s="423" t="s">
        <v>2035</v>
      </c>
      <c r="AB150" s="409" t="s">
        <v>99</v>
      </c>
      <c r="AC150" s="179" t="s">
        <v>1933</v>
      </c>
      <c r="AD150" s="413" t="s">
        <v>1923</v>
      </c>
      <c r="AE150" s="415" t="str">
        <f t="shared" si="28"/>
        <v>Gestión documental</v>
      </c>
      <c r="AF150" s="410">
        <f t="shared" si="29"/>
        <v>56</v>
      </c>
      <c r="AG150" s="128" t="str">
        <f t="shared" si="30"/>
        <v>Gestión - Operativo</v>
      </c>
      <c r="AH150" s="128" t="str">
        <f t="shared" si="31"/>
        <v>Bajo</v>
      </c>
      <c r="AI150" s="131" t="s">
        <v>359</v>
      </c>
      <c r="AK150" s="371"/>
      <c r="AL150" s="371" t="s">
        <v>2036</v>
      </c>
      <c r="AM150" s="371"/>
      <c r="AN150" s="371"/>
      <c r="AO150" s="268" t="s">
        <v>14</v>
      </c>
      <c r="AP150" s="268" t="s">
        <v>106</v>
      </c>
      <c r="AQ150" s="282" t="s">
        <v>246</v>
      </c>
      <c r="AR150" s="258"/>
      <c r="AS150" s="255" t="s">
        <v>2037</v>
      </c>
      <c r="AT150" s="295" t="s">
        <v>2038</v>
      </c>
      <c r="AU150" s="295" t="s">
        <v>2038</v>
      </c>
      <c r="AV150" s="295" t="s">
        <v>2038</v>
      </c>
      <c r="AW150" s="295" t="s">
        <v>2038</v>
      </c>
      <c r="AX150" s="261" t="s">
        <v>2039</v>
      </c>
      <c r="AY150" s="261" t="s">
        <v>2040</v>
      </c>
      <c r="AZ150" s="261" t="s">
        <v>2041</v>
      </c>
      <c r="BA150" s="258"/>
      <c r="BB150" s="326" t="s">
        <v>2042</v>
      </c>
      <c r="BC150" s="373" t="s">
        <v>2043</v>
      </c>
      <c r="BD150" s="327"/>
      <c r="BE150" s="258"/>
      <c r="BF150" s="255" t="s">
        <v>2044</v>
      </c>
      <c r="BG150" s="295"/>
      <c r="BH150" s="295"/>
      <c r="BI150" s="295"/>
      <c r="BJ150" s="278" t="s">
        <v>2045</v>
      </c>
      <c r="BK150" s="261" t="s">
        <v>2046</v>
      </c>
      <c r="BL150" s="261" t="s">
        <v>2047</v>
      </c>
      <c r="BM150" s="261"/>
      <c r="BN150" s="258"/>
      <c r="BO150" s="258"/>
      <c r="BP150" s="258"/>
    </row>
    <row r="151" spans="1:68" ht="85.5" customHeight="1">
      <c r="A151" s="472"/>
      <c r="B151" s="457"/>
      <c r="C151" s="488"/>
      <c r="D151" s="459"/>
      <c r="E151" s="459"/>
      <c r="F151" s="490"/>
      <c r="G151" s="423"/>
      <c r="H151" s="503"/>
      <c r="I151" s="475"/>
      <c r="J151" s="475"/>
      <c r="K151" s="456"/>
      <c r="L151" s="457"/>
      <c r="M151" s="415" t="s">
        <v>120</v>
      </c>
      <c r="N151" s="411" t="s">
        <v>121</v>
      </c>
      <c r="O151" s="71"/>
      <c r="P151" s="71"/>
      <c r="Q151" s="404">
        <v>0</v>
      </c>
      <c r="R151" s="416">
        <f>AVERAGE(Q151:Q151)</f>
        <v>0</v>
      </c>
      <c r="S151" s="148" t="str">
        <f>IF(R151&lt;=50,"0",IF(AND(R151&gt;=50.01,R151&lt;=75),"1",IF(R151&gt;=75.01,"2")))</f>
        <v>0</v>
      </c>
      <c r="T151" s="494"/>
      <c r="U151" s="495"/>
      <c r="V151" s="456"/>
      <c r="W151" s="470"/>
      <c r="X151" s="411"/>
      <c r="Y151" s="146"/>
      <c r="Z151" s="146"/>
      <c r="AA151" s="161"/>
      <c r="AB151" s="162"/>
      <c r="AC151" s="163"/>
      <c r="AD151" s="413"/>
      <c r="AE151" s="415" t="str">
        <f t="shared" si="28"/>
        <v>Gestión documental</v>
      </c>
      <c r="AF151" s="410">
        <f t="shared" si="29"/>
        <v>56</v>
      </c>
      <c r="AG151" s="128" t="str">
        <f t="shared" si="30"/>
        <v>Gestión - Operativo</v>
      </c>
      <c r="AH151" s="128" t="str">
        <f t="shared" si="31"/>
        <v>Bajo</v>
      </c>
      <c r="AI151" s="128"/>
      <c r="AK151" s="268"/>
      <c r="AL151" s="268"/>
      <c r="AM151" s="268"/>
      <c r="AN151" s="268"/>
      <c r="AO151" s="282"/>
      <c r="AP151" s="282"/>
      <c r="AQ151" s="282"/>
      <c r="AR151" s="258"/>
      <c r="AS151" s="256"/>
      <c r="AT151" s="256"/>
      <c r="AU151" s="256"/>
      <c r="AV151" s="256"/>
      <c r="AW151" s="256"/>
      <c r="AX151" s="263"/>
      <c r="AY151" s="263"/>
      <c r="AZ151" s="263"/>
      <c r="BA151" s="258"/>
      <c r="BB151" s="325" t="s">
        <v>133</v>
      </c>
      <c r="BC151" s="325" t="s">
        <v>133</v>
      </c>
      <c r="BD151" s="349"/>
      <c r="BE151" s="258"/>
      <c r="BF151" s="256"/>
      <c r="BG151" s="256"/>
      <c r="BH151" s="256"/>
      <c r="BI151" s="256"/>
      <c r="BJ151" s="256"/>
      <c r="BK151" s="263"/>
      <c r="BL151" s="263"/>
      <c r="BM151" s="263"/>
      <c r="BN151" s="258"/>
      <c r="BO151" s="258"/>
      <c r="BP151" s="258"/>
    </row>
    <row r="152" spans="1:68" ht="85.5" customHeight="1">
      <c r="A152" s="472">
        <v>57</v>
      </c>
      <c r="B152" s="459" t="s">
        <v>1923</v>
      </c>
      <c r="C152" s="488" t="s">
        <v>1924</v>
      </c>
      <c r="D152" s="459" t="s">
        <v>1925</v>
      </c>
      <c r="E152" s="459" t="s">
        <v>87</v>
      </c>
      <c r="F152" s="523" t="s">
        <v>2048</v>
      </c>
      <c r="G152" s="424" t="s">
        <v>2049</v>
      </c>
      <c r="H152" s="522" t="s">
        <v>2050</v>
      </c>
      <c r="I152" s="458">
        <v>3</v>
      </c>
      <c r="J152" s="458">
        <v>3</v>
      </c>
      <c r="K152" s="456" t="str">
        <f>IF(AND(I152=1,J152=1),"Bajo",IF(AND(I152=1,J152=2),"Bajo",IF(AND(I152=1,J152=3),"Moderado",IF(AND(I152=1,J152=4),"Alto",IF(AND(I152=1,J152=5),"Extremo",IF(AND(I152=2,J152=1),"Bajo",IF(AND(I152=2,J152=2),"Bajo",IF(AND(I152=2,J152=3),"Moderado",IF(AND(I152=2,J152=4),"Alto",IF(AND(I152=2,J152=5),"Extremo",IF(AND(I152=3,J152=1),"Bajo",IF(AND(I152=3,J152=2),"Moderado",IF(AND(I152=3,J152=3),"Alto",IF(AND(I152=3,J152=4),"Extremo",IF(AND(I152=3,J152=5),"Extremo",IF(AND(I152=4,J152=1),"Moderado",IF(AND(I152=4,J152=2),"Alto",IF(AND(I152=4,J152=3),"Alto",IF(AND(I152=4,J152=4),"Extremo",IF(AND(I152=4,J152=5),"Extremo",IF(AND(I152=5,J152=1),"Alto",IF(AND(I152=5,J152=2),"Alto",IF(AND(I152=5,J152=3),"Extremo",IF(AND(I152=5,J152=4),"Extremo",IF(AND(I152=5,J152=5),"Extremo")))))))))))))))))))))))))</f>
        <v>Alto</v>
      </c>
      <c r="L152" s="459" t="s">
        <v>91</v>
      </c>
      <c r="M152" s="415" t="s">
        <v>92</v>
      </c>
      <c r="N152" s="72" t="s">
        <v>2051</v>
      </c>
      <c r="O152" s="73" t="s">
        <v>171</v>
      </c>
      <c r="P152" s="74" t="s">
        <v>2052</v>
      </c>
      <c r="Q152" s="182">
        <v>35</v>
      </c>
      <c r="R152" s="489">
        <f>AVERAGE(Q152:Q154)</f>
        <v>43.333333333333336</v>
      </c>
      <c r="S152" s="459" t="str">
        <f>IF(R152&lt;=50,"0",IF(AND(R152&gt;=50.01,R152&lt;=75),"1",IF(R152&gt;=75.01,"2")))</f>
        <v>0</v>
      </c>
      <c r="T152" s="458">
        <f>I152-S152</f>
        <v>3</v>
      </c>
      <c r="U152" s="458">
        <f>J152-S155</f>
        <v>3</v>
      </c>
      <c r="V152" s="456" t="str">
        <f>IF(AND(T152=1,U152=1),"Bajo",IF(AND(T152=1,U152=2),"Bajo",IF(AND(T152=1,U152=3),"Moderado",IF(AND(T152=1,U152=4),"Alto",IF(AND(T152=1,U152=5),"Extremo",IF(AND(T152=2,U152=1),"Bajo",IF(AND(T152=2,U152=2),"Bajo",IF(AND(T152=2,U152=3),"Moderado",IF(AND(T152=2,U152=4),"Alto",IF(AND(T152=2,U152=5),"Extremo",IF(AND(T152=3,U152=1),"Bajo",IF(AND(T152=3,U152=2),"Moderado",IF(AND(T152=3,U152=3),"Alto",IF(AND(T152=3,U152=4),"Extremo",IF(AND(T152=3,U152=5),"Extremo",IF(AND(T152=4,U152=1),"Moderado",IF(AND(T152=4,U152=2),"Alto",IF(AND(T152=4,U152=3),"Alto",IF(AND(T152=4,U152=4),"Extremo",IF(AND(T152=4,U152=5),"Extremo",IF(AND(T152=5,U152=1),"Alto",IF(AND(T152=5,U152=2),"Alto",IF(AND(T152=5,U152=3),"Extremo",IF(AND(T152=5,U152=4),"Extremo",IF(AND(T152=5,U152=5),"Extremo")))))))))))))))))))))))))</f>
        <v>Alto</v>
      </c>
      <c r="W152" s="459" t="s">
        <v>91</v>
      </c>
      <c r="X152" s="424" t="s">
        <v>2053</v>
      </c>
      <c r="Y152" s="183">
        <v>43913</v>
      </c>
      <c r="Z152" s="183">
        <v>44196</v>
      </c>
      <c r="AA152" s="424" t="s">
        <v>2054</v>
      </c>
      <c r="AB152" s="134" t="s">
        <v>357</v>
      </c>
      <c r="AC152" s="184" t="s">
        <v>1933</v>
      </c>
      <c r="AD152" s="413" t="s">
        <v>1923</v>
      </c>
      <c r="AE152" s="128" t="str">
        <f>IF(B152="",#REF!,B152)</f>
        <v>Gestión documental</v>
      </c>
      <c r="AF152" s="128">
        <f>IF(A152="",#REF!,A152)</f>
        <v>57</v>
      </c>
      <c r="AG152" s="128" t="str">
        <f>IF(E152="",AE151,E152)</f>
        <v>Gestión - Operativo</v>
      </c>
      <c r="AH152" s="128" t="str">
        <f>IF(V152="",AF151,V152)</f>
        <v>Alto</v>
      </c>
      <c r="AI152" s="131" t="s">
        <v>151</v>
      </c>
      <c r="AK152" s="268"/>
      <c r="AL152" s="268"/>
      <c r="AM152" s="268"/>
      <c r="AN152" s="268"/>
      <c r="AO152" s="282"/>
      <c r="AP152" s="282"/>
      <c r="AQ152" s="282"/>
      <c r="AR152" s="258"/>
      <c r="AS152" s="255" t="s">
        <v>2055</v>
      </c>
      <c r="AT152" s="255" t="s">
        <v>2056</v>
      </c>
      <c r="AU152" s="256"/>
      <c r="AV152" s="256"/>
      <c r="AW152" s="256"/>
      <c r="AX152" s="261" t="s">
        <v>2057</v>
      </c>
      <c r="AY152" s="261" t="s">
        <v>2058</v>
      </c>
      <c r="AZ152" s="261" t="s">
        <v>2059</v>
      </c>
      <c r="BA152" s="258"/>
      <c r="BB152" s="326" t="s">
        <v>2060</v>
      </c>
      <c r="BC152" s="326" t="s">
        <v>2061</v>
      </c>
      <c r="BD152" s="327"/>
      <c r="BE152" s="258"/>
      <c r="BF152" s="255" t="s">
        <v>2062</v>
      </c>
      <c r="BG152" s="255"/>
      <c r="BH152" s="256"/>
      <c r="BI152" s="256"/>
      <c r="BJ152" s="255" t="s">
        <v>2063</v>
      </c>
      <c r="BK152" s="261" t="s">
        <v>2064</v>
      </c>
      <c r="BL152" s="261" t="s">
        <v>2065</v>
      </c>
      <c r="BM152" s="261"/>
      <c r="BN152" s="258"/>
      <c r="BO152" s="258"/>
      <c r="BP152" s="258"/>
    </row>
    <row r="153" spans="1:68" ht="85.5" customHeight="1">
      <c r="A153" s="472"/>
      <c r="B153" s="459"/>
      <c r="C153" s="488"/>
      <c r="D153" s="459"/>
      <c r="E153" s="459"/>
      <c r="F153" s="504"/>
      <c r="G153" s="424" t="s">
        <v>1927</v>
      </c>
      <c r="H153" s="511"/>
      <c r="I153" s="458"/>
      <c r="J153" s="458"/>
      <c r="K153" s="456"/>
      <c r="L153" s="459"/>
      <c r="M153" s="415" t="s">
        <v>92</v>
      </c>
      <c r="N153" s="72" t="s">
        <v>2066</v>
      </c>
      <c r="O153" s="73" t="s">
        <v>171</v>
      </c>
      <c r="P153" s="74" t="s">
        <v>2067</v>
      </c>
      <c r="Q153" s="182">
        <v>55</v>
      </c>
      <c r="R153" s="489"/>
      <c r="S153" s="459"/>
      <c r="T153" s="458"/>
      <c r="U153" s="458"/>
      <c r="V153" s="456"/>
      <c r="W153" s="459"/>
      <c r="X153" s="424"/>
      <c r="Y153" s="183"/>
      <c r="Z153" s="183"/>
      <c r="AA153" s="424"/>
      <c r="AB153" s="134"/>
      <c r="AC153" s="184"/>
      <c r="AD153" s="413"/>
      <c r="AE153" s="128" t="str">
        <f>IF(B153="",AE152,B153)</f>
        <v>Gestión documental</v>
      </c>
      <c r="AF153" s="128">
        <f>IF(A153="",AF152,A153)</f>
        <v>57</v>
      </c>
      <c r="AG153" s="128" t="str">
        <f>IF(E153="",AG152,E153)</f>
        <v>Gestión - Operativo</v>
      </c>
      <c r="AH153" s="128" t="str">
        <f>IF(V153="",AH152,V153)</f>
        <v>Alto</v>
      </c>
      <c r="AI153" s="128"/>
      <c r="AK153" s="268"/>
      <c r="AL153" s="268"/>
      <c r="AM153" s="268"/>
      <c r="AN153" s="268"/>
      <c r="AO153" s="282"/>
      <c r="AP153" s="282"/>
      <c r="AQ153" s="282"/>
      <c r="AR153" s="258"/>
      <c r="AS153" s="255" t="s">
        <v>2068</v>
      </c>
      <c r="AT153" s="256"/>
      <c r="AU153" s="256"/>
      <c r="AV153" s="256"/>
      <c r="AW153" s="256"/>
      <c r="AX153" s="261" t="s">
        <v>2069</v>
      </c>
      <c r="AY153" s="263"/>
      <c r="AZ153" s="263"/>
      <c r="BA153" s="258"/>
      <c r="BB153" s="326" t="s">
        <v>2070</v>
      </c>
      <c r="BC153" s="325" t="s">
        <v>133</v>
      </c>
      <c r="BD153" s="349"/>
      <c r="BE153" s="258"/>
      <c r="BF153" s="255" t="s">
        <v>2071</v>
      </c>
      <c r="BG153" s="256"/>
      <c r="BH153" s="256"/>
      <c r="BI153" s="256"/>
      <c r="BJ153" s="256"/>
      <c r="BK153" s="261" t="s">
        <v>2072</v>
      </c>
      <c r="BL153" s="263" t="s">
        <v>136</v>
      </c>
      <c r="BM153" s="263"/>
      <c r="BN153" s="258"/>
      <c r="BO153" s="258"/>
      <c r="BP153" s="258"/>
    </row>
    <row r="154" spans="1:68" ht="85.5" customHeight="1">
      <c r="A154" s="472"/>
      <c r="B154" s="459"/>
      <c r="C154" s="488"/>
      <c r="D154" s="459"/>
      <c r="E154" s="459"/>
      <c r="F154" s="504"/>
      <c r="G154" s="424" t="s">
        <v>2073</v>
      </c>
      <c r="H154" s="511"/>
      <c r="I154" s="458"/>
      <c r="J154" s="458"/>
      <c r="K154" s="456"/>
      <c r="L154" s="459"/>
      <c r="M154" s="415" t="s">
        <v>92</v>
      </c>
      <c r="N154" s="72" t="s">
        <v>2074</v>
      </c>
      <c r="O154" s="73" t="s">
        <v>2075</v>
      </c>
      <c r="P154" s="74" t="s">
        <v>2076</v>
      </c>
      <c r="Q154" s="182">
        <v>40</v>
      </c>
      <c r="R154" s="489"/>
      <c r="S154" s="459"/>
      <c r="T154" s="458"/>
      <c r="U154" s="458"/>
      <c r="V154" s="456"/>
      <c r="W154" s="459"/>
      <c r="X154" s="424"/>
      <c r="Y154" s="183"/>
      <c r="Z154" s="183"/>
      <c r="AA154" s="424"/>
      <c r="AB154" s="134"/>
      <c r="AC154" s="184"/>
      <c r="AD154" s="413"/>
      <c r="AE154" s="128" t="str">
        <f>IF(B154="",AE153,B154)</f>
        <v>Gestión documental</v>
      </c>
      <c r="AF154" s="128">
        <f>IF(A154="",AF153,A154)</f>
        <v>57</v>
      </c>
      <c r="AG154" s="128" t="str">
        <f>IF(E154="",AG153,E154)</f>
        <v>Gestión - Operativo</v>
      </c>
      <c r="AH154" s="128" t="str">
        <f>IF(V154="",AH153,V154)</f>
        <v>Alto</v>
      </c>
      <c r="AI154" s="128"/>
      <c r="AK154" s="268"/>
      <c r="AL154" s="268"/>
      <c r="AM154" s="268"/>
      <c r="AN154" s="268"/>
      <c r="AO154" s="282"/>
      <c r="AP154" s="282"/>
      <c r="AQ154" s="282"/>
      <c r="AR154" s="258"/>
      <c r="AS154" s="255" t="s">
        <v>2077</v>
      </c>
      <c r="AT154" s="256"/>
      <c r="AU154" s="256"/>
      <c r="AV154" s="256"/>
      <c r="AW154" s="256"/>
      <c r="AX154" s="261" t="s">
        <v>2078</v>
      </c>
      <c r="AY154" s="263"/>
      <c r="AZ154" s="263"/>
      <c r="BA154" s="258"/>
      <c r="BB154" s="326" t="s">
        <v>2079</v>
      </c>
      <c r="BC154" s="325" t="s">
        <v>133</v>
      </c>
      <c r="BD154" s="349"/>
      <c r="BE154" s="258"/>
      <c r="BF154" s="255" t="s">
        <v>2080</v>
      </c>
      <c r="BG154" s="256"/>
      <c r="BH154" s="256"/>
      <c r="BI154" s="256"/>
      <c r="BJ154" s="256"/>
      <c r="BK154" s="261" t="s">
        <v>2081</v>
      </c>
      <c r="BL154" s="263" t="s">
        <v>136</v>
      </c>
      <c r="BM154" s="263"/>
      <c r="BN154" s="258"/>
      <c r="BO154" s="258"/>
      <c r="BP154" s="258"/>
    </row>
    <row r="155" spans="1:68" ht="85.5" customHeight="1">
      <c r="A155" s="472"/>
      <c r="B155" s="459"/>
      <c r="C155" s="488"/>
      <c r="D155" s="459"/>
      <c r="E155" s="459"/>
      <c r="F155" s="504"/>
      <c r="G155" s="424"/>
      <c r="H155" s="511"/>
      <c r="I155" s="458"/>
      <c r="J155" s="458"/>
      <c r="K155" s="456"/>
      <c r="L155" s="459"/>
      <c r="M155" s="415" t="s">
        <v>120</v>
      </c>
      <c r="N155" s="411" t="s">
        <v>121</v>
      </c>
      <c r="O155" s="73"/>
      <c r="P155" s="73"/>
      <c r="Q155" s="182">
        <v>0</v>
      </c>
      <c r="R155" s="414">
        <f>AVERAGE(Q155:Q155)</f>
        <v>0</v>
      </c>
      <c r="S155" s="405" t="str">
        <f>IF(R155&lt;=50,"0",IF(AND(R155&gt;=50.01,R155&lt;=75),"1",IF(R155&gt;=75.01,"2")))</f>
        <v>0</v>
      </c>
      <c r="T155" s="458"/>
      <c r="U155" s="458"/>
      <c r="V155" s="456"/>
      <c r="W155" s="459"/>
      <c r="X155" s="413"/>
      <c r="Y155" s="133"/>
      <c r="Z155" s="133"/>
      <c r="AA155" s="136"/>
      <c r="AB155" s="134"/>
      <c r="AC155" s="127"/>
      <c r="AD155" s="413"/>
      <c r="AE155" s="128" t="str">
        <f>IF(B155="",AE154,B155)</f>
        <v>Gestión documental</v>
      </c>
      <c r="AF155" s="128">
        <f>IF(A155="",AF154,A155)</f>
        <v>57</v>
      </c>
      <c r="AG155" s="128" t="str">
        <f>IF(E155="",AG154,E155)</f>
        <v>Gestión - Operativo</v>
      </c>
      <c r="AH155" s="128" t="str">
        <f>IF(V155="",AH154,V155)</f>
        <v>Alto</v>
      </c>
      <c r="AI155" s="128"/>
      <c r="AK155" s="268"/>
      <c r="AL155" s="268"/>
      <c r="AM155" s="268"/>
      <c r="AN155" s="268"/>
      <c r="AO155" s="282"/>
      <c r="AP155" s="282"/>
      <c r="AQ155" s="282"/>
      <c r="AR155" s="258"/>
      <c r="AS155" s="256"/>
      <c r="AT155" s="256"/>
      <c r="AU155" s="256"/>
      <c r="AV155" s="256"/>
      <c r="AW155" s="256"/>
      <c r="AX155" s="263"/>
      <c r="AY155" s="263"/>
      <c r="AZ155" s="263"/>
      <c r="BA155" s="258"/>
      <c r="BB155" s="325" t="s">
        <v>133</v>
      </c>
      <c r="BC155" s="325" t="s">
        <v>133</v>
      </c>
      <c r="BD155" s="349"/>
      <c r="BE155" s="258"/>
      <c r="BF155" s="256"/>
      <c r="BG155" s="256"/>
      <c r="BH155" s="256"/>
      <c r="BI155" s="256"/>
      <c r="BJ155" s="256"/>
      <c r="BK155" s="263"/>
      <c r="BL155" s="263"/>
      <c r="BM155" s="263"/>
      <c r="BN155" s="258"/>
      <c r="BO155" s="258"/>
      <c r="BP155" s="258"/>
    </row>
    <row r="156" spans="1:68" ht="85.5" customHeight="1">
      <c r="A156" s="472">
        <v>59</v>
      </c>
      <c r="B156" s="459" t="s">
        <v>1923</v>
      </c>
      <c r="C156" s="473" t="s">
        <v>1924</v>
      </c>
      <c r="D156" s="457" t="s">
        <v>1925</v>
      </c>
      <c r="E156" s="459" t="s">
        <v>218</v>
      </c>
      <c r="F156" s="490" t="s">
        <v>2082</v>
      </c>
      <c r="G156" s="413" t="s">
        <v>2083</v>
      </c>
      <c r="H156" s="522" t="s">
        <v>2084</v>
      </c>
      <c r="I156" s="458">
        <v>3</v>
      </c>
      <c r="J156" s="458">
        <v>3</v>
      </c>
      <c r="K156" s="456" t="str">
        <f>IF(AND(I156=1,J156=1),"Bajo",IF(AND(I156=1,J156=2),"Bajo",IF(AND(I156=1,J156=3),"Moderado",IF(AND(I156=1,J156=4),"Alto",IF(AND(I156=1,J156=5),"Extremo",IF(AND(I156=2,J156=1),"Bajo",IF(AND(I156=2,J156=2),"Bajo",IF(AND(I156=2,J156=3),"Moderado",IF(AND(I156=2,J156=4),"Alto",IF(AND(I156=2,J156=5),"Extremo",IF(AND(I156=3,J156=1),"Bajo",IF(AND(I156=3,J156=2),"Moderado",IF(AND(I156=3,J156=3),"Alto",IF(AND(I156=3,J156=4),"Extremo",IF(AND(I156=3,J156=5),"Extremo",IF(AND(I156=4,J156=1),"Moderado",IF(AND(I156=4,J156=2),"Alto",IF(AND(I156=4,J156=3),"Alto",IF(AND(I156=4,J156=4),"Extremo",IF(AND(I156=4,J156=5),"Extremo",IF(AND(I156=5,J156=1),"Alto",IF(AND(I156=5,J156=2),"Alto",IF(AND(I156=5,J156=3),"Extremo",IF(AND(I156=5,J156=4),"Extremo",IF(AND(I156=5,J156=5),"Extremo")))))))))))))))))))))))))</f>
        <v>Alto</v>
      </c>
      <c r="L156" s="459" t="s">
        <v>91</v>
      </c>
      <c r="M156" s="415" t="s">
        <v>92</v>
      </c>
      <c r="N156" s="430" t="s">
        <v>2085</v>
      </c>
      <c r="O156" s="431" t="s">
        <v>171</v>
      </c>
      <c r="P156" s="431" t="s">
        <v>2086</v>
      </c>
      <c r="Q156" s="405">
        <v>45</v>
      </c>
      <c r="R156" s="489">
        <f>AVERAGE(Q156:Q157)</f>
        <v>50</v>
      </c>
      <c r="S156" s="459" t="str">
        <f>IF(R156&lt;=50,"0",IF(AND(R156&gt;=50.01,R156&lt;=75),"1",IF(R156&gt;=75.01,"2")))</f>
        <v>0</v>
      </c>
      <c r="T156" s="458">
        <f>I156-S156</f>
        <v>3</v>
      </c>
      <c r="U156" s="458">
        <f>J156-S158</f>
        <v>3</v>
      </c>
      <c r="V156" s="456" t="str">
        <f>IF(AND(T156=1,U156=1),"Bajo",IF(AND(T156=1,U156=2),"Bajo",IF(AND(T156=1,U156=3),"Moderado",IF(AND(T156=1,U156=4),"Alto",IF(AND(T156=1,U156=5),"Extremo",IF(AND(T156=2,U156=1),"Bajo",IF(AND(T156=2,U156=2),"Bajo",IF(AND(T156=2,U156=3),"Moderado",IF(AND(T156=2,U156=4),"Alto",IF(AND(T156=2,U156=5),"Extremo",IF(AND(T156=3,U156=1),"Bajo",IF(AND(T156=3,U156=2),"Moderado",IF(AND(T156=3,U156=3),"Alto",IF(AND(T156=3,U156=4),"Extremo",IF(AND(T156=3,U156=5),"Extremo",IF(AND(T156=4,U156=1),"Moderado",IF(AND(T156=4,U156=2),"Alto",IF(AND(T156=4,U156=3),"Alto",IF(AND(T156=4,U156=4),"Extremo",IF(AND(T156=4,U156=5),"Extremo",IF(AND(T156=5,U156=1),"Alto",IF(AND(T156=5,U156=2),"Alto",IF(AND(T156=5,U156=3),"Extremo",IF(AND(T156=5,U156=4),"Extremo",IF(AND(T156=5,U156=5),"Extremo")))))))))))))))))))))))))</f>
        <v>Alto</v>
      </c>
      <c r="W156" s="459" t="s">
        <v>91</v>
      </c>
      <c r="X156" s="413" t="s">
        <v>2087</v>
      </c>
      <c r="Y156" s="126">
        <v>43892</v>
      </c>
      <c r="Z156" s="133">
        <v>44196</v>
      </c>
      <c r="AA156" s="413" t="s">
        <v>2088</v>
      </c>
      <c r="AB156" s="134" t="s">
        <v>357</v>
      </c>
      <c r="AC156" s="184" t="s">
        <v>1933</v>
      </c>
      <c r="AD156" s="413" t="s">
        <v>2089</v>
      </c>
      <c r="AE156" s="415" t="str">
        <f>IF(B156="",#REF!,B156)</f>
        <v>Gestión documental</v>
      </c>
      <c r="AF156" s="410">
        <f>IF(A156="",#REF!,A156)</f>
        <v>59</v>
      </c>
      <c r="AG156" s="128" t="str">
        <f>IF(E156="",#REF!,E156)</f>
        <v>Gestión - Estratégico</v>
      </c>
      <c r="AH156" s="128" t="str">
        <f>IF(V156="",#REF!,V156)</f>
        <v>Alto</v>
      </c>
      <c r="AI156" s="131" t="s">
        <v>626</v>
      </c>
      <c r="AK156" s="268"/>
      <c r="AL156" s="268"/>
      <c r="AM156" s="268"/>
      <c r="AN156" s="268"/>
      <c r="AO156" s="268" t="s">
        <v>15</v>
      </c>
      <c r="AP156" s="268" t="s">
        <v>229</v>
      </c>
      <c r="AQ156" s="268" t="s">
        <v>2090</v>
      </c>
      <c r="AR156" s="258"/>
      <c r="AS156" s="255" t="s">
        <v>2091</v>
      </c>
      <c r="AT156" s="255" t="s">
        <v>2092</v>
      </c>
      <c r="AU156" s="256"/>
      <c r="AV156" s="255" t="s">
        <v>2093</v>
      </c>
      <c r="AW156" s="255" t="s">
        <v>2094</v>
      </c>
      <c r="AX156" s="261" t="s">
        <v>2095</v>
      </c>
      <c r="AY156" s="261" t="s">
        <v>2096</v>
      </c>
      <c r="AZ156" s="263"/>
      <c r="BA156" s="258"/>
      <c r="BB156" s="326" t="s">
        <v>2097</v>
      </c>
      <c r="BC156" s="326" t="s">
        <v>2098</v>
      </c>
      <c r="BD156" s="328"/>
      <c r="BE156" s="258"/>
      <c r="BF156" s="255" t="s">
        <v>2099</v>
      </c>
      <c r="BG156" s="255"/>
      <c r="BH156" s="256"/>
      <c r="BI156" s="255"/>
      <c r="BJ156" s="255" t="s">
        <v>2100</v>
      </c>
      <c r="BK156" s="261" t="s">
        <v>2101</v>
      </c>
      <c r="BL156" s="261" t="s">
        <v>2102</v>
      </c>
      <c r="BM156" s="263"/>
      <c r="BN156" s="258"/>
      <c r="BO156" s="258"/>
      <c r="BP156" s="258"/>
    </row>
    <row r="157" spans="1:68" ht="85.5" customHeight="1">
      <c r="A157" s="472"/>
      <c r="B157" s="459"/>
      <c r="C157" s="473"/>
      <c r="D157" s="457"/>
      <c r="E157" s="459"/>
      <c r="F157" s="504"/>
      <c r="G157" s="424" t="s">
        <v>2103</v>
      </c>
      <c r="H157" s="511"/>
      <c r="I157" s="458"/>
      <c r="J157" s="458"/>
      <c r="K157" s="456"/>
      <c r="L157" s="459"/>
      <c r="M157" s="185" t="s">
        <v>92</v>
      </c>
      <c r="N157" s="76" t="s">
        <v>2104</v>
      </c>
      <c r="O157" s="76" t="s">
        <v>194</v>
      </c>
      <c r="P157" s="76" t="s">
        <v>2105</v>
      </c>
      <c r="Q157" s="182">
        <v>55</v>
      </c>
      <c r="R157" s="489"/>
      <c r="S157" s="459"/>
      <c r="T157" s="458"/>
      <c r="U157" s="458"/>
      <c r="V157" s="456"/>
      <c r="W157" s="459"/>
      <c r="X157" s="413" t="s">
        <v>2106</v>
      </c>
      <c r="Y157" s="126">
        <v>43832</v>
      </c>
      <c r="Z157" s="133">
        <v>44196</v>
      </c>
      <c r="AA157" s="413" t="s">
        <v>2107</v>
      </c>
      <c r="AB157" s="409" t="s">
        <v>99</v>
      </c>
      <c r="AC157" s="184" t="s">
        <v>1933</v>
      </c>
      <c r="AD157" s="413" t="s">
        <v>2108</v>
      </c>
      <c r="AE157" s="415" t="str">
        <f>IF(B157="",AE156,B157)</f>
        <v>Gestión documental</v>
      </c>
      <c r="AF157" s="410">
        <f>IF(A157="",AF156,A157)</f>
        <v>59</v>
      </c>
      <c r="AG157" s="128" t="str">
        <f>IF(E157="",AG156,E157)</f>
        <v>Gestión - Estratégico</v>
      </c>
      <c r="AH157" s="128" t="str">
        <f>IF(V157="",AH156,V157)</f>
        <v>Alto</v>
      </c>
      <c r="AI157" s="128" t="s">
        <v>101</v>
      </c>
      <c r="AK157" s="268" t="s">
        <v>2109</v>
      </c>
      <c r="AL157" s="268" t="s">
        <v>2109</v>
      </c>
      <c r="AM157" s="268" t="s">
        <v>2110</v>
      </c>
      <c r="AN157" s="268" t="s">
        <v>2111</v>
      </c>
      <c r="AO157" s="268" t="s">
        <v>14</v>
      </c>
      <c r="AP157" s="268" t="s">
        <v>106</v>
      </c>
      <c r="AQ157" s="282" t="s">
        <v>246</v>
      </c>
      <c r="AR157" s="258"/>
      <c r="AS157" s="255" t="s">
        <v>2112</v>
      </c>
      <c r="AT157" s="295" t="s">
        <v>2038</v>
      </c>
      <c r="AU157" s="295" t="s">
        <v>2038</v>
      </c>
      <c r="AV157" s="295" t="s">
        <v>2038</v>
      </c>
      <c r="AW157" s="295" t="s">
        <v>2038</v>
      </c>
      <c r="AX157" s="261" t="s">
        <v>2113</v>
      </c>
      <c r="AY157" s="261" t="s">
        <v>2114</v>
      </c>
      <c r="AZ157" s="261" t="s">
        <v>2115</v>
      </c>
      <c r="BA157" s="258"/>
      <c r="BB157" s="326" t="s">
        <v>2116</v>
      </c>
      <c r="BC157" s="374" t="s">
        <v>2117</v>
      </c>
      <c r="BD157" s="328"/>
      <c r="BE157" s="258"/>
      <c r="BF157" s="255" t="s">
        <v>2118</v>
      </c>
      <c r="BG157" s="295"/>
      <c r="BH157" s="295"/>
      <c r="BI157" s="295"/>
      <c r="BJ157" s="295"/>
      <c r="BK157" s="261" t="s">
        <v>2119</v>
      </c>
      <c r="BL157" s="261" t="s">
        <v>2120</v>
      </c>
      <c r="BM157" s="261"/>
      <c r="BN157" s="258"/>
      <c r="BO157" s="258"/>
      <c r="BP157" s="258"/>
    </row>
    <row r="158" spans="1:68" ht="85.5" customHeight="1">
      <c r="A158" s="472"/>
      <c r="B158" s="459"/>
      <c r="C158" s="473"/>
      <c r="D158" s="457"/>
      <c r="E158" s="459"/>
      <c r="F158" s="504"/>
      <c r="G158" s="424"/>
      <c r="H158" s="511"/>
      <c r="I158" s="458"/>
      <c r="J158" s="458"/>
      <c r="K158" s="456"/>
      <c r="L158" s="459"/>
      <c r="M158" s="185" t="s">
        <v>120</v>
      </c>
      <c r="N158" s="411" t="s">
        <v>121</v>
      </c>
      <c r="O158" s="77"/>
      <c r="P158" s="77"/>
      <c r="Q158" s="186">
        <v>0</v>
      </c>
      <c r="R158" s="414">
        <f>AVERAGE(Q158:Q158)</f>
        <v>0</v>
      </c>
      <c r="S158" s="405" t="str">
        <f>IF(R158&lt;=50,"0",IF(AND(R158&gt;=50.01,R158&lt;=75),"1",IF(R158&gt;=75.01,"2")))</f>
        <v>0</v>
      </c>
      <c r="T158" s="458"/>
      <c r="U158" s="458"/>
      <c r="V158" s="456"/>
      <c r="W158" s="459"/>
      <c r="X158" s="413"/>
      <c r="Y158" s="133"/>
      <c r="Z158" s="133"/>
      <c r="AA158" s="136"/>
      <c r="AB158" s="134"/>
      <c r="AC158" s="127"/>
      <c r="AD158" s="413"/>
      <c r="AE158" s="415" t="str">
        <f>IF(B158="",AE157,B158)</f>
        <v>Gestión documental</v>
      </c>
      <c r="AF158" s="410">
        <f>IF(A158="",AF157,A158)</f>
        <v>59</v>
      </c>
      <c r="AG158" s="128" t="str">
        <f>IF(E158="",AG157,E158)</f>
        <v>Gestión - Estratégico</v>
      </c>
      <c r="AH158" s="128" t="str">
        <f>IF(V158="",AH157,V158)</f>
        <v>Alto</v>
      </c>
      <c r="AI158" s="128"/>
      <c r="AK158" s="268"/>
      <c r="AL158" s="268"/>
      <c r="AM158" s="268"/>
      <c r="AN158" s="268"/>
      <c r="AO158" s="282"/>
      <c r="AP158" s="282"/>
      <c r="AQ158" s="282"/>
      <c r="AR158" s="258"/>
      <c r="AS158" s="256"/>
      <c r="AT158" s="256"/>
      <c r="AU158" s="256"/>
      <c r="AV158" s="256"/>
      <c r="AW158" s="256"/>
      <c r="AX158" s="263"/>
      <c r="AY158" s="263"/>
      <c r="AZ158" s="263"/>
      <c r="BA158" s="258"/>
      <c r="BB158" s="325" t="s">
        <v>133</v>
      </c>
      <c r="BC158" s="325" t="s">
        <v>133</v>
      </c>
      <c r="BD158" s="349"/>
      <c r="BE158" s="258"/>
      <c r="BF158" s="256"/>
      <c r="BG158" s="256"/>
      <c r="BH158" s="256"/>
      <c r="BI158" s="256"/>
      <c r="BJ158" s="256"/>
      <c r="BK158" s="263"/>
      <c r="BL158" s="263"/>
      <c r="BM158" s="263"/>
      <c r="BN158" s="258"/>
      <c r="BO158" s="258"/>
      <c r="BP158" s="258"/>
    </row>
    <row r="159" spans="1:68" s="194" customFormat="1" ht="85.5" customHeight="1">
      <c r="A159" s="549">
        <v>61</v>
      </c>
      <c r="B159" s="524" t="s">
        <v>2121</v>
      </c>
      <c r="C159" s="524" t="s">
        <v>2122</v>
      </c>
      <c r="D159" s="524" t="s">
        <v>2123</v>
      </c>
      <c r="E159" s="446" t="s">
        <v>87</v>
      </c>
      <c r="F159" s="524" t="s">
        <v>2124</v>
      </c>
      <c r="G159" s="165" t="s">
        <v>2125</v>
      </c>
      <c r="H159" s="552" t="s">
        <v>2126</v>
      </c>
      <c r="I159" s="528">
        <v>3</v>
      </c>
      <c r="J159" s="528">
        <v>3</v>
      </c>
      <c r="K159" s="531" t="str">
        <f>IF(AND(I159=1,J159=1),"Bajo",IF(AND(I159=1,J159=2),"Bajo",IF(AND(I159=1,J159=3),"Moderado",IF(AND(I159=1,J159=4),"Alto",IF(AND(I159=1,J159=5),"Extremo",IF(AND(I159=2,J159=1),"Bajo",IF(AND(I159=2,J159=2),"Bajo",IF(AND(I159=2,J159=3),"Moderado",IF(AND(I159=2,J159=4),"Alto",IF(AND(I159=2,J159=5),"Extremo",IF(AND(I159=3,J159=1),"Bajo",IF(AND(I159=3,J159=2),"Moderado",IF(AND(I159=3,J159=3),"Alto",IF(AND(I159=3,J159=4),"Extremo",IF(AND(I159=3,J159=5),"Extremo",IF(AND(I159=4,J159=1),"Moderado",IF(AND(I159=4,J159=2),"Alto",IF(AND(I159=4,J159=3),"Alto",IF(AND(I159=4,J159=4),"Extremo",IF(AND(I159=4,J159=5),"Extremo",IF(AND(I159=5,J159=1),"Alto",IF(AND(I159=5,J159=2),"Alto",IF(AND(I159=5,J159=3),"Extremo",IF(AND(I159=5,J159=4),"Extremo",IF(AND(I159=5,J159=5),"Extremo")))))))))))))))))))))))))</f>
        <v>Alto</v>
      </c>
      <c r="L159" s="524" t="s">
        <v>91</v>
      </c>
      <c r="M159" s="187" t="s">
        <v>92</v>
      </c>
      <c r="N159" s="78" t="s">
        <v>2127</v>
      </c>
      <c r="O159" s="79" t="s">
        <v>171</v>
      </c>
      <c r="P159" s="80" t="s">
        <v>2128</v>
      </c>
      <c r="Q159" s="401">
        <v>85</v>
      </c>
      <c r="R159" s="556">
        <f>AVERAGE(Q159:Q162)</f>
        <v>72.5</v>
      </c>
      <c r="S159" s="541" t="str">
        <f>IF(R159&lt;=50,"0",IF(AND(R159&gt;=50.01,R159&lt;=75),"1",IF(R159&gt;=75.01,"2")))</f>
        <v>1</v>
      </c>
      <c r="T159" s="541">
        <f>I159-S159</f>
        <v>2</v>
      </c>
      <c r="U159" s="544">
        <f>J159-S163</f>
        <v>3</v>
      </c>
      <c r="V159" s="531" t="str">
        <f>IF(AND(T159=1,U159=1),"Bajo",IF(AND(T159=1,U159=2),"Bajo",IF(AND(T159=1,U159=3),"Moderado",IF(AND(T159=1,U159=4),"Alto",IF(AND(T159=1,U159=5),"Extremo",IF(AND(T159=2,U159=1),"Bajo",IF(AND(T159=2,U159=2),"Bajo",IF(AND(T159=2,U159=3),"Moderado",IF(AND(T159=2,U159=4),"Alto",IF(AND(T159=2,U159=5),"Extremo",IF(AND(T159=3,U159=1),"Bajo",IF(AND(T159=3,U159=2),"Moderado",IF(AND(T159=3,U159=3),"Alto",IF(AND(T159=3,U159=4),"Extremo",IF(AND(T159=3,U159=5),"Extremo",IF(AND(T159=4,U159=1),"Moderado",IF(AND(T159=4,U159=2),"Alto",IF(AND(T159=4,U159=3),"Alto",IF(AND(T159=4,U159=4),"Extremo",IF(AND(T159=4,U159=5),"Extremo",IF(AND(T159=5,U159=1),"Alto",IF(AND(T159=5,U159=2),"Alto",IF(AND(T159=5,U159=3),"Extremo",IF(AND(T159=5,U159=4),"Extremo",IF(AND(T159=5,U159=5),"Extremo")))))))))))))))))))))))))</f>
        <v>Moderado</v>
      </c>
      <c r="W159" s="427" t="s">
        <v>96</v>
      </c>
      <c r="X159" s="188" t="s">
        <v>2129</v>
      </c>
      <c r="Y159" s="189">
        <v>43952</v>
      </c>
      <c r="Z159" s="189">
        <v>44196</v>
      </c>
      <c r="AA159" s="190" t="s">
        <v>562</v>
      </c>
      <c r="AB159" s="191" t="s">
        <v>2130</v>
      </c>
      <c r="AC159" s="192" t="s">
        <v>2131</v>
      </c>
      <c r="AD159" s="193" t="s">
        <v>2121</v>
      </c>
      <c r="AE159" s="128" t="str">
        <f>IF(B159="",#REF!,B159)</f>
        <v>Soporte para la administración de justicia</v>
      </c>
      <c r="AF159" s="128">
        <f>IF(A159="",#REF!,A159)</f>
        <v>61</v>
      </c>
      <c r="AG159" s="128" t="str">
        <f>IF(E159="",AE158,E159)</f>
        <v>Gestión - Operativo</v>
      </c>
      <c r="AH159" s="128" t="str">
        <f>IF(V159="",AF158,V159)</f>
        <v>Moderado</v>
      </c>
      <c r="AI159" s="128"/>
      <c r="AK159" s="375"/>
      <c r="AL159" s="375"/>
      <c r="AM159" s="375"/>
      <c r="AN159" s="375"/>
      <c r="AO159" s="282"/>
      <c r="AP159" s="282"/>
      <c r="AQ159" s="282"/>
      <c r="AR159" s="299"/>
      <c r="AS159" s="296" t="s">
        <v>2132</v>
      </c>
      <c r="AT159" s="297" t="s">
        <v>2133</v>
      </c>
      <c r="AU159" s="296" t="s">
        <v>2134</v>
      </c>
      <c r="AV159" s="297" t="s">
        <v>2135</v>
      </c>
      <c r="AW159" s="298" t="s">
        <v>2136</v>
      </c>
      <c r="AX159" s="257" t="s">
        <v>2137</v>
      </c>
      <c r="AY159" s="257" t="s">
        <v>2138</v>
      </c>
      <c r="AZ159" s="257" t="s">
        <v>2139</v>
      </c>
      <c r="BA159" s="299"/>
      <c r="BB159" s="326" t="s">
        <v>2140</v>
      </c>
      <c r="BC159" s="326" t="s">
        <v>2141</v>
      </c>
      <c r="BD159" s="376"/>
      <c r="BE159" s="299"/>
      <c r="BF159" s="296" t="s">
        <v>2142</v>
      </c>
      <c r="BG159" s="297" t="s">
        <v>2143</v>
      </c>
      <c r="BH159" s="296" t="s">
        <v>2144</v>
      </c>
      <c r="BI159" s="297" t="s">
        <v>2144</v>
      </c>
      <c r="BJ159" s="298" t="s">
        <v>2145</v>
      </c>
      <c r="BK159" s="257" t="s">
        <v>2146</v>
      </c>
      <c r="BL159" s="257" t="s">
        <v>2147</v>
      </c>
      <c r="BM159" s="257"/>
      <c r="BN159" s="299"/>
      <c r="BO159" s="299"/>
      <c r="BP159" s="299"/>
    </row>
    <row r="160" spans="1:68" s="194" customFormat="1" ht="85.5" customHeight="1">
      <c r="A160" s="558"/>
      <c r="B160" s="525"/>
      <c r="C160" s="525"/>
      <c r="D160" s="525"/>
      <c r="E160" s="446"/>
      <c r="F160" s="525"/>
      <c r="G160" s="165" t="s">
        <v>2148</v>
      </c>
      <c r="H160" s="553"/>
      <c r="I160" s="529"/>
      <c r="J160" s="529"/>
      <c r="K160" s="547"/>
      <c r="L160" s="525"/>
      <c r="M160" s="187" t="s">
        <v>92</v>
      </c>
      <c r="N160" s="424" t="s">
        <v>2149</v>
      </c>
      <c r="O160" s="81" t="s">
        <v>194</v>
      </c>
      <c r="P160" s="82" t="s">
        <v>2150</v>
      </c>
      <c r="Q160" s="401">
        <v>85</v>
      </c>
      <c r="R160" s="557"/>
      <c r="S160" s="542"/>
      <c r="T160" s="542"/>
      <c r="U160" s="545"/>
      <c r="V160" s="547"/>
      <c r="W160" s="195" t="s">
        <v>91</v>
      </c>
      <c r="X160" s="196" t="s">
        <v>2151</v>
      </c>
      <c r="Y160" s="189">
        <v>43952</v>
      </c>
      <c r="Z160" s="189">
        <v>44196</v>
      </c>
      <c r="AA160" s="197" t="s">
        <v>2152</v>
      </c>
      <c r="AB160" s="191" t="s">
        <v>149</v>
      </c>
      <c r="AC160" s="192" t="s">
        <v>2131</v>
      </c>
      <c r="AD160" s="198" t="s">
        <v>2153</v>
      </c>
      <c r="AE160" s="128" t="str">
        <f t="shared" ref="AE160:AE187" si="32">IF(B160="",AE159,B160)</f>
        <v>Soporte para la administración de justicia</v>
      </c>
      <c r="AF160" s="128">
        <f t="shared" ref="AF160:AF187" si="33">IF(A160="",AF159,A160)</f>
        <v>61</v>
      </c>
      <c r="AG160" s="128" t="str">
        <f t="shared" ref="AG160:AG187" si="34">IF(E160="",AG159,E160)</f>
        <v>Gestión - Operativo</v>
      </c>
      <c r="AH160" s="128" t="str">
        <f t="shared" ref="AH160:AH187" si="35">IF(V160="",AH159,V160)</f>
        <v>Moderado</v>
      </c>
      <c r="AI160" s="128"/>
      <c r="AK160" s="375"/>
      <c r="AL160" s="375"/>
      <c r="AM160" s="375"/>
      <c r="AN160" s="375"/>
      <c r="AO160" s="282"/>
      <c r="AP160" s="282"/>
      <c r="AQ160" s="282"/>
      <c r="AR160" s="299"/>
      <c r="AS160" s="300" t="s">
        <v>2154</v>
      </c>
      <c r="AT160" s="297" t="s">
        <v>2155</v>
      </c>
      <c r="AU160" s="297" t="s">
        <v>2156</v>
      </c>
      <c r="AV160" s="297" t="s">
        <v>2157</v>
      </c>
      <c r="AW160" s="298" t="s">
        <v>2158</v>
      </c>
      <c r="AX160" s="257" t="s">
        <v>2159</v>
      </c>
      <c r="AY160" s="257" t="s">
        <v>2160</v>
      </c>
      <c r="AZ160" s="257" t="s">
        <v>2161</v>
      </c>
      <c r="BA160" s="299"/>
      <c r="BB160" s="326" t="s">
        <v>2162</v>
      </c>
      <c r="BC160" s="326" t="s">
        <v>2163</v>
      </c>
      <c r="BD160" s="376"/>
      <c r="BE160" s="299"/>
      <c r="BF160" s="300" t="s">
        <v>2164</v>
      </c>
      <c r="BG160" s="297" t="s">
        <v>2165</v>
      </c>
      <c r="BH160" s="297" t="s">
        <v>2165</v>
      </c>
      <c r="BI160" s="297" t="s">
        <v>2166</v>
      </c>
      <c r="BJ160" s="298" t="s">
        <v>2167</v>
      </c>
      <c r="BK160" s="257" t="s">
        <v>2168</v>
      </c>
      <c r="BL160" s="257" t="s">
        <v>2169</v>
      </c>
      <c r="BM160" s="257"/>
      <c r="BN160" s="299"/>
      <c r="BO160" s="299"/>
      <c r="BP160" s="299"/>
    </row>
    <row r="161" spans="1:68" s="194" customFormat="1" ht="85.5" customHeight="1">
      <c r="A161" s="558"/>
      <c r="B161" s="525"/>
      <c r="C161" s="525"/>
      <c r="D161" s="525"/>
      <c r="E161" s="446"/>
      <c r="F161" s="525"/>
      <c r="G161" s="199" t="s">
        <v>2170</v>
      </c>
      <c r="H161" s="553"/>
      <c r="I161" s="529"/>
      <c r="J161" s="529"/>
      <c r="K161" s="547"/>
      <c r="L161" s="525"/>
      <c r="M161" s="187" t="s">
        <v>92</v>
      </c>
      <c r="N161" s="424" t="s">
        <v>2171</v>
      </c>
      <c r="O161" s="81" t="s">
        <v>171</v>
      </c>
      <c r="P161" s="82" t="s">
        <v>2172</v>
      </c>
      <c r="Q161" s="401">
        <v>70</v>
      </c>
      <c r="R161" s="557"/>
      <c r="S161" s="542"/>
      <c r="T161" s="542"/>
      <c r="U161" s="545"/>
      <c r="V161" s="547"/>
      <c r="W161" s="195" t="s">
        <v>91</v>
      </c>
      <c r="X161" s="200" t="s">
        <v>2173</v>
      </c>
      <c r="Y161" s="189">
        <v>43952</v>
      </c>
      <c r="Z161" s="189">
        <v>44196</v>
      </c>
      <c r="AA161" s="190" t="s">
        <v>2174</v>
      </c>
      <c r="AB161" s="191" t="s">
        <v>149</v>
      </c>
      <c r="AC161" s="192" t="s">
        <v>2131</v>
      </c>
      <c r="AD161" s="198" t="s">
        <v>2121</v>
      </c>
      <c r="AE161" s="128" t="str">
        <f t="shared" si="32"/>
        <v>Soporte para la administración de justicia</v>
      </c>
      <c r="AF161" s="128">
        <f t="shared" si="33"/>
        <v>61</v>
      </c>
      <c r="AG161" s="128" t="str">
        <f t="shared" si="34"/>
        <v>Gestión - Operativo</v>
      </c>
      <c r="AH161" s="128" t="str">
        <f t="shared" si="35"/>
        <v>Moderado</v>
      </c>
      <c r="AI161" s="128"/>
      <c r="AK161" s="375"/>
      <c r="AL161" s="375"/>
      <c r="AM161" s="375"/>
      <c r="AN161" s="375"/>
      <c r="AO161" s="282"/>
      <c r="AP161" s="282"/>
      <c r="AQ161" s="282"/>
      <c r="AR161" s="299"/>
      <c r="AS161" s="300" t="s">
        <v>2154</v>
      </c>
      <c r="AT161" s="297" t="s">
        <v>2156</v>
      </c>
      <c r="AU161" s="297" t="s">
        <v>2156</v>
      </c>
      <c r="AV161" s="297" t="s">
        <v>2157</v>
      </c>
      <c r="AW161" s="298" t="s">
        <v>2175</v>
      </c>
      <c r="AX161" s="257" t="s">
        <v>2176</v>
      </c>
      <c r="AY161" s="257" t="s">
        <v>2177</v>
      </c>
      <c r="AZ161" s="257" t="s">
        <v>2178</v>
      </c>
      <c r="BA161" s="299"/>
      <c r="BB161" s="326" t="s">
        <v>2179</v>
      </c>
      <c r="BC161" s="326" t="s">
        <v>2180</v>
      </c>
      <c r="BD161" s="376"/>
      <c r="BE161" s="299"/>
      <c r="BF161" s="300" t="s">
        <v>2181</v>
      </c>
      <c r="BG161" s="297" t="s">
        <v>2182</v>
      </c>
      <c r="BH161" s="297" t="s">
        <v>2182</v>
      </c>
      <c r="BI161" s="297" t="s">
        <v>2182</v>
      </c>
      <c r="BJ161" s="298" t="s">
        <v>2182</v>
      </c>
      <c r="BK161" s="257" t="s">
        <v>2183</v>
      </c>
      <c r="BL161" s="257" t="s">
        <v>2184</v>
      </c>
      <c r="BM161" s="257"/>
      <c r="BN161" s="299"/>
      <c r="BO161" s="299"/>
      <c r="BP161" s="299"/>
    </row>
    <row r="162" spans="1:68" s="194" customFormat="1" ht="85.5" customHeight="1">
      <c r="A162" s="558"/>
      <c r="B162" s="525"/>
      <c r="C162" s="525"/>
      <c r="D162" s="525"/>
      <c r="E162" s="446"/>
      <c r="F162" s="526"/>
      <c r="G162" s="424" t="s">
        <v>2185</v>
      </c>
      <c r="H162" s="554"/>
      <c r="I162" s="529"/>
      <c r="J162" s="529"/>
      <c r="K162" s="547"/>
      <c r="L162" s="525"/>
      <c r="M162" s="187" t="s">
        <v>92</v>
      </c>
      <c r="N162" s="8" t="s">
        <v>2186</v>
      </c>
      <c r="O162" s="81" t="s">
        <v>171</v>
      </c>
      <c r="P162" s="83" t="s">
        <v>2187</v>
      </c>
      <c r="Q162" s="401">
        <v>50</v>
      </c>
      <c r="R162" s="557"/>
      <c r="S162" s="542"/>
      <c r="T162" s="542"/>
      <c r="U162" s="545"/>
      <c r="V162" s="547"/>
      <c r="W162" s="195" t="s">
        <v>91</v>
      </c>
      <c r="X162" s="201" t="s">
        <v>2188</v>
      </c>
      <c r="Y162" s="189">
        <v>43952</v>
      </c>
      <c r="Z162" s="189">
        <v>44196</v>
      </c>
      <c r="AA162" s="190" t="s">
        <v>2189</v>
      </c>
      <c r="AB162" s="191" t="s">
        <v>2130</v>
      </c>
      <c r="AC162" s="192" t="s">
        <v>2131</v>
      </c>
      <c r="AD162" s="198" t="s">
        <v>2121</v>
      </c>
      <c r="AE162" s="128" t="str">
        <f t="shared" si="32"/>
        <v>Soporte para la administración de justicia</v>
      </c>
      <c r="AF162" s="128">
        <f t="shared" si="33"/>
        <v>61</v>
      </c>
      <c r="AG162" s="128" t="str">
        <f t="shared" si="34"/>
        <v>Gestión - Operativo</v>
      </c>
      <c r="AH162" s="128" t="str">
        <f t="shared" si="35"/>
        <v>Moderado</v>
      </c>
      <c r="AI162" s="128"/>
      <c r="AK162" s="375"/>
      <c r="AL162" s="375"/>
      <c r="AM162" s="375"/>
      <c r="AN162" s="375"/>
      <c r="AO162" s="282"/>
      <c r="AP162" s="282"/>
      <c r="AQ162" s="282"/>
      <c r="AR162" s="299"/>
      <c r="AS162" s="300" t="s">
        <v>2154</v>
      </c>
      <c r="AT162" s="297" t="s">
        <v>2190</v>
      </c>
      <c r="AU162" s="297" t="s">
        <v>2156</v>
      </c>
      <c r="AV162" s="297" t="s">
        <v>2156</v>
      </c>
      <c r="AW162" s="297" t="s">
        <v>2191</v>
      </c>
      <c r="AX162" s="257" t="s">
        <v>2192</v>
      </c>
      <c r="AY162" s="257" t="s">
        <v>2193</v>
      </c>
      <c r="AZ162" s="257" t="s">
        <v>2194</v>
      </c>
      <c r="BA162" s="299"/>
      <c r="BB162" s="326" t="s">
        <v>2195</v>
      </c>
      <c r="BC162" s="326" t="s">
        <v>2196</v>
      </c>
      <c r="BD162" s="377"/>
      <c r="BE162" s="299"/>
      <c r="BF162" s="300" t="s">
        <v>2197</v>
      </c>
      <c r="BG162" s="297" t="s">
        <v>2198</v>
      </c>
      <c r="BH162" s="297" t="s">
        <v>2198</v>
      </c>
      <c r="BI162" s="297" t="s">
        <v>2198</v>
      </c>
      <c r="BJ162" s="297" t="s">
        <v>2199</v>
      </c>
      <c r="BK162" s="257" t="s">
        <v>2200</v>
      </c>
      <c r="BL162" s="257" t="s">
        <v>2201</v>
      </c>
      <c r="BM162" s="257"/>
      <c r="BN162" s="299"/>
      <c r="BO162" s="299"/>
      <c r="BP162" s="299"/>
    </row>
    <row r="163" spans="1:68" s="194" customFormat="1" ht="85.5" customHeight="1">
      <c r="A163" s="559"/>
      <c r="B163" s="527"/>
      <c r="C163" s="527"/>
      <c r="D163" s="527"/>
      <c r="E163" s="446"/>
      <c r="F163" s="527"/>
      <c r="G163" s="76"/>
      <c r="H163" s="555"/>
      <c r="I163" s="530"/>
      <c r="J163" s="530"/>
      <c r="K163" s="548"/>
      <c r="L163" s="527"/>
      <c r="M163" s="187" t="s">
        <v>120</v>
      </c>
      <c r="N163" s="411" t="s">
        <v>121</v>
      </c>
      <c r="O163" s="81"/>
      <c r="P163" s="81"/>
      <c r="Q163" s="401">
        <v>0</v>
      </c>
      <c r="R163" s="428">
        <f>AVERAGE(Q163)</f>
        <v>0</v>
      </c>
      <c r="S163" s="202" t="str">
        <f>IF(R163&lt;=50,"0",IF(AND(R163&gt;=50.01,R163&lt;=75),"1",IF(R163&gt;=75.01,"2")))</f>
        <v>0</v>
      </c>
      <c r="T163" s="543"/>
      <c r="U163" s="546"/>
      <c r="V163" s="548"/>
      <c r="W163" s="195" t="s">
        <v>91</v>
      </c>
      <c r="X163" s="201" t="s">
        <v>2202</v>
      </c>
      <c r="Y163" s="189">
        <v>43952</v>
      </c>
      <c r="Z163" s="189">
        <v>44196</v>
      </c>
      <c r="AA163" s="190" t="s">
        <v>2203</v>
      </c>
      <c r="AB163" s="190" t="s">
        <v>149</v>
      </c>
      <c r="AC163" s="192" t="s">
        <v>2131</v>
      </c>
      <c r="AD163" s="198" t="s">
        <v>2121</v>
      </c>
      <c r="AE163" s="128" t="str">
        <f t="shared" si="32"/>
        <v>Soporte para la administración de justicia</v>
      </c>
      <c r="AF163" s="128">
        <f t="shared" si="33"/>
        <v>61</v>
      </c>
      <c r="AG163" s="128" t="str">
        <f t="shared" si="34"/>
        <v>Gestión - Operativo</v>
      </c>
      <c r="AH163" s="128" t="str">
        <f t="shared" si="35"/>
        <v>Moderado</v>
      </c>
      <c r="AI163" s="128"/>
      <c r="AK163" s="375"/>
      <c r="AL163" s="375"/>
      <c r="AM163" s="375"/>
      <c r="AN163" s="375"/>
      <c r="AO163" s="282"/>
      <c r="AP163" s="282"/>
      <c r="AQ163" s="282"/>
      <c r="AR163" s="299"/>
      <c r="AS163" s="256"/>
      <c r="AT163" s="297" t="s">
        <v>2156</v>
      </c>
      <c r="AU163" s="297" t="s">
        <v>2156</v>
      </c>
      <c r="AV163" s="297" t="s">
        <v>2156</v>
      </c>
      <c r="AW163" s="297" t="s">
        <v>2204</v>
      </c>
      <c r="AX163" s="257"/>
      <c r="AY163" s="257" t="s">
        <v>2205</v>
      </c>
      <c r="AZ163" s="257" t="s">
        <v>2206</v>
      </c>
      <c r="BA163" s="299"/>
      <c r="BB163" s="378" t="s">
        <v>133</v>
      </c>
      <c r="BC163" s="326" t="s">
        <v>2207</v>
      </c>
      <c r="BD163" s="376"/>
      <c r="BE163" s="299"/>
      <c r="BF163" s="256" t="s">
        <v>2208</v>
      </c>
      <c r="BG163" s="298" t="s">
        <v>2209</v>
      </c>
      <c r="BH163" s="297" t="s">
        <v>2210</v>
      </c>
      <c r="BI163" s="297" t="s">
        <v>2211</v>
      </c>
      <c r="BJ163" s="298" t="s">
        <v>2212</v>
      </c>
      <c r="BK163" s="257" t="s">
        <v>136</v>
      </c>
      <c r="BL163" s="257" t="s">
        <v>2213</v>
      </c>
      <c r="BM163" s="257"/>
      <c r="BN163" s="299"/>
      <c r="BO163" s="299"/>
      <c r="BP163" s="299"/>
    </row>
    <row r="164" spans="1:68" s="194" customFormat="1" ht="85.5" customHeight="1">
      <c r="A164" s="549">
        <v>62</v>
      </c>
      <c r="B164" s="524" t="s">
        <v>2121</v>
      </c>
      <c r="C164" s="524" t="s">
        <v>2122</v>
      </c>
      <c r="D164" s="524" t="s">
        <v>2123</v>
      </c>
      <c r="E164" s="446" t="s">
        <v>87</v>
      </c>
      <c r="F164" s="524" t="s">
        <v>2214</v>
      </c>
      <c r="G164" s="76" t="s">
        <v>2215</v>
      </c>
      <c r="H164" s="587" t="s">
        <v>2216</v>
      </c>
      <c r="I164" s="528">
        <v>3</v>
      </c>
      <c r="J164" s="528">
        <v>5</v>
      </c>
      <c r="K164" s="531" t="str">
        <f>IF(AND(I164=1,J164=1),"Bajo",IF(AND(I164=1,J164=2),"Bajo",IF(AND(I164=1,J164=3),"Moderado",IF(AND(I164=1,J164=4),"Alto",IF(AND(I164=1,J164=5),"Extremo",IF(AND(I164=2,J164=1),"Bajo",IF(AND(I164=2,J164=2),"Bajo",IF(AND(I164=2,J164=3),"Moderado",IF(AND(I164=2,J164=4),"Alto",IF(AND(I164=2,J164=5),"Extremo",IF(AND(I164=3,J164=1),"Bajo",IF(AND(I164=3,J164=2),"Moderado",IF(AND(I164=3,J164=3),"Alto",IF(AND(I164=3,J164=4),"Extremo",IF(AND(I164=3,J164=5),"Extremo",IF(AND(I164=4,J164=1),"Moderado",IF(AND(I164=4,J164=2),"Alto",IF(AND(I164=4,J164=3),"Alto",IF(AND(I164=4,J164=4),"Extremo",IF(AND(I164=4,J164=5),"Extremo",IF(AND(I164=5,J164=1),"Alto",IF(AND(I164=5,J164=2),"Alto",IF(AND(I164=5,J164=3),"Extremo",IF(AND(I164=5,J164=4),"Extremo",IF(AND(I164=5,J164=5),"Extremo")))))))))))))))))))))))))</f>
        <v>Extremo</v>
      </c>
      <c r="L164" s="563" t="s">
        <v>91</v>
      </c>
      <c r="M164" s="187" t="s">
        <v>92</v>
      </c>
      <c r="N164" s="413" t="s">
        <v>2217</v>
      </c>
      <c r="O164" s="81" t="s">
        <v>194</v>
      </c>
      <c r="P164" s="82" t="s">
        <v>2218</v>
      </c>
      <c r="Q164" s="401">
        <v>30</v>
      </c>
      <c r="R164" s="556">
        <f>AVERAGE(Q164:Q167)</f>
        <v>71.25</v>
      </c>
      <c r="S164" s="524" t="str">
        <f>IF(R164&lt;=50,"0",IF(AND(R164&gt;=50.01,R164&lt;=75),"1",IF(R164&gt;=75.01,"2")))</f>
        <v>1</v>
      </c>
      <c r="T164" s="528">
        <f>I164-S164</f>
        <v>2</v>
      </c>
      <c r="U164" s="528">
        <f>J164-S168</f>
        <v>5</v>
      </c>
      <c r="V164" s="531" t="str">
        <f>IF(AND(T164=1,U164=1),"Bajo",IF(AND(T164=1,U164=2),"Bajo",IF(AND(T164=1,U164=3),"Moderado",IF(AND(T164=1,U164=4),"Alto",IF(AND(T164=1,U164=5),"Extremo",IF(AND(T164=2,U164=1),"Bajo",IF(AND(T164=2,U164=2),"Bajo",IF(AND(T164=2,U164=3),"Moderado",IF(AND(T164=2,U164=4),"Alto",IF(AND(T164=2,U164=5),"Extremo",IF(AND(T164=3,U164=1),"Bajo",IF(AND(T164=3,U164=2),"Moderado",IF(AND(T164=3,U164=3),"Alto",IF(AND(T164=3,U164=4),"Extremo",IF(AND(T164=3,U164=5),"Extremo",IF(AND(T164=4,U164=1),"Moderado",IF(AND(T164=4,U164=2),"Alto",IF(AND(T164=4,U164=3),"Alto",IF(AND(T164=4,U164=4),"Extremo",IF(AND(T164=4,U164=5),"Extremo",IF(AND(T164=5,U164=1),"Alto",IF(AND(T164=5,U164=2),"Alto",IF(AND(T164=5,U164=3),"Extremo",IF(AND(T164=5,U164=4),"Extremo",IF(AND(T164=5,U164=5),"Extremo")))))))))))))))))))))))))</f>
        <v>Extremo</v>
      </c>
      <c r="W164" s="534" t="s">
        <v>91</v>
      </c>
      <c r="X164" s="137" t="s">
        <v>2219</v>
      </c>
      <c r="Y164" s="203">
        <v>43952</v>
      </c>
      <c r="Z164" s="189">
        <v>44196</v>
      </c>
      <c r="AA164" s="204" t="s">
        <v>2220</v>
      </c>
      <c r="AB164" s="205" t="s">
        <v>401</v>
      </c>
      <c r="AC164" s="192" t="s">
        <v>2221</v>
      </c>
      <c r="AD164" s="198" t="s">
        <v>2121</v>
      </c>
      <c r="AE164" s="128" t="str">
        <f t="shared" si="32"/>
        <v>Soporte para la administración de justicia</v>
      </c>
      <c r="AF164" s="128">
        <f t="shared" si="33"/>
        <v>62</v>
      </c>
      <c r="AG164" s="128" t="str">
        <f t="shared" si="34"/>
        <v>Gestión - Operativo</v>
      </c>
      <c r="AH164" s="128" t="str">
        <f t="shared" si="35"/>
        <v>Extremo</v>
      </c>
      <c r="AI164" s="128"/>
      <c r="AK164" s="375"/>
      <c r="AL164" s="375"/>
      <c r="AM164" s="375"/>
      <c r="AN164" s="375"/>
      <c r="AO164" s="282"/>
      <c r="AP164" s="282"/>
      <c r="AQ164" s="282"/>
      <c r="AR164" s="299"/>
      <c r="AS164" s="297" t="s">
        <v>2222</v>
      </c>
      <c r="AT164" s="301" t="s">
        <v>2223</v>
      </c>
      <c r="AU164" s="301" t="s">
        <v>2224</v>
      </c>
      <c r="AV164" s="301" t="s">
        <v>2225</v>
      </c>
      <c r="AW164" s="301" t="s">
        <v>2226</v>
      </c>
      <c r="AX164" s="257" t="s">
        <v>2227</v>
      </c>
      <c r="AY164" s="257" t="s">
        <v>2228</v>
      </c>
      <c r="AZ164" s="257" t="s">
        <v>2229</v>
      </c>
      <c r="BA164" s="299"/>
      <c r="BB164" s="326" t="s">
        <v>2230</v>
      </c>
      <c r="BC164" s="326" t="s">
        <v>2231</v>
      </c>
      <c r="BD164" s="379"/>
      <c r="BE164" s="299"/>
      <c r="BF164" s="297" t="s">
        <v>2232</v>
      </c>
      <c r="BG164" s="301" t="s">
        <v>2233</v>
      </c>
      <c r="BH164" s="301" t="s">
        <v>2233</v>
      </c>
      <c r="BI164" s="301" t="s">
        <v>2233</v>
      </c>
      <c r="BJ164" s="301" t="s">
        <v>2234</v>
      </c>
      <c r="BK164" s="257" t="s">
        <v>2235</v>
      </c>
      <c r="BL164" s="257" t="s">
        <v>2236</v>
      </c>
      <c r="BM164" s="257"/>
      <c r="BN164" s="299"/>
      <c r="BO164" s="299"/>
      <c r="BP164" s="299"/>
    </row>
    <row r="165" spans="1:68" s="194" customFormat="1" ht="85.5" customHeight="1">
      <c r="A165" s="550"/>
      <c r="B165" s="550"/>
      <c r="C165" s="525"/>
      <c r="D165" s="550"/>
      <c r="E165" s="487"/>
      <c r="F165" s="550"/>
      <c r="G165" s="77" t="s">
        <v>2237</v>
      </c>
      <c r="H165" s="588"/>
      <c r="I165" s="550"/>
      <c r="J165" s="550"/>
      <c r="K165" s="532"/>
      <c r="L165" s="564"/>
      <c r="M165" s="187" t="s">
        <v>92</v>
      </c>
      <c r="N165" s="413" t="s">
        <v>2238</v>
      </c>
      <c r="O165" s="81" t="s">
        <v>171</v>
      </c>
      <c r="P165" s="81" t="s">
        <v>1411</v>
      </c>
      <c r="Q165" s="401">
        <v>85</v>
      </c>
      <c r="R165" s="557"/>
      <c r="S165" s="525"/>
      <c r="T165" s="529"/>
      <c r="U165" s="529"/>
      <c r="V165" s="532"/>
      <c r="W165" s="535"/>
      <c r="X165" s="418" t="s">
        <v>2239</v>
      </c>
      <c r="Y165" s="206">
        <v>43952</v>
      </c>
      <c r="Z165" s="207">
        <v>44196</v>
      </c>
      <c r="AA165" s="208" t="s">
        <v>2240</v>
      </c>
      <c r="AB165" s="209" t="s">
        <v>401</v>
      </c>
      <c r="AC165" s="192" t="s">
        <v>2221</v>
      </c>
      <c r="AD165" s="198" t="s">
        <v>2121</v>
      </c>
      <c r="AE165" s="128" t="str">
        <f t="shared" si="32"/>
        <v>Soporte para la administración de justicia</v>
      </c>
      <c r="AF165" s="128">
        <f t="shared" si="33"/>
        <v>62</v>
      </c>
      <c r="AG165" s="128" t="str">
        <f t="shared" si="34"/>
        <v>Gestión - Operativo</v>
      </c>
      <c r="AH165" s="128" t="str">
        <f t="shared" si="35"/>
        <v>Extremo</v>
      </c>
      <c r="AI165" s="128"/>
      <c r="AK165" s="375"/>
      <c r="AL165" s="375"/>
      <c r="AM165" s="375"/>
      <c r="AN165" s="375"/>
      <c r="AO165" s="282"/>
      <c r="AP165" s="282"/>
      <c r="AQ165" s="282"/>
      <c r="AR165" s="299"/>
      <c r="AS165" s="300" t="s">
        <v>2154</v>
      </c>
      <c r="AT165" s="297" t="s">
        <v>2156</v>
      </c>
      <c r="AU165" s="297" t="s">
        <v>2241</v>
      </c>
      <c r="AV165" s="297" t="s">
        <v>2156</v>
      </c>
      <c r="AW165" s="297" t="s">
        <v>2242</v>
      </c>
      <c r="AX165" s="257" t="s">
        <v>2243</v>
      </c>
      <c r="AY165" s="257" t="s">
        <v>2244</v>
      </c>
      <c r="AZ165" s="257" t="s">
        <v>2245</v>
      </c>
      <c r="BA165" s="299"/>
      <c r="BB165" s="326" t="s">
        <v>2246</v>
      </c>
      <c r="BC165" s="326" t="s">
        <v>2247</v>
      </c>
      <c r="BD165" s="379"/>
      <c r="BE165" s="299"/>
      <c r="BF165" s="300" t="s">
        <v>2248</v>
      </c>
      <c r="BG165" s="297" t="s">
        <v>2249</v>
      </c>
      <c r="BH165" s="297" t="s">
        <v>2249</v>
      </c>
      <c r="BI165" s="297" t="s">
        <v>2250</v>
      </c>
      <c r="BJ165" s="297" t="s">
        <v>2251</v>
      </c>
      <c r="BK165" s="257" t="s">
        <v>2252</v>
      </c>
      <c r="BL165" s="257" t="s">
        <v>2253</v>
      </c>
      <c r="BM165" s="257"/>
      <c r="BN165" s="299"/>
      <c r="BO165" s="299"/>
      <c r="BP165" s="299"/>
    </row>
    <row r="166" spans="1:68" s="194" customFormat="1" ht="85.5" customHeight="1">
      <c r="A166" s="550"/>
      <c r="B166" s="550"/>
      <c r="C166" s="525"/>
      <c r="D166" s="550"/>
      <c r="E166" s="487"/>
      <c r="F166" s="550"/>
      <c r="G166" s="76" t="s">
        <v>2254</v>
      </c>
      <c r="H166" s="588"/>
      <c r="I166" s="550"/>
      <c r="J166" s="550"/>
      <c r="K166" s="532"/>
      <c r="L166" s="564"/>
      <c r="M166" s="187" t="s">
        <v>92</v>
      </c>
      <c r="N166" s="413" t="s">
        <v>2255</v>
      </c>
      <c r="O166" s="81" t="s">
        <v>171</v>
      </c>
      <c r="P166" s="82" t="s">
        <v>2256</v>
      </c>
      <c r="Q166" s="401">
        <v>85</v>
      </c>
      <c r="R166" s="557"/>
      <c r="S166" s="525"/>
      <c r="T166" s="529"/>
      <c r="U166" s="529"/>
      <c r="V166" s="532"/>
      <c r="W166" s="535"/>
      <c r="X166" s="210" t="s">
        <v>2257</v>
      </c>
      <c r="Y166" s="211">
        <v>43952</v>
      </c>
      <c r="Z166" s="211">
        <v>44196</v>
      </c>
      <c r="AA166" s="212" t="s">
        <v>2258</v>
      </c>
      <c r="AB166" s="211" t="s">
        <v>401</v>
      </c>
      <c r="AC166" s="192" t="s">
        <v>2221</v>
      </c>
      <c r="AD166" s="213" t="s">
        <v>2121</v>
      </c>
      <c r="AE166" s="128" t="str">
        <f t="shared" si="32"/>
        <v>Soporte para la administración de justicia</v>
      </c>
      <c r="AF166" s="128">
        <f t="shared" si="33"/>
        <v>62</v>
      </c>
      <c r="AG166" s="128" t="str">
        <f t="shared" si="34"/>
        <v>Gestión - Operativo</v>
      </c>
      <c r="AH166" s="128" t="str">
        <f t="shared" si="35"/>
        <v>Extremo</v>
      </c>
      <c r="AI166" s="128"/>
      <c r="AK166" s="375"/>
      <c r="AL166" s="375"/>
      <c r="AM166" s="375"/>
      <c r="AN166" s="375"/>
      <c r="AO166" s="282"/>
      <c r="AP166" s="282"/>
      <c r="AQ166" s="282"/>
      <c r="AR166" s="299"/>
      <c r="AS166" s="300" t="s">
        <v>2154</v>
      </c>
      <c r="AT166" s="298" t="s">
        <v>2259</v>
      </c>
      <c r="AU166" s="298" t="s">
        <v>2260</v>
      </c>
      <c r="AV166" s="298" t="s">
        <v>2261</v>
      </c>
      <c r="AW166" s="298" t="s">
        <v>2262</v>
      </c>
      <c r="AX166" s="257" t="s">
        <v>2263</v>
      </c>
      <c r="AY166" s="257" t="s">
        <v>2264</v>
      </c>
      <c r="AZ166" s="257" t="s">
        <v>2265</v>
      </c>
      <c r="BA166" s="299"/>
      <c r="BB166" s="326" t="s">
        <v>2266</v>
      </c>
      <c r="BC166" s="326" t="s">
        <v>2267</v>
      </c>
      <c r="BD166" s="379"/>
      <c r="BE166" s="299"/>
      <c r="BF166" s="300" t="s">
        <v>2268</v>
      </c>
      <c r="BG166" s="298" t="s">
        <v>2269</v>
      </c>
      <c r="BH166" s="298" t="s">
        <v>2270</v>
      </c>
      <c r="BI166" s="298" t="s">
        <v>2271</v>
      </c>
      <c r="BJ166" s="298" t="s">
        <v>2272</v>
      </c>
      <c r="BK166" s="257" t="s">
        <v>2273</v>
      </c>
      <c r="BL166" s="257" t="s">
        <v>2274</v>
      </c>
      <c r="BM166" s="257"/>
      <c r="BN166" s="299"/>
      <c r="BO166" s="299"/>
      <c r="BP166" s="299"/>
    </row>
    <row r="167" spans="1:68" s="194" customFormat="1" ht="85.5" customHeight="1">
      <c r="A167" s="550"/>
      <c r="B167" s="550"/>
      <c r="C167" s="525"/>
      <c r="D167" s="550"/>
      <c r="E167" s="487"/>
      <c r="F167" s="550"/>
      <c r="G167" s="76" t="s">
        <v>2275</v>
      </c>
      <c r="H167" s="588"/>
      <c r="I167" s="550"/>
      <c r="J167" s="550"/>
      <c r="K167" s="532"/>
      <c r="L167" s="564"/>
      <c r="M167" s="187" t="s">
        <v>92</v>
      </c>
      <c r="N167" s="424" t="s">
        <v>2276</v>
      </c>
      <c r="O167" s="81" t="s">
        <v>171</v>
      </c>
      <c r="P167" s="82" t="s">
        <v>2277</v>
      </c>
      <c r="Q167" s="401">
        <v>85</v>
      </c>
      <c r="R167" s="566"/>
      <c r="S167" s="527"/>
      <c r="T167" s="529"/>
      <c r="U167" s="529"/>
      <c r="V167" s="532"/>
      <c r="W167" s="535"/>
      <c r="X167" s="214" t="s">
        <v>2278</v>
      </c>
      <c r="Y167" s="211">
        <v>43952</v>
      </c>
      <c r="Z167" s="211">
        <v>44196</v>
      </c>
      <c r="AA167" s="215" t="s">
        <v>2279</v>
      </c>
      <c r="AB167" s="211" t="s">
        <v>401</v>
      </c>
      <c r="AC167" s="216" t="s">
        <v>2280</v>
      </c>
      <c r="AD167" s="213" t="s">
        <v>2121</v>
      </c>
      <c r="AE167" s="128" t="str">
        <f t="shared" si="32"/>
        <v>Soporte para la administración de justicia</v>
      </c>
      <c r="AF167" s="128">
        <f t="shared" si="33"/>
        <v>62</v>
      </c>
      <c r="AG167" s="128" t="str">
        <f t="shared" si="34"/>
        <v>Gestión - Operativo</v>
      </c>
      <c r="AH167" s="128" t="str">
        <f t="shared" si="35"/>
        <v>Extremo</v>
      </c>
      <c r="AI167" s="128"/>
      <c r="AK167" s="375"/>
      <c r="AL167" s="375"/>
      <c r="AM167" s="375"/>
      <c r="AN167" s="375"/>
      <c r="AO167" s="282"/>
      <c r="AP167" s="282"/>
      <c r="AQ167" s="282"/>
      <c r="AR167" s="299"/>
      <c r="AS167" s="300" t="s">
        <v>2154</v>
      </c>
      <c r="AT167" s="297" t="s">
        <v>2156</v>
      </c>
      <c r="AU167" s="297" t="s">
        <v>2156</v>
      </c>
      <c r="AV167" s="297" t="s">
        <v>2156</v>
      </c>
      <c r="AW167" s="298" t="s">
        <v>2281</v>
      </c>
      <c r="AX167" s="257" t="s">
        <v>2282</v>
      </c>
      <c r="AY167" s="257" t="s">
        <v>2283</v>
      </c>
      <c r="AZ167" s="257" t="s">
        <v>2284</v>
      </c>
      <c r="BA167" s="299"/>
      <c r="BB167" s="326" t="s">
        <v>2285</v>
      </c>
      <c r="BC167" s="326" t="s">
        <v>2286</v>
      </c>
      <c r="BD167" s="376"/>
      <c r="BE167" s="299"/>
      <c r="BF167" s="300" t="s">
        <v>2287</v>
      </c>
      <c r="BG167" s="297" t="s">
        <v>2288</v>
      </c>
      <c r="BH167" s="297" t="s">
        <v>2289</v>
      </c>
      <c r="BI167" s="297" t="s">
        <v>2290</v>
      </c>
      <c r="BJ167" s="298" t="s">
        <v>2288</v>
      </c>
      <c r="BK167" s="257" t="s">
        <v>2291</v>
      </c>
      <c r="BL167" s="257" t="s">
        <v>2292</v>
      </c>
      <c r="BM167" s="257"/>
      <c r="BN167" s="299"/>
      <c r="BO167" s="299"/>
      <c r="BP167" s="299"/>
    </row>
    <row r="168" spans="1:68" s="194" customFormat="1" ht="85.5" customHeight="1">
      <c r="A168" s="551"/>
      <c r="B168" s="551"/>
      <c r="C168" s="527"/>
      <c r="D168" s="551"/>
      <c r="E168" s="487"/>
      <c r="F168" s="551"/>
      <c r="H168" s="589"/>
      <c r="I168" s="551"/>
      <c r="J168" s="551"/>
      <c r="K168" s="533"/>
      <c r="L168" s="565"/>
      <c r="M168" s="187" t="s">
        <v>120</v>
      </c>
      <c r="N168" s="411" t="s">
        <v>121</v>
      </c>
      <c r="O168" s="81"/>
      <c r="P168" s="81"/>
      <c r="Q168" s="401">
        <v>0</v>
      </c>
      <c r="R168" s="428">
        <f>AVERAGE(Q168)</f>
        <v>0</v>
      </c>
      <c r="S168" s="202" t="str">
        <f>IF(R168&lt;=50,"0",IF(AND(R168&gt;=50.01,R168&lt;=75),"1",IF(R168&gt;=75.01,"2")))</f>
        <v>0</v>
      </c>
      <c r="T168" s="530"/>
      <c r="U168" s="530"/>
      <c r="V168" s="533"/>
      <c r="W168" s="536"/>
      <c r="X168" s="217"/>
      <c r="Y168" s="218"/>
      <c r="Z168" s="218"/>
      <c r="AA168" s="219"/>
      <c r="AB168" s="218"/>
      <c r="AC168" s="220"/>
      <c r="AD168" s="213"/>
      <c r="AE168" s="128" t="str">
        <f t="shared" si="32"/>
        <v>Soporte para la administración de justicia</v>
      </c>
      <c r="AF168" s="128">
        <f t="shared" si="33"/>
        <v>62</v>
      </c>
      <c r="AG168" s="128" t="str">
        <f t="shared" si="34"/>
        <v>Gestión - Operativo</v>
      </c>
      <c r="AH168" s="128" t="str">
        <f t="shared" si="35"/>
        <v>Extremo</v>
      </c>
      <c r="AI168" s="128"/>
      <c r="AK168" s="375"/>
      <c r="AL168" s="375"/>
      <c r="AM168" s="375"/>
      <c r="AN168" s="375"/>
      <c r="AO168" s="282"/>
      <c r="AP168" s="282"/>
      <c r="AQ168" s="282"/>
      <c r="AR168" s="299"/>
      <c r="AS168" s="256"/>
      <c r="AT168" s="297"/>
      <c r="AU168" s="297"/>
      <c r="AV168" s="297"/>
      <c r="AW168" s="297"/>
      <c r="AX168" s="263"/>
      <c r="AY168" s="263"/>
      <c r="AZ168" s="263"/>
      <c r="BA168" s="299"/>
      <c r="BB168" s="325" t="s">
        <v>133</v>
      </c>
      <c r="BC168" s="325" t="s">
        <v>133</v>
      </c>
      <c r="BD168" s="349"/>
      <c r="BE168" s="299"/>
      <c r="BF168" s="256"/>
      <c r="BG168" s="297"/>
      <c r="BH168" s="297"/>
      <c r="BI168" s="297"/>
      <c r="BJ168" s="297"/>
      <c r="BK168" s="263"/>
      <c r="BL168" s="263"/>
      <c r="BM168" s="263"/>
      <c r="BN168" s="299"/>
      <c r="BO168" s="299"/>
      <c r="BP168" s="299"/>
    </row>
    <row r="169" spans="1:68" s="194" customFormat="1" ht="85.5" customHeight="1">
      <c r="A169" s="549">
        <v>63</v>
      </c>
      <c r="B169" s="524" t="s">
        <v>2121</v>
      </c>
      <c r="C169" s="524" t="s">
        <v>2122</v>
      </c>
      <c r="D169" s="524" t="s">
        <v>2123</v>
      </c>
      <c r="E169" s="446" t="s">
        <v>87</v>
      </c>
      <c r="F169" s="524" t="s">
        <v>2293</v>
      </c>
      <c r="G169" s="76" t="s">
        <v>2294</v>
      </c>
      <c r="H169" s="537" t="s">
        <v>2295</v>
      </c>
      <c r="I169" s="528">
        <v>5</v>
      </c>
      <c r="J169" s="528">
        <v>5</v>
      </c>
      <c r="K169" s="531" t="str">
        <f>IF(AND(I169=1,J169=1),"Bajo",IF(AND(I169=1,J169=2),"Bajo",IF(AND(I169=1,J169=3),"Moderado",IF(AND(I169=1,J169=4),"Alto",IF(AND(I169=1,J169=5),"Extremo",IF(AND(I169=2,J169=1),"Bajo",IF(AND(I169=2,J169=2),"Bajo",IF(AND(I169=2,J169=3),"Moderado",IF(AND(I169=2,J169=4),"Alto",IF(AND(I169=2,J169=5),"Extremo",IF(AND(I169=3,J169=1),"Bajo",IF(AND(I169=3,J169=2),"Moderado",IF(AND(I169=3,J169=3),"Alto",IF(AND(I169=3,J169=4),"Extremo",IF(AND(I169=3,J169=5),"Extremo",IF(AND(I169=4,J169=1),"Moderado",IF(AND(I169=4,J169=2),"Alto",IF(AND(I169=4,J169=3),"Alto",IF(AND(I169=4,J169=4),"Extremo",IF(AND(I169=4,J169=5),"Extremo",IF(AND(I169=5,J169=1),"Alto",IF(AND(I169=5,J169=2),"Alto",IF(AND(I169=5,J169=3),"Extremo",IF(AND(I169=5,J169=4),"Extremo",IF(AND(I169=5,J169=5),"Extremo")))))))))))))))))))))))))</f>
        <v>Extremo</v>
      </c>
      <c r="L169" s="524" t="s">
        <v>96</v>
      </c>
      <c r="M169" s="187" t="s">
        <v>92</v>
      </c>
      <c r="N169" s="424" t="s">
        <v>2296</v>
      </c>
      <c r="O169" s="81" t="s">
        <v>171</v>
      </c>
      <c r="P169" s="82" t="s">
        <v>2297</v>
      </c>
      <c r="Q169" s="401">
        <v>85</v>
      </c>
      <c r="R169" s="556">
        <f>AVERAGE(Q169:Q172)</f>
        <v>71.25</v>
      </c>
      <c r="S169" s="524" t="str">
        <f>IF(R169&lt;=50,"0",IF(AND(R169&gt;=50.01,R169&lt;=75),"1",IF(R169&gt;=75.01,"2")))</f>
        <v>1</v>
      </c>
      <c r="T169" s="528">
        <f>I169-S172</f>
        <v>5</v>
      </c>
      <c r="U169" s="528">
        <f>J169-S173</f>
        <v>5</v>
      </c>
      <c r="V169" s="560" t="s">
        <v>10</v>
      </c>
      <c r="W169" s="221" t="s">
        <v>91</v>
      </c>
      <c r="X169" s="222" t="s">
        <v>2298</v>
      </c>
      <c r="Y169" s="189">
        <v>43952</v>
      </c>
      <c r="Z169" s="189">
        <v>44196</v>
      </c>
      <c r="AA169" s="204" t="s">
        <v>2299</v>
      </c>
      <c r="AB169" s="205" t="s">
        <v>149</v>
      </c>
      <c r="AC169" s="192" t="s">
        <v>2300</v>
      </c>
      <c r="AD169" s="198" t="s">
        <v>2301</v>
      </c>
      <c r="AE169" s="128" t="str">
        <f t="shared" si="32"/>
        <v>Soporte para la administración de justicia</v>
      </c>
      <c r="AF169" s="128">
        <f t="shared" si="33"/>
        <v>63</v>
      </c>
      <c r="AG169" s="128" t="str">
        <f t="shared" si="34"/>
        <v>Gestión - Operativo</v>
      </c>
      <c r="AH169" s="128" t="str">
        <f t="shared" si="35"/>
        <v>Extremo</v>
      </c>
      <c r="AI169" s="128"/>
      <c r="AK169" s="375"/>
      <c r="AL169" s="375"/>
      <c r="AM169" s="375"/>
      <c r="AN169" s="375"/>
      <c r="AO169" s="282"/>
      <c r="AP169" s="282"/>
      <c r="AQ169" s="282"/>
      <c r="AR169" s="299"/>
      <c r="AS169" s="298" t="s">
        <v>2302</v>
      </c>
      <c r="AT169" s="301" t="s">
        <v>2303</v>
      </c>
      <c r="AU169" s="301" t="s">
        <v>2303</v>
      </c>
      <c r="AV169" s="302" t="s">
        <v>2303</v>
      </c>
      <c r="AW169" s="301" t="s">
        <v>2304</v>
      </c>
      <c r="AX169" s="261" t="s">
        <v>2305</v>
      </c>
      <c r="AY169" s="261" t="s">
        <v>2306</v>
      </c>
      <c r="AZ169" s="261" t="s">
        <v>2307</v>
      </c>
      <c r="BA169" s="299"/>
      <c r="BB169" s="326" t="s">
        <v>2308</v>
      </c>
      <c r="BC169" s="326" t="s">
        <v>2309</v>
      </c>
      <c r="BD169" s="379"/>
      <c r="BE169" s="299"/>
      <c r="BF169" s="298" t="s">
        <v>2310</v>
      </c>
      <c r="BG169" s="301" t="s">
        <v>2311</v>
      </c>
      <c r="BH169" s="301" t="s">
        <v>2311</v>
      </c>
      <c r="BI169" s="302" t="s">
        <v>2311</v>
      </c>
      <c r="BJ169" s="301" t="s">
        <v>2311</v>
      </c>
      <c r="BK169" s="261" t="s">
        <v>2312</v>
      </c>
      <c r="BL169" s="261" t="s">
        <v>2313</v>
      </c>
      <c r="BM169" s="261"/>
      <c r="BN169" s="299"/>
      <c r="BO169" s="299"/>
      <c r="BP169" s="299"/>
    </row>
    <row r="170" spans="1:68" s="194" customFormat="1" ht="85.5" customHeight="1">
      <c r="A170" s="558"/>
      <c r="B170" s="525"/>
      <c r="C170" s="525"/>
      <c r="D170" s="525"/>
      <c r="E170" s="446"/>
      <c r="F170" s="525"/>
      <c r="G170" s="152" t="s">
        <v>2314</v>
      </c>
      <c r="H170" s="538"/>
      <c r="I170" s="529"/>
      <c r="J170" s="529"/>
      <c r="K170" s="547"/>
      <c r="L170" s="525"/>
      <c r="M170" s="143" t="s">
        <v>92</v>
      </c>
      <c r="N170" s="84" t="s">
        <v>2315</v>
      </c>
      <c r="O170" s="85" t="s">
        <v>2316</v>
      </c>
      <c r="P170" s="85" t="s">
        <v>2317</v>
      </c>
      <c r="Q170" s="223">
        <v>100</v>
      </c>
      <c r="R170" s="542"/>
      <c r="S170" s="525"/>
      <c r="T170" s="529"/>
      <c r="U170" s="529"/>
      <c r="V170" s="561"/>
      <c r="W170" s="195"/>
      <c r="X170" s="224"/>
      <c r="Y170" s="189"/>
      <c r="Z170" s="225"/>
      <c r="AA170" s="226"/>
      <c r="AB170" s="205"/>
      <c r="AC170" s="227"/>
      <c r="AD170" s="198"/>
      <c r="AE170" s="128" t="str">
        <f t="shared" si="32"/>
        <v>Soporte para la administración de justicia</v>
      </c>
      <c r="AF170" s="128">
        <f t="shared" si="33"/>
        <v>63</v>
      </c>
      <c r="AG170" s="128" t="str">
        <f t="shared" si="34"/>
        <v>Gestión - Operativo</v>
      </c>
      <c r="AH170" s="128" t="str">
        <f t="shared" si="35"/>
        <v>Extremo</v>
      </c>
      <c r="AI170" s="128"/>
      <c r="AK170" s="375"/>
      <c r="AL170" s="375"/>
      <c r="AM170" s="375"/>
      <c r="AN170" s="375"/>
      <c r="AO170" s="282"/>
      <c r="AP170" s="282"/>
      <c r="AQ170" s="282"/>
      <c r="AR170" s="299"/>
      <c r="AS170" s="298" t="s">
        <v>2318</v>
      </c>
      <c r="AT170" s="297"/>
      <c r="AU170" s="297"/>
      <c r="AV170" s="297"/>
      <c r="AW170" s="298"/>
      <c r="AX170" s="261" t="s">
        <v>2319</v>
      </c>
      <c r="AY170" s="263"/>
      <c r="AZ170" s="261" t="s">
        <v>2320</v>
      </c>
      <c r="BA170" s="299"/>
      <c r="BB170" s="380" t="s">
        <v>2321</v>
      </c>
      <c r="BC170" s="325" t="s">
        <v>133</v>
      </c>
      <c r="BD170" s="334"/>
      <c r="BE170" s="299"/>
      <c r="BF170" s="298" t="s">
        <v>2322</v>
      </c>
      <c r="BG170" s="297"/>
      <c r="BH170" s="297"/>
      <c r="BI170" s="297"/>
      <c r="BJ170" s="298"/>
      <c r="BK170" s="261" t="s">
        <v>2323</v>
      </c>
      <c r="BL170" s="263" t="s">
        <v>136</v>
      </c>
      <c r="BM170" s="261" t="s">
        <v>2324</v>
      </c>
      <c r="BN170" s="299"/>
      <c r="BO170" s="299"/>
      <c r="BP170" s="299"/>
    </row>
    <row r="171" spans="1:68" s="194" customFormat="1" ht="85.5" customHeight="1">
      <c r="A171" s="558"/>
      <c r="B171" s="525"/>
      <c r="C171" s="525"/>
      <c r="D171" s="525"/>
      <c r="E171" s="446"/>
      <c r="F171" s="525"/>
      <c r="G171" s="228" t="s">
        <v>2325</v>
      </c>
      <c r="H171" s="538"/>
      <c r="I171" s="529"/>
      <c r="J171" s="529"/>
      <c r="K171" s="547"/>
      <c r="L171" s="525"/>
      <c r="M171" s="187" t="s">
        <v>92</v>
      </c>
      <c r="N171" s="86" t="s">
        <v>2326</v>
      </c>
      <c r="O171" s="87" t="s">
        <v>357</v>
      </c>
      <c r="P171" s="88" t="s">
        <v>2327</v>
      </c>
      <c r="Q171" s="223">
        <v>50</v>
      </c>
      <c r="R171" s="542"/>
      <c r="S171" s="525"/>
      <c r="T171" s="529"/>
      <c r="U171" s="529"/>
      <c r="V171" s="561"/>
      <c r="W171" s="167" t="s">
        <v>96</v>
      </c>
      <c r="X171" s="214" t="s">
        <v>2328</v>
      </c>
      <c r="Y171" s="189">
        <v>43952</v>
      </c>
      <c r="Z171" s="211">
        <v>44196</v>
      </c>
      <c r="AA171" s="167" t="s">
        <v>2329</v>
      </c>
      <c r="AB171" s="229" t="s">
        <v>149</v>
      </c>
      <c r="AC171" s="216" t="s">
        <v>2330</v>
      </c>
      <c r="AD171" s="198" t="s">
        <v>2331</v>
      </c>
      <c r="AE171" s="128" t="str">
        <f t="shared" si="32"/>
        <v>Soporte para la administración de justicia</v>
      </c>
      <c r="AF171" s="128">
        <f t="shared" si="33"/>
        <v>63</v>
      </c>
      <c r="AG171" s="128" t="str">
        <f t="shared" si="34"/>
        <v>Gestión - Operativo</v>
      </c>
      <c r="AH171" s="128" t="str">
        <f t="shared" si="35"/>
        <v>Extremo</v>
      </c>
      <c r="AI171" s="128"/>
      <c r="AK171" s="375"/>
      <c r="AL171" s="375"/>
      <c r="AM171" s="375"/>
      <c r="AN171" s="375"/>
      <c r="AO171" s="282"/>
      <c r="AP171" s="282"/>
      <c r="AQ171" s="282"/>
      <c r="AR171" s="299"/>
      <c r="AS171" s="300" t="s">
        <v>2154</v>
      </c>
      <c r="AT171" s="297" t="s">
        <v>2332</v>
      </c>
      <c r="AU171" s="297" t="s">
        <v>2156</v>
      </c>
      <c r="AV171" s="297" t="s">
        <v>2156</v>
      </c>
      <c r="AW171" s="298" t="s">
        <v>2333</v>
      </c>
      <c r="AX171" s="261" t="s">
        <v>2334</v>
      </c>
      <c r="AY171" s="261" t="s">
        <v>2335</v>
      </c>
      <c r="AZ171" s="261" t="s">
        <v>2336</v>
      </c>
      <c r="BA171" s="299"/>
      <c r="BB171" s="326" t="s">
        <v>2337</v>
      </c>
      <c r="BC171" s="326" t="s">
        <v>2338</v>
      </c>
      <c r="BD171" s="376"/>
      <c r="BE171" s="299"/>
      <c r="BF171" s="300" t="s">
        <v>2339</v>
      </c>
      <c r="BG171" s="297" t="s">
        <v>2340</v>
      </c>
      <c r="BH171" s="297" t="s">
        <v>2340</v>
      </c>
      <c r="BI171" s="297" t="s">
        <v>2340</v>
      </c>
      <c r="BJ171" s="298" t="s">
        <v>2341</v>
      </c>
      <c r="BK171" s="261" t="s">
        <v>2342</v>
      </c>
      <c r="BL171" s="261" t="s">
        <v>2343</v>
      </c>
      <c r="BM171" s="261"/>
      <c r="BN171" s="299"/>
      <c r="BO171" s="299"/>
      <c r="BP171" s="299"/>
    </row>
    <row r="172" spans="1:68" s="194" customFormat="1" ht="85.5" customHeight="1">
      <c r="A172" s="558"/>
      <c r="B172" s="525"/>
      <c r="C172" s="525"/>
      <c r="D172" s="525"/>
      <c r="E172" s="446"/>
      <c r="F172" s="525"/>
      <c r="G172" s="76" t="s">
        <v>2344</v>
      </c>
      <c r="H172" s="538"/>
      <c r="I172" s="529"/>
      <c r="J172" s="529"/>
      <c r="K172" s="547"/>
      <c r="L172" s="525"/>
      <c r="M172" s="143" t="s">
        <v>92</v>
      </c>
      <c r="N172" s="89" t="s">
        <v>2345</v>
      </c>
      <c r="O172" s="87" t="s">
        <v>171</v>
      </c>
      <c r="P172" s="88" t="s">
        <v>2346</v>
      </c>
      <c r="Q172" s="223">
        <v>50</v>
      </c>
      <c r="R172" s="543"/>
      <c r="S172" s="527"/>
      <c r="T172" s="529"/>
      <c r="U172" s="529"/>
      <c r="V172" s="561"/>
      <c r="W172" s="221" t="s">
        <v>91</v>
      </c>
      <c r="X172" s="214" t="s">
        <v>2347</v>
      </c>
      <c r="Y172" s="189">
        <v>43952</v>
      </c>
      <c r="Z172" s="211">
        <v>44196</v>
      </c>
      <c r="AA172" s="210" t="s">
        <v>2348</v>
      </c>
      <c r="AB172" s="229" t="s">
        <v>466</v>
      </c>
      <c r="AC172" s="216" t="s">
        <v>2349</v>
      </c>
      <c r="AD172" s="198" t="s">
        <v>2121</v>
      </c>
      <c r="AE172" s="128" t="str">
        <f t="shared" si="32"/>
        <v>Soporte para la administración de justicia</v>
      </c>
      <c r="AF172" s="128">
        <f t="shared" si="33"/>
        <v>63</v>
      </c>
      <c r="AG172" s="128" t="str">
        <f t="shared" si="34"/>
        <v>Gestión - Operativo</v>
      </c>
      <c r="AH172" s="128" t="str">
        <f t="shared" si="35"/>
        <v>Extremo</v>
      </c>
      <c r="AI172" s="128"/>
      <c r="AK172" s="375"/>
      <c r="AL172" s="375"/>
      <c r="AM172" s="375"/>
      <c r="AN172" s="375"/>
      <c r="AO172" s="282"/>
      <c r="AP172" s="282"/>
      <c r="AQ172" s="282"/>
      <c r="AR172" s="299"/>
      <c r="AS172" s="300" t="s">
        <v>2154</v>
      </c>
      <c r="AT172" s="297" t="s">
        <v>2350</v>
      </c>
      <c r="AU172" s="297" t="s">
        <v>2350</v>
      </c>
      <c r="AV172" s="298" t="s">
        <v>2351</v>
      </c>
      <c r="AW172" s="298" t="s">
        <v>2352</v>
      </c>
      <c r="AX172" s="261" t="s">
        <v>2353</v>
      </c>
      <c r="AY172" s="261" t="s">
        <v>2354</v>
      </c>
      <c r="AZ172" s="261" t="s">
        <v>2355</v>
      </c>
      <c r="BA172" s="299"/>
      <c r="BB172" s="326" t="s">
        <v>2356</v>
      </c>
      <c r="BC172" s="326" t="s">
        <v>2357</v>
      </c>
      <c r="BD172" s="376"/>
      <c r="BE172" s="299"/>
      <c r="BF172" s="300" t="s">
        <v>2358</v>
      </c>
      <c r="BG172" s="297" t="s">
        <v>2359</v>
      </c>
      <c r="BH172" s="297" t="s">
        <v>2360</v>
      </c>
      <c r="BI172" s="298" t="s">
        <v>2361</v>
      </c>
      <c r="BJ172" s="298" t="s">
        <v>2359</v>
      </c>
      <c r="BK172" s="261" t="s">
        <v>2362</v>
      </c>
      <c r="BL172" s="261" t="s">
        <v>2363</v>
      </c>
      <c r="BM172" s="261"/>
      <c r="BN172" s="299"/>
      <c r="BO172" s="299"/>
      <c r="BP172" s="299"/>
    </row>
    <row r="173" spans="1:68" s="194" customFormat="1" ht="85.5" customHeight="1">
      <c r="A173" s="559"/>
      <c r="B173" s="527"/>
      <c r="C173" s="527"/>
      <c r="D173" s="527"/>
      <c r="E173" s="446"/>
      <c r="F173" s="527"/>
      <c r="G173" s="76"/>
      <c r="H173" s="539"/>
      <c r="I173" s="540"/>
      <c r="J173" s="540"/>
      <c r="K173" s="567"/>
      <c r="L173" s="568"/>
      <c r="M173" s="143" t="s">
        <v>120</v>
      </c>
      <c r="N173" s="411" t="s">
        <v>121</v>
      </c>
      <c r="O173" s="87"/>
      <c r="P173" s="87"/>
      <c r="Q173" s="223">
        <v>0</v>
      </c>
      <c r="R173" s="426">
        <f>AVERAGE(Q173)</f>
        <v>0</v>
      </c>
      <c r="S173" s="202" t="str">
        <f>IF(R173&lt;=50,"0",IF(AND(R173&gt;=50.01,R173&lt;=75),"1",IF(R173&gt;=75.01,"2")))</f>
        <v>0</v>
      </c>
      <c r="T173" s="540"/>
      <c r="U173" s="540"/>
      <c r="V173" s="562"/>
      <c r="W173" s="221"/>
      <c r="X173" s="210"/>
      <c r="Y173" s="189"/>
      <c r="Z173" s="211"/>
      <c r="AA173" s="210"/>
      <c r="AB173" s="229"/>
      <c r="AC173" s="216"/>
      <c r="AD173" s="213"/>
      <c r="AE173" s="128" t="str">
        <f t="shared" si="32"/>
        <v>Soporte para la administración de justicia</v>
      </c>
      <c r="AF173" s="128">
        <f t="shared" si="33"/>
        <v>63</v>
      </c>
      <c r="AG173" s="128" t="str">
        <f t="shared" si="34"/>
        <v>Gestión - Operativo</v>
      </c>
      <c r="AH173" s="128" t="str">
        <f t="shared" si="35"/>
        <v>Extremo</v>
      </c>
      <c r="AI173" s="128"/>
      <c r="AK173" s="375"/>
      <c r="AL173" s="375"/>
      <c r="AM173" s="375"/>
      <c r="AN173" s="375"/>
      <c r="AO173" s="282"/>
      <c r="AP173" s="282"/>
      <c r="AQ173" s="282"/>
      <c r="AR173" s="299"/>
      <c r="AS173" s="256"/>
      <c r="AT173" s="297"/>
      <c r="AU173" s="297"/>
      <c r="AV173" s="297"/>
      <c r="AW173" s="297"/>
      <c r="AX173" s="263"/>
      <c r="AY173" s="263"/>
      <c r="AZ173" s="263"/>
      <c r="BA173" s="299"/>
      <c r="BB173" s="325" t="s">
        <v>133</v>
      </c>
      <c r="BC173" s="325" t="s">
        <v>133</v>
      </c>
      <c r="BD173" s="377"/>
      <c r="BE173" s="299"/>
      <c r="BF173" s="256"/>
      <c r="BG173" s="297"/>
      <c r="BH173" s="297"/>
      <c r="BI173" s="297"/>
      <c r="BJ173" s="297"/>
      <c r="BK173" s="263"/>
      <c r="BL173" s="263"/>
      <c r="BM173" s="263"/>
      <c r="BN173" s="299"/>
      <c r="BO173" s="299"/>
      <c r="BP173" s="299"/>
    </row>
    <row r="174" spans="1:68" s="237" customFormat="1" ht="85.5" customHeight="1">
      <c r="A174" s="447">
        <v>66</v>
      </c>
      <c r="B174" s="590" t="s">
        <v>2121</v>
      </c>
      <c r="C174" s="593" t="s">
        <v>2122</v>
      </c>
      <c r="D174" s="438" t="s">
        <v>2364</v>
      </c>
      <c r="E174" s="438" t="s">
        <v>87</v>
      </c>
      <c r="F174" s="438" t="s">
        <v>2365</v>
      </c>
      <c r="G174" s="407" t="s">
        <v>2366</v>
      </c>
      <c r="H174" s="465" t="s">
        <v>2367</v>
      </c>
      <c r="I174" s="450">
        <v>2</v>
      </c>
      <c r="J174" s="450">
        <v>4</v>
      </c>
      <c r="K174" s="585" t="str">
        <f>IF(AND(I174=1,J174=1),"Bajo",IF(AND(I174=1,J174=2),"Bajo",IF(AND(I174=1,J174=3),"Moderado",IF(AND(I174=1,J174=4),"Alto",IF(AND(I174=1,J174=5),"Extremo",IF(AND(I174=2,J174=1),"Bajo",IF(AND(I174=2,J174=2),"Bajo",IF(AND(I174=2,J174=3),"Moderado",IF(AND(I174=2,J174=4),"Alto",IF(AND(I174=2,J174=5),"Extremo",IF(AND(I174=3,J174=1),"Bajo",IF(AND(I174=3,J174=2),"Moderado",IF(AND(I174=3,J174=3),"Alto",IF(AND(I174=3,J174=4),"Extremo",IF(AND(I174=3,J174=5),"Extremo",IF(AND(I174=4,J174=1),"Moderado",IF(AND(I174=4,J174=2),"Alto",IF(AND(I174=4,J174=3),"Alto",IF(AND(I174=4,J174=4),"Extremo",IF(AND(I174=4,J174=5),"Extremo",IF(AND(I174=5,J174=1),"Alto",IF(AND(I174=5,J174=2),"Alto",IF(AND(I174=5,J174=3),"Extremo",IF(AND(I174=5,J174=4),"Extremo",IF(AND(I174=5,J174=5),"Extremo")))))))))))))))))))))))))</f>
        <v>Alto</v>
      </c>
      <c r="L174" s="438" t="s">
        <v>91</v>
      </c>
      <c r="M174" s="104" t="s">
        <v>92</v>
      </c>
      <c r="N174" s="90" t="s">
        <v>2368</v>
      </c>
      <c r="O174" s="91" t="s">
        <v>194</v>
      </c>
      <c r="P174" s="91" t="s">
        <v>2369</v>
      </c>
      <c r="Q174" s="230">
        <v>70</v>
      </c>
      <c r="R174" s="576">
        <f>AVERAGE(Q174:Q176)</f>
        <v>75</v>
      </c>
      <c r="S174" s="579" t="str">
        <f>IF(R174&lt;=50,"0",IF(AND(R174&gt;=50.01,R174&lt;=75),"1",IF(R174&gt;=75.01,"2")))</f>
        <v>1</v>
      </c>
      <c r="T174" s="582">
        <f>+I174-S174</f>
        <v>1</v>
      </c>
      <c r="U174" s="582">
        <f>J174-S177</f>
        <v>4</v>
      </c>
      <c r="V174" s="585" t="str">
        <f>IF(AND(T174=1,U174=1),"Bajo",IF(AND(T174=1,U174=2),"Bajo",IF(AND(T174=1,U174=3),"Moderado",IF(AND(T174=1,U174=4),"Alto",IF(AND(T174=1,U174=5),"Extremo",IF(AND(T174=2,U174=1),"Bajo",IF(AND(T174=2,U174=2),"Bajo",IF(AND(T174=2,U174=3),"Moderado",IF(AND(T174=2,U174=4),"Alto",IF(AND(T174=2,U174=5),"Extremo",IF(AND(T174=3,U174=1),"Bajo",IF(AND(T174=3,U174=2),"Moderado",IF(AND(T174=3,U174=3),"Alto",IF(AND(T174=3,U174=4),"Extremo",IF(AND(T174=3,U174=5),"Extremo",IF(AND(T174=4,U174=1),"Moderado",IF(AND(T174=4,U174=2),"Alto",IF(AND(T174=4,U174=3),"Alto",IF(AND(T174=4,U174=4),"Extremo",IF(AND(T174=4,U174=5),"Extremo",IF(AND(T174=5,U174=1),"Alto",IF(AND(T174=5,U174=2),"Alto",IF(AND(T174=5,U174=3),"Extremo",IF(AND(T174=5,U174=4),"Extremo",IF(AND(T174=5,U174=5),"Extremo")))))))))))))))))))))))))</f>
        <v>Alto</v>
      </c>
      <c r="W174" s="231" t="s">
        <v>96</v>
      </c>
      <c r="X174" s="232" t="s">
        <v>2370</v>
      </c>
      <c r="Y174" s="233">
        <v>43831</v>
      </c>
      <c r="Z174" s="233">
        <v>44196</v>
      </c>
      <c r="AA174" s="234" t="s">
        <v>2371</v>
      </c>
      <c r="AB174" s="235" t="s">
        <v>149</v>
      </c>
      <c r="AC174" s="236" t="s">
        <v>2330</v>
      </c>
      <c r="AD174" s="235" t="s">
        <v>2331</v>
      </c>
      <c r="AE174" s="128" t="str">
        <f t="shared" si="32"/>
        <v>Soporte para la administración de justicia</v>
      </c>
      <c r="AF174" s="128">
        <f t="shared" si="33"/>
        <v>66</v>
      </c>
      <c r="AG174" s="128" t="str">
        <f t="shared" si="34"/>
        <v>Gestión - Operativo</v>
      </c>
      <c r="AH174" s="128" t="str">
        <f t="shared" si="35"/>
        <v>Alto</v>
      </c>
      <c r="AI174" s="128"/>
      <c r="AK174" s="375"/>
      <c r="AL174" s="375"/>
      <c r="AM174" s="375"/>
      <c r="AN174" s="375"/>
      <c r="AO174" s="282"/>
      <c r="AP174" s="282"/>
      <c r="AQ174" s="282"/>
      <c r="AR174" s="306"/>
      <c r="AS174" s="303" t="s">
        <v>2372</v>
      </c>
      <c r="AT174" s="304" t="s">
        <v>2373</v>
      </c>
      <c r="AU174" s="304" t="s">
        <v>2373</v>
      </c>
      <c r="AV174" s="304" t="s">
        <v>2373</v>
      </c>
      <c r="AW174" s="304" t="s">
        <v>2373</v>
      </c>
      <c r="AX174" s="305" t="s">
        <v>2374</v>
      </c>
      <c r="AY174" s="305" t="s">
        <v>2375</v>
      </c>
      <c r="AZ174" s="305" t="s">
        <v>2376</v>
      </c>
      <c r="BA174" s="306"/>
      <c r="BB174" s="326" t="s">
        <v>2377</v>
      </c>
      <c r="BC174" s="326" t="s">
        <v>2378</v>
      </c>
      <c r="BD174" s="381"/>
      <c r="BE174" s="306"/>
      <c r="BF174" s="303" t="s">
        <v>2379</v>
      </c>
      <c r="BG174" s="303" t="s">
        <v>2380</v>
      </c>
      <c r="BH174" s="303" t="s">
        <v>2380</v>
      </c>
      <c r="BI174" s="303" t="s">
        <v>2380</v>
      </c>
      <c r="BJ174" s="303" t="s">
        <v>2380</v>
      </c>
      <c r="BK174" s="305" t="s">
        <v>2381</v>
      </c>
      <c r="BL174" s="305" t="s">
        <v>2382</v>
      </c>
      <c r="BM174" s="305" t="s">
        <v>2383</v>
      </c>
      <c r="BN174" s="306"/>
      <c r="BO174" s="306"/>
      <c r="BP174" s="306"/>
    </row>
    <row r="175" spans="1:68" s="237" customFormat="1" ht="85.5" customHeight="1">
      <c r="A175" s="451"/>
      <c r="B175" s="591"/>
      <c r="C175" s="594"/>
      <c r="D175" s="467"/>
      <c r="E175" s="451"/>
      <c r="F175" s="438"/>
      <c r="G175" s="407" t="s">
        <v>2384</v>
      </c>
      <c r="H175" s="465"/>
      <c r="I175" s="450"/>
      <c r="J175" s="450"/>
      <c r="K175" s="586"/>
      <c r="L175" s="451"/>
      <c r="M175" s="104" t="s">
        <v>92</v>
      </c>
      <c r="N175" s="90" t="s">
        <v>2385</v>
      </c>
      <c r="O175" s="92" t="s">
        <v>2386</v>
      </c>
      <c r="P175" s="91" t="s">
        <v>2387</v>
      </c>
      <c r="Q175" s="230">
        <v>70</v>
      </c>
      <c r="R175" s="577"/>
      <c r="S175" s="580"/>
      <c r="T175" s="583"/>
      <c r="U175" s="583"/>
      <c r="V175" s="586"/>
      <c r="W175" s="231" t="s">
        <v>91</v>
      </c>
      <c r="X175" s="104" t="s">
        <v>2388</v>
      </c>
      <c r="Y175" s="233">
        <v>43983</v>
      </c>
      <c r="Z175" s="233">
        <v>44196</v>
      </c>
      <c r="AA175" s="234" t="s">
        <v>2389</v>
      </c>
      <c r="AB175" s="235" t="s">
        <v>149</v>
      </c>
      <c r="AC175" s="236" t="s">
        <v>2390</v>
      </c>
      <c r="AD175" s="408" t="s">
        <v>2391</v>
      </c>
      <c r="AE175" s="128" t="str">
        <f t="shared" si="32"/>
        <v>Soporte para la administración de justicia</v>
      </c>
      <c r="AF175" s="128">
        <f t="shared" si="33"/>
        <v>66</v>
      </c>
      <c r="AG175" s="128" t="str">
        <f t="shared" si="34"/>
        <v>Gestión - Operativo</v>
      </c>
      <c r="AH175" s="128" t="str">
        <f t="shared" si="35"/>
        <v>Alto</v>
      </c>
      <c r="AI175" s="128"/>
      <c r="AK175" s="375"/>
      <c r="AL175" s="375"/>
      <c r="AM175" s="375"/>
      <c r="AN175" s="375"/>
      <c r="AO175" s="282"/>
      <c r="AP175" s="282"/>
      <c r="AQ175" s="282"/>
      <c r="AR175" s="306"/>
      <c r="AS175" s="303" t="s">
        <v>2392</v>
      </c>
      <c r="AT175" s="304" t="s">
        <v>133</v>
      </c>
      <c r="AU175" s="304" t="s">
        <v>133</v>
      </c>
      <c r="AV175" s="304" t="s">
        <v>133</v>
      </c>
      <c r="AW175" s="304" t="s">
        <v>2393</v>
      </c>
      <c r="AX175" s="305" t="s">
        <v>2394</v>
      </c>
      <c r="AY175" s="305" t="s">
        <v>2395</v>
      </c>
      <c r="AZ175" s="307"/>
      <c r="BA175" s="306"/>
      <c r="BB175" s="326" t="s">
        <v>2396</v>
      </c>
      <c r="BC175" s="326" t="s">
        <v>2397</v>
      </c>
      <c r="BD175" s="382"/>
      <c r="BE175" s="306"/>
      <c r="BF175" s="303" t="s">
        <v>2398</v>
      </c>
      <c r="BG175" s="304" t="s">
        <v>2399</v>
      </c>
      <c r="BH175" s="304" t="s">
        <v>2399</v>
      </c>
      <c r="BI175" s="304" t="s">
        <v>2399</v>
      </c>
      <c r="BJ175" s="304" t="s">
        <v>2399</v>
      </c>
      <c r="BK175" s="305" t="s">
        <v>2400</v>
      </c>
      <c r="BL175" s="305" t="s">
        <v>2401</v>
      </c>
      <c r="BM175" s="307"/>
      <c r="BN175" s="306"/>
      <c r="BO175" s="306"/>
      <c r="BP175" s="306"/>
    </row>
    <row r="176" spans="1:68" s="237" customFormat="1" ht="85.5" customHeight="1">
      <c r="A176" s="451"/>
      <c r="B176" s="591"/>
      <c r="C176" s="594"/>
      <c r="D176" s="467"/>
      <c r="E176" s="451"/>
      <c r="F176" s="438"/>
      <c r="G176" s="407" t="s">
        <v>2402</v>
      </c>
      <c r="H176" s="465"/>
      <c r="I176" s="450"/>
      <c r="J176" s="450"/>
      <c r="K176" s="586"/>
      <c r="L176" s="451"/>
      <c r="M176" s="104" t="s">
        <v>92</v>
      </c>
      <c r="N176" s="90" t="s">
        <v>2403</v>
      </c>
      <c r="O176" s="93" t="s">
        <v>194</v>
      </c>
      <c r="P176" s="91" t="s">
        <v>2404</v>
      </c>
      <c r="Q176" s="230">
        <v>85</v>
      </c>
      <c r="R176" s="578"/>
      <c r="S176" s="581"/>
      <c r="T176" s="583"/>
      <c r="U176" s="583"/>
      <c r="V176" s="586"/>
      <c r="W176" s="402"/>
      <c r="X176" s="232"/>
      <c r="Y176" s="233"/>
      <c r="Z176" s="233"/>
      <c r="AA176" s="234"/>
      <c r="AB176" s="235"/>
      <c r="AC176" s="236"/>
      <c r="AD176" s="238"/>
      <c r="AE176" s="128" t="str">
        <f t="shared" si="32"/>
        <v>Soporte para la administración de justicia</v>
      </c>
      <c r="AF176" s="128">
        <f t="shared" si="33"/>
        <v>66</v>
      </c>
      <c r="AG176" s="128" t="str">
        <f t="shared" si="34"/>
        <v>Gestión - Operativo</v>
      </c>
      <c r="AH176" s="128" t="str">
        <f t="shared" si="35"/>
        <v>Alto</v>
      </c>
      <c r="AI176" s="128"/>
      <c r="AK176" s="375"/>
      <c r="AL176" s="375"/>
      <c r="AM176" s="375"/>
      <c r="AN176" s="375"/>
      <c r="AO176" s="282"/>
      <c r="AP176" s="282"/>
      <c r="AQ176" s="282"/>
      <c r="AR176" s="306"/>
      <c r="AS176" s="303" t="s">
        <v>2405</v>
      </c>
      <c r="AT176" s="304"/>
      <c r="AU176" s="304"/>
      <c r="AV176" s="304"/>
      <c r="AW176" s="304"/>
      <c r="AX176" s="305" t="s">
        <v>2406</v>
      </c>
      <c r="AY176" s="307"/>
      <c r="AZ176" s="307"/>
      <c r="BA176" s="306"/>
      <c r="BB176" s="326" t="s">
        <v>2407</v>
      </c>
      <c r="BC176" s="325" t="s">
        <v>133</v>
      </c>
      <c r="BD176" s="383"/>
      <c r="BE176" s="306"/>
      <c r="BF176" s="303" t="s">
        <v>2408</v>
      </c>
      <c r="BG176" s="304"/>
      <c r="BH176" s="304"/>
      <c r="BI176" s="304"/>
      <c r="BJ176" s="304"/>
      <c r="BK176" s="305" t="s">
        <v>2409</v>
      </c>
      <c r="BL176" s="307" t="s">
        <v>136</v>
      </c>
      <c r="BM176" s="307"/>
      <c r="BN176" s="306"/>
      <c r="BO176" s="306"/>
      <c r="BP176" s="306"/>
    </row>
    <row r="177" spans="1:68" s="237" customFormat="1" ht="85.5" customHeight="1">
      <c r="A177" s="451"/>
      <c r="B177" s="592"/>
      <c r="C177" s="595"/>
      <c r="D177" s="467"/>
      <c r="E177" s="451"/>
      <c r="F177" s="438"/>
      <c r="G177" s="407"/>
      <c r="H177" s="465"/>
      <c r="I177" s="450"/>
      <c r="J177" s="450"/>
      <c r="K177" s="586"/>
      <c r="L177" s="451"/>
      <c r="M177" s="104" t="s">
        <v>120</v>
      </c>
      <c r="N177" s="411" t="s">
        <v>121</v>
      </c>
      <c r="O177" s="94"/>
      <c r="P177" s="94"/>
      <c r="Q177" s="230">
        <v>0</v>
      </c>
      <c r="R177" s="429">
        <f>AVERAGE(Q177)</f>
        <v>0</v>
      </c>
      <c r="S177" s="398" t="str">
        <f>IF(R177&lt;=50,"0",IF(AND(R177&gt;=50.01,R177&lt;=75),"1",IF(R177&gt;=75.01,"2")))</f>
        <v>0</v>
      </c>
      <c r="T177" s="584"/>
      <c r="U177" s="584"/>
      <c r="V177" s="586"/>
      <c r="W177" s="402"/>
      <c r="X177" s="232"/>
      <c r="Y177" s="233"/>
      <c r="Z177" s="233"/>
      <c r="AA177" s="234"/>
      <c r="AB177" s="235"/>
      <c r="AC177" s="236"/>
      <c r="AD177" s="238"/>
      <c r="AE177" s="128" t="str">
        <f t="shared" si="32"/>
        <v>Soporte para la administración de justicia</v>
      </c>
      <c r="AF177" s="128">
        <f t="shared" si="33"/>
        <v>66</v>
      </c>
      <c r="AG177" s="128" t="str">
        <f t="shared" si="34"/>
        <v>Gestión - Operativo</v>
      </c>
      <c r="AH177" s="128" t="str">
        <f t="shared" si="35"/>
        <v>Alto</v>
      </c>
      <c r="AI177" s="128"/>
      <c r="AK177" s="375"/>
      <c r="AL177" s="375"/>
      <c r="AM177" s="375"/>
      <c r="AN177" s="375"/>
      <c r="AO177" s="282"/>
      <c r="AP177" s="282"/>
      <c r="AQ177" s="282"/>
      <c r="AR177" s="306"/>
      <c r="AS177" s="256"/>
      <c r="AT177" s="304"/>
      <c r="AU177" s="304"/>
      <c r="AV177" s="304"/>
      <c r="AW177" s="304"/>
      <c r="AX177" s="307"/>
      <c r="AY177" s="307"/>
      <c r="AZ177" s="307"/>
      <c r="BA177" s="306"/>
      <c r="BB177" s="325" t="s">
        <v>133</v>
      </c>
      <c r="BC177" s="325" t="s">
        <v>133</v>
      </c>
      <c r="BD177" s="383"/>
      <c r="BE177" s="306"/>
      <c r="BF177" s="256"/>
      <c r="BG177" s="304"/>
      <c r="BH177" s="304"/>
      <c r="BI177" s="304"/>
      <c r="BJ177" s="304"/>
      <c r="BK177" s="307"/>
      <c r="BL177" s="307"/>
      <c r="BM177" s="307"/>
      <c r="BN177" s="306"/>
      <c r="BO177" s="306"/>
      <c r="BP177" s="306"/>
    </row>
    <row r="178" spans="1:68" s="237" customFormat="1" ht="85.5" customHeight="1">
      <c r="A178" s="447">
        <v>67</v>
      </c>
      <c r="B178" s="438" t="s">
        <v>2121</v>
      </c>
      <c r="C178" s="524" t="s">
        <v>2122</v>
      </c>
      <c r="D178" s="438" t="s">
        <v>2364</v>
      </c>
      <c r="E178" s="438" t="s">
        <v>87</v>
      </c>
      <c r="F178" s="609" t="s">
        <v>2410</v>
      </c>
      <c r="G178" s="407" t="s">
        <v>2411</v>
      </c>
      <c r="H178" s="438" t="s">
        <v>2412</v>
      </c>
      <c r="I178" s="450">
        <v>2</v>
      </c>
      <c r="J178" s="450">
        <v>4</v>
      </c>
      <c r="K178" s="585" t="str">
        <f>IF(AND(I178=1,J178=1),"Bajo",IF(AND(I178=1,J178=2),"Bajo",IF(AND(I178=1,J178=3),"Moderado",IF(AND(I178=1,J178=4),"Alto",IF(AND(I178=1,J178=5),"Extremo",IF(AND(I178=2,J178=1),"Bajo",IF(AND(I178=2,J178=2),"Bajo",IF(AND(I178=2,J178=3),"Moderado",IF(AND(I178=2,J178=4),"Alto",IF(AND(I178=2,J178=5),"Extremo",IF(AND(I178=3,J178=1),"Bajo",IF(AND(I178=3,J178=2),"Moderado",IF(AND(I178=3,J178=3),"Alto",IF(AND(I178=3,J178=4),"Extremo",IF(AND(I178=3,J178=5),"Extremo",IF(AND(I178=4,J178=1),"Moderado",IF(AND(I178=4,J178=2),"Alto",IF(AND(I178=4,J178=3),"Alto",IF(AND(I178=4,J178=4),"Extremo",IF(AND(I178=4,J178=5),"Extremo",IF(AND(I178=5,J178=1),"Alto",IF(AND(I178=5,J178=2),"Alto",IF(AND(I178=5,J178=3),"Extremo",IF(AND(I178=5,J178=4),"Extremo",IF(AND(I178=5,J178=5),"Extremo")))))))))))))))))))))))))</f>
        <v>Alto</v>
      </c>
      <c r="L178" s="438" t="s">
        <v>91</v>
      </c>
      <c r="M178" s="104" t="s">
        <v>92</v>
      </c>
      <c r="N178" s="95" t="s">
        <v>2413</v>
      </c>
      <c r="O178" s="94" t="s">
        <v>94</v>
      </c>
      <c r="P178" s="91" t="s">
        <v>2414</v>
      </c>
      <c r="Q178" s="230">
        <v>70</v>
      </c>
      <c r="R178" s="576">
        <f>AVERAGE(Q178:Q181)</f>
        <v>73.75</v>
      </c>
      <c r="S178" s="438" t="str">
        <f>IF(R178&lt;=50,"0",IF(AND(R178&gt;=50.01,R178&lt;=75),"1",IF(R178&gt;=75.01,"2")))</f>
        <v>1</v>
      </c>
      <c r="T178" s="450">
        <f>I178-S178</f>
        <v>1</v>
      </c>
      <c r="U178" s="450">
        <f>J178-S182</f>
        <v>4</v>
      </c>
      <c r="V178" s="585" t="str">
        <f>IF(AND(T178=1,U178=1),"Bajo",IF(AND(T178=1,U178=2),"Bajo",IF(AND(T178=1,U178=3),"Moderado",IF(AND(T178=1,U178=4),"Alto",IF(AND(T178=1,U178=5),"Extremo",IF(AND(T178=2,U178=1),"Bajo",IF(AND(T178=2,U178=2),"Bajo",IF(AND(T178=2,U178=3),"Moderado",IF(AND(T178=2,U178=4),"Alto",IF(AND(T178=2,U178=5),"Extremo",IF(AND(T178=3,U178=1),"Bajo",IF(AND(T178=3,U178=2),"Moderado",IF(AND(T178=3,U178=3),"Alto",IF(AND(T178=3,U178=4),"Extremo",IF(AND(T178=3,U178=5),"Extremo",IF(AND(T178=4,U178=1),"Moderado",IF(AND(T178=4,U178=2),"Alto",IF(AND(T178=4,U178=3),"Alto",IF(AND(T178=4,U178=4),"Extremo",IF(AND(T178=4,U178=5),"Extremo",IF(AND(T178=5,U178=1),"Alto",IF(AND(T178=5,U178=2),"Alto",IF(AND(T178=5,U178=3),"Extremo",IF(AND(T178=5,U178=4),"Extremo",IF(AND(T178=5,U178=5),"Extremo")))))))))))))))))))))))))</f>
        <v>Alto</v>
      </c>
      <c r="W178" s="231" t="s">
        <v>96</v>
      </c>
      <c r="X178" s="232" t="s">
        <v>2370</v>
      </c>
      <c r="Y178" s="233">
        <v>43831</v>
      </c>
      <c r="Z178" s="233">
        <v>44196</v>
      </c>
      <c r="AA178" s="234" t="s">
        <v>2371</v>
      </c>
      <c r="AB178" s="235" t="s">
        <v>149</v>
      </c>
      <c r="AC178" s="236" t="s">
        <v>2330</v>
      </c>
      <c r="AD178" s="235" t="s">
        <v>2331</v>
      </c>
      <c r="AE178" s="128" t="str">
        <f t="shared" si="32"/>
        <v>Soporte para la administración de justicia</v>
      </c>
      <c r="AF178" s="128">
        <f t="shared" si="33"/>
        <v>67</v>
      </c>
      <c r="AG178" s="128" t="str">
        <f t="shared" si="34"/>
        <v>Gestión - Operativo</v>
      </c>
      <c r="AH178" s="128" t="str">
        <f t="shared" si="35"/>
        <v>Alto</v>
      </c>
      <c r="AI178" s="128"/>
      <c r="AK178" s="375"/>
      <c r="AL178" s="375"/>
      <c r="AM178" s="375"/>
      <c r="AN178" s="375"/>
      <c r="AO178" s="282"/>
      <c r="AP178" s="282"/>
      <c r="AQ178" s="282"/>
      <c r="AR178" s="306"/>
      <c r="AS178" s="308" t="s">
        <v>2415</v>
      </c>
      <c r="AT178" s="304" t="s">
        <v>2373</v>
      </c>
      <c r="AU178" s="304" t="s">
        <v>2373</v>
      </c>
      <c r="AV178" s="304" t="s">
        <v>2373</v>
      </c>
      <c r="AW178" s="304" t="s">
        <v>2373</v>
      </c>
      <c r="AX178" s="305" t="s">
        <v>2416</v>
      </c>
      <c r="AY178" s="305" t="s">
        <v>2375</v>
      </c>
      <c r="AZ178" s="305" t="s">
        <v>2417</v>
      </c>
      <c r="BA178" s="306"/>
      <c r="BB178" s="326" t="s">
        <v>2418</v>
      </c>
      <c r="BC178" s="326" t="s">
        <v>2419</v>
      </c>
      <c r="BD178" s="381"/>
      <c r="BE178" s="306"/>
      <c r="BF178" s="308" t="s">
        <v>2420</v>
      </c>
      <c r="BG178" s="304" t="s">
        <v>2380</v>
      </c>
      <c r="BH178" s="304" t="s">
        <v>2380</v>
      </c>
      <c r="BI178" s="304" t="s">
        <v>2380</v>
      </c>
      <c r="BJ178" s="304" t="s">
        <v>2380</v>
      </c>
      <c r="BK178" s="305" t="s">
        <v>2421</v>
      </c>
      <c r="BL178" s="305" t="s">
        <v>2382</v>
      </c>
      <c r="BM178" s="305" t="s">
        <v>2383</v>
      </c>
      <c r="BN178" s="306"/>
      <c r="BO178" s="306"/>
      <c r="BP178" s="306"/>
    </row>
    <row r="179" spans="1:68" s="237" customFormat="1" ht="85.5" customHeight="1">
      <c r="A179" s="447"/>
      <c r="B179" s="438"/>
      <c r="C179" s="525"/>
      <c r="D179" s="438"/>
      <c r="E179" s="438"/>
      <c r="F179" s="609"/>
      <c r="G179" s="407" t="s">
        <v>2422</v>
      </c>
      <c r="H179" s="438"/>
      <c r="I179" s="450"/>
      <c r="J179" s="450"/>
      <c r="K179" s="585"/>
      <c r="L179" s="438"/>
      <c r="M179" s="104" t="s">
        <v>92</v>
      </c>
      <c r="N179" s="95" t="s">
        <v>2423</v>
      </c>
      <c r="O179" s="96" t="s">
        <v>2424</v>
      </c>
      <c r="P179" s="97" t="s">
        <v>2425</v>
      </c>
      <c r="Q179" s="230">
        <v>75</v>
      </c>
      <c r="R179" s="577"/>
      <c r="S179" s="438"/>
      <c r="T179" s="450"/>
      <c r="U179" s="450"/>
      <c r="V179" s="585"/>
      <c r="W179" s="231" t="s">
        <v>91</v>
      </c>
      <c r="X179" s="104" t="s">
        <v>2388</v>
      </c>
      <c r="Y179" s="233">
        <v>43983</v>
      </c>
      <c r="Z179" s="233">
        <v>44196</v>
      </c>
      <c r="AA179" s="234" t="s">
        <v>2389</v>
      </c>
      <c r="AB179" s="235" t="s">
        <v>149</v>
      </c>
      <c r="AC179" s="236" t="s">
        <v>2390</v>
      </c>
      <c r="AD179" s="408" t="s">
        <v>2391</v>
      </c>
      <c r="AE179" s="128" t="str">
        <f t="shared" si="32"/>
        <v>Soporte para la administración de justicia</v>
      </c>
      <c r="AF179" s="128">
        <f t="shared" si="33"/>
        <v>67</v>
      </c>
      <c r="AG179" s="128" t="str">
        <f t="shared" si="34"/>
        <v>Gestión - Operativo</v>
      </c>
      <c r="AH179" s="128" t="str">
        <f t="shared" si="35"/>
        <v>Alto</v>
      </c>
      <c r="AI179" s="128"/>
      <c r="AK179" s="375"/>
      <c r="AL179" s="375"/>
      <c r="AM179" s="375"/>
      <c r="AN179" s="375"/>
      <c r="AO179" s="282"/>
      <c r="AP179" s="282"/>
      <c r="AQ179" s="282"/>
      <c r="AR179" s="306"/>
      <c r="AS179" s="309" t="s">
        <v>2426</v>
      </c>
      <c r="AT179" s="304" t="s">
        <v>133</v>
      </c>
      <c r="AU179" s="304" t="s">
        <v>133</v>
      </c>
      <c r="AV179" s="304" t="s">
        <v>133</v>
      </c>
      <c r="AW179" s="304" t="s">
        <v>2393</v>
      </c>
      <c r="AX179" s="305" t="s">
        <v>2427</v>
      </c>
      <c r="AY179" s="305" t="s">
        <v>2395</v>
      </c>
      <c r="AZ179" s="307"/>
      <c r="BA179" s="306"/>
      <c r="BB179" s="326" t="s">
        <v>2428</v>
      </c>
      <c r="BC179" s="326" t="s">
        <v>2429</v>
      </c>
      <c r="BD179" s="382"/>
      <c r="BE179" s="306"/>
      <c r="BF179" s="309" t="s">
        <v>2430</v>
      </c>
      <c r="BG179" s="304" t="s">
        <v>2399</v>
      </c>
      <c r="BH179" s="304" t="s">
        <v>2399</v>
      </c>
      <c r="BI179" s="304" t="s">
        <v>2399</v>
      </c>
      <c r="BJ179" s="304" t="s">
        <v>2399</v>
      </c>
      <c r="BK179" s="305" t="s">
        <v>2431</v>
      </c>
      <c r="BL179" s="305" t="s">
        <v>2401</v>
      </c>
      <c r="BM179" s="307"/>
      <c r="BN179" s="306"/>
      <c r="BO179" s="306"/>
      <c r="BP179" s="306"/>
    </row>
    <row r="180" spans="1:68" s="237" customFormat="1" ht="85.5" customHeight="1">
      <c r="A180" s="447"/>
      <c r="B180" s="438"/>
      <c r="C180" s="525"/>
      <c r="D180" s="438"/>
      <c r="E180" s="438"/>
      <c r="F180" s="609"/>
      <c r="G180" s="407" t="s">
        <v>2432</v>
      </c>
      <c r="H180" s="438"/>
      <c r="I180" s="450"/>
      <c r="J180" s="450"/>
      <c r="K180" s="585"/>
      <c r="L180" s="438"/>
      <c r="M180" s="104" t="s">
        <v>92</v>
      </c>
      <c r="N180" s="90" t="s">
        <v>2433</v>
      </c>
      <c r="O180" s="98" t="s">
        <v>194</v>
      </c>
      <c r="P180" s="99" t="s">
        <v>2434</v>
      </c>
      <c r="Q180" s="230">
        <v>75</v>
      </c>
      <c r="R180" s="577"/>
      <c r="S180" s="438"/>
      <c r="T180" s="450"/>
      <c r="U180" s="450"/>
      <c r="V180" s="585"/>
      <c r="W180" s="231"/>
      <c r="X180" s="232"/>
      <c r="Y180" s="233"/>
      <c r="Z180" s="233"/>
      <c r="AA180" s="234"/>
      <c r="AB180" s="235"/>
      <c r="AC180" s="236"/>
      <c r="AD180" s="238"/>
      <c r="AE180" s="128" t="str">
        <f t="shared" si="32"/>
        <v>Soporte para la administración de justicia</v>
      </c>
      <c r="AF180" s="128">
        <f t="shared" si="33"/>
        <v>67</v>
      </c>
      <c r="AG180" s="128" t="str">
        <f t="shared" si="34"/>
        <v>Gestión - Operativo</v>
      </c>
      <c r="AH180" s="128" t="str">
        <f t="shared" si="35"/>
        <v>Alto</v>
      </c>
      <c r="AI180" s="128"/>
      <c r="AK180" s="375"/>
      <c r="AL180" s="375"/>
      <c r="AM180" s="375"/>
      <c r="AN180" s="375"/>
      <c r="AO180" s="282"/>
      <c r="AP180" s="282"/>
      <c r="AQ180" s="282"/>
      <c r="AR180" s="306"/>
      <c r="AS180" s="310" t="s">
        <v>2435</v>
      </c>
      <c r="AT180" s="304"/>
      <c r="AU180" s="304"/>
      <c r="AV180" s="304"/>
      <c r="AW180" s="304"/>
      <c r="AX180" s="305" t="s">
        <v>2436</v>
      </c>
      <c r="AY180" s="307"/>
      <c r="AZ180" s="307"/>
      <c r="BA180" s="306"/>
      <c r="BB180" s="326" t="s">
        <v>2437</v>
      </c>
      <c r="BC180" s="325" t="s">
        <v>133</v>
      </c>
      <c r="BD180" s="383"/>
      <c r="BE180" s="306"/>
      <c r="BF180" s="310" t="s">
        <v>2435</v>
      </c>
      <c r="BG180" s="304"/>
      <c r="BH180" s="304"/>
      <c r="BI180" s="304"/>
      <c r="BJ180" s="304"/>
      <c r="BK180" s="305" t="s">
        <v>2438</v>
      </c>
      <c r="BL180" s="307" t="s">
        <v>136</v>
      </c>
      <c r="BM180" s="307"/>
      <c r="BN180" s="306"/>
      <c r="BO180" s="306"/>
      <c r="BP180" s="306"/>
    </row>
    <row r="181" spans="1:68" s="237" customFormat="1" ht="85.5" customHeight="1">
      <c r="A181" s="447"/>
      <c r="B181" s="438"/>
      <c r="C181" s="525"/>
      <c r="D181" s="438"/>
      <c r="E181" s="438"/>
      <c r="F181" s="609"/>
      <c r="G181" s="407" t="s">
        <v>2439</v>
      </c>
      <c r="H181" s="438"/>
      <c r="I181" s="450"/>
      <c r="J181" s="450"/>
      <c r="K181" s="585"/>
      <c r="L181" s="438"/>
      <c r="M181" s="104" t="s">
        <v>92</v>
      </c>
      <c r="N181" s="90" t="s">
        <v>2440</v>
      </c>
      <c r="O181" s="100" t="s">
        <v>2441</v>
      </c>
      <c r="P181" s="101" t="s">
        <v>2442</v>
      </c>
      <c r="Q181" s="230">
        <v>75</v>
      </c>
      <c r="R181" s="578"/>
      <c r="S181" s="438"/>
      <c r="T181" s="450"/>
      <c r="U181" s="450"/>
      <c r="V181" s="585"/>
      <c r="W181" s="402"/>
      <c r="X181" s="232"/>
      <c r="Y181" s="233"/>
      <c r="Z181" s="233"/>
      <c r="AA181" s="234"/>
      <c r="AB181" s="235"/>
      <c r="AC181" s="236"/>
      <c r="AD181" s="238"/>
      <c r="AE181" s="128" t="str">
        <f t="shared" si="32"/>
        <v>Soporte para la administración de justicia</v>
      </c>
      <c r="AF181" s="128">
        <f t="shared" si="33"/>
        <v>67</v>
      </c>
      <c r="AG181" s="128" t="str">
        <f t="shared" si="34"/>
        <v>Gestión - Operativo</v>
      </c>
      <c r="AH181" s="128" t="str">
        <f t="shared" si="35"/>
        <v>Alto</v>
      </c>
      <c r="AI181" s="128"/>
      <c r="AK181" s="375"/>
      <c r="AL181" s="375"/>
      <c r="AM181" s="375"/>
      <c r="AN181" s="375"/>
      <c r="AO181" s="282"/>
      <c r="AP181" s="282"/>
      <c r="AQ181" s="282"/>
      <c r="AR181" s="306"/>
      <c r="AS181" s="309" t="s">
        <v>2426</v>
      </c>
      <c r="AT181" s="304"/>
      <c r="AU181" s="304"/>
      <c r="AV181" s="304"/>
      <c r="AW181" s="304"/>
      <c r="AX181" s="305" t="s">
        <v>2443</v>
      </c>
      <c r="AY181" s="307"/>
      <c r="AZ181" s="307"/>
      <c r="BA181" s="306"/>
      <c r="BB181" s="326" t="s">
        <v>2444</v>
      </c>
      <c r="BC181" s="325" t="s">
        <v>133</v>
      </c>
      <c r="BD181" s="383"/>
      <c r="BE181" s="306"/>
      <c r="BF181" s="309" t="s">
        <v>2430</v>
      </c>
      <c r="BG181" s="304"/>
      <c r="BH181" s="304"/>
      <c r="BI181" s="304"/>
      <c r="BJ181" s="304"/>
      <c r="BK181" s="305" t="s">
        <v>2445</v>
      </c>
      <c r="BL181" s="307" t="s">
        <v>136</v>
      </c>
      <c r="BM181" s="307"/>
      <c r="BN181" s="306"/>
      <c r="BO181" s="306"/>
      <c r="BP181" s="306"/>
    </row>
    <row r="182" spans="1:68" s="237" customFormat="1" ht="85.5" customHeight="1">
      <c r="A182" s="447"/>
      <c r="B182" s="438"/>
      <c r="C182" s="527"/>
      <c r="D182" s="438"/>
      <c r="E182" s="438"/>
      <c r="F182" s="609"/>
      <c r="G182" s="407"/>
      <c r="H182" s="438"/>
      <c r="I182" s="450"/>
      <c r="J182" s="450"/>
      <c r="K182" s="585"/>
      <c r="L182" s="438"/>
      <c r="M182" s="104" t="s">
        <v>120</v>
      </c>
      <c r="N182" s="411" t="s">
        <v>121</v>
      </c>
      <c r="O182" s="102"/>
      <c r="P182" s="102"/>
      <c r="Q182" s="230">
        <v>0</v>
      </c>
      <c r="R182" s="429">
        <f>AVERAGE(Q182)</f>
        <v>0</v>
      </c>
      <c r="S182" s="398" t="str">
        <f>IF(R182&lt;=50,"0",IF(AND(R182&gt;=50.01,R182&lt;=75),"1",IF(R182&gt;=75.01,"2")))</f>
        <v>0</v>
      </c>
      <c r="T182" s="450"/>
      <c r="U182" s="450"/>
      <c r="V182" s="585"/>
      <c r="W182" s="402"/>
      <c r="X182" s="232"/>
      <c r="Y182" s="233"/>
      <c r="Z182" s="233"/>
      <c r="AA182" s="234"/>
      <c r="AB182" s="235"/>
      <c r="AC182" s="236"/>
      <c r="AD182" s="238"/>
      <c r="AE182" s="128" t="str">
        <f t="shared" si="32"/>
        <v>Soporte para la administración de justicia</v>
      </c>
      <c r="AF182" s="128">
        <f t="shared" si="33"/>
        <v>67</v>
      </c>
      <c r="AG182" s="128" t="str">
        <f t="shared" si="34"/>
        <v>Gestión - Operativo</v>
      </c>
      <c r="AH182" s="128" t="str">
        <f t="shared" si="35"/>
        <v>Alto</v>
      </c>
      <c r="AI182" s="128"/>
      <c r="AK182" s="375"/>
      <c r="AL182" s="375"/>
      <c r="AM182" s="375"/>
      <c r="AN182" s="375"/>
      <c r="AO182" s="282"/>
      <c r="AP182" s="282"/>
      <c r="AQ182" s="282"/>
      <c r="AR182" s="306"/>
      <c r="AS182" s="256"/>
      <c r="AT182" s="304"/>
      <c r="AU182" s="304"/>
      <c r="AV182" s="304"/>
      <c r="AW182" s="304"/>
      <c r="AX182" s="307"/>
      <c r="AY182" s="307"/>
      <c r="AZ182" s="307"/>
      <c r="BA182" s="306"/>
      <c r="BB182" s="384" t="s">
        <v>133</v>
      </c>
      <c r="BC182" s="325" t="s">
        <v>133</v>
      </c>
      <c r="BD182" s="383"/>
      <c r="BE182" s="306"/>
      <c r="BF182" s="256"/>
      <c r="BG182" s="304"/>
      <c r="BH182" s="304"/>
      <c r="BI182" s="304"/>
      <c r="BJ182" s="304"/>
      <c r="BK182" s="307"/>
      <c r="BL182" s="307"/>
      <c r="BM182" s="307"/>
      <c r="BN182" s="306"/>
      <c r="BO182" s="306"/>
      <c r="BP182" s="306"/>
    </row>
    <row r="183" spans="1:68" ht="85.5" customHeight="1">
      <c r="A183" s="447">
        <v>68</v>
      </c>
      <c r="B183" s="438" t="s">
        <v>2121</v>
      </c>
      <c r="C183" s="524" t="s">
        <v>2122</v>
      </c>
      <c r="D183" s="438" t="s">
        <v>2446</v>
      </c>
      <c r="E183" s="438" t="s">
        <v>87</v>
      </c>
      <c r="F183" s="596" t="s">
        <v>2447</v>
      </c>
      <c r="G183" s="407" t="s">
        <v>2448</v>
      </c>
      <c r="H183" s="438" t="s">
        <v>2449</v>
      </c>
      <c r="I183" s="450">
        <v>2</v>
      </c>
      <c r="J183" s="450">
        <v>3</v>
      </c>
      <c r="K183" s="585" t="str">
        <f>IF(AND(I183=1,J183=1),"Bajo",IF(AND(I183=1,J183=2),"Bajo",IF(AND(I183=1,J183=3),"Moderado",IF(AND(I183=1,J183=4),"Alto",IF(AND(I183=1,J183=5),"Extremo",IF(AND(I183=2,J183=1),"Bajo",IF(AND(I183=2,J183=2),"Bajo",IF(AND(I183=2,J183=3),"Moderado",IF(AND(I183=2,J183=4),"Alto",IF(AND(I183=2,J183=5),"Extremo",IF(AND(I183=3,J183=1),"Bajo",IF(AND(I183=3,J183=2),"Moderado",IF(AND(I183=3,J183=3),"Alto",IF(AND(I183=3,J183=4),"Extremo",IF(AND(I183=3,J183=5),"Extremo",IF(AND(I183=4,J183=1),"Moderado",IF(AND(I183=4,J183=2),"Alto",IF(AND(I183=4,J183=3),"Alto",IF(AND(I183=4,J183=4),"Extremo",IF(AND(I183=4,J183=5),"Extremo",IF(AND(I183=5,J183=1),"Alto",IF(AND(I183=5,J183=2),"Alto",IF(AND(I183=5,J183=3),"Extremo",IF(AND(I183=5,J183=4),"Extremo",IF(AND(I183=5,J183=5),"Extremo")))))))))))))))))))))))))</f>
        <v>Moderado</v>
      </c>
      <c r="L183" s="438" t="s">
        <v>91</v>
      </c>
      <c r="M183" s="104" t="s">
        <v>92</v>
      </c>
      <c r="N183" s="407" t="s">
        <v>2450</v>
      </c>
      <c r="O183" s="407" t="s">
        <v>2451</v>
      </c>
      <c r="P183" s="407" t="s">
        <v>2452</v>
      </c>
      <c r="Q183" s="230">
        <v>85</v>
      </c>
      <c r="R183" s="576">
        <f>AVERAGE(Q183:Q186)</f>
        <v>78.75</v>
      </c>
      <c r="S183" s="438" t="str">
        <f>IF(R183&lt;=50,"0",IF(AND(R183&gt;=50.01,R183&lt;=75),"1",IF(R183&gt;=75.01,"2")))</f>
        <v>2</v>
      </c>
      <c r="T183" s="450">
        <f>IF(I183-S183=0,1,I183-S183)</f>
        <v>1</v>
      </c>
      <c r="U183" s="450">
        <f>J183-S187</f>
        <v>3</v>
      </c>
      <c r="V183" s="585" t="str">
        <f>IF(AND(T183=1,U183=1),"Bajo",IF(AND(T183=1,U183=2),"Bajo",IF(AND(T183=1,U183=3),"Moderado",IF(AND(T183=1,U183=4),"Alto",IF(AND(T183=1,U183=5),"Extremo",IF(AND(T183=2,U183=1),"Bajo",IF(AND(T183=2,U183=2),"Bajo",IF(AND(T183=2,U183=3),"Moderado",IF(AND(T183=2,U183=4),"Alto",IF(AND(T183=2,U183=5),"Extremo",IF(AND(T183=3,U183=1),"Bajo",IF(AND(T183=3,U183=2),"Moderado",IF(AND(T183=3,U183=3),"Alto",IF(AND(T183=3,U183=4),"Extremo",IF(AND(T183=3,U183=5),"Extremo",IF(AND(T183=4,U183=1),"Moderado",IF(AND(T183=4,U183=2),"Alto",IF(AND(T183=4,U183=3),"Alto",IF(AND(T183=4,U183=4),"Extremo",IF(AND(T183=4,U183=5),"Extremo",IF(AND(T183=5,U183=1),"Alto",IF(AND(T183=5,U183=2),"Alto",IF(AND(T183=5,U183=3),"Extremo",IF(AND(T183=5,U183=4),"Extremo",IF(AND(T183=5,U183=5),"Extremo")))))))))))))))))))))))))</f>
        <v>Moderado</v>
      </c>
      <c r="W183" s="231" t="s">
        <v>96</v>
      </c>
      <c r="X183" s="239" t="s">
        <v>2453</v>
      </c>
      <c r="Y183" s="233">
        <v>43952</v>
      </c>
      <c r="Z183" s="233">
        <v>44196</v>
      </c>
      <c r="AA183" s="240" t="s">
        <v>2454</v>
      </c>
      <c r="AB183" s="235" t="s">
        <v>99</v>
      </c>
      <c r="AC183" s="235" t="s">
        <v>2446</v>
      </c>
      <c r="AD183" s="235" t="s">
        <v>2153</v>
      </c>
      <c r="AE183" s="128" t="str">
        <f t="shared" si="32"/>
        <v>Soporte para la administración de justicia</v>
      </c>
      <c r="AF183" s="128">
        <f t="shared" si="33"/>
        <v>68</v>
      </c>
      <c r="AG183" s="128" t="str">
        <f t="shared" si="34"/>
        <v>Gestión - Operativo</v>
      </c>
      <c r="AH183" s="128" t="str">
        <f t="shared" si="35"/>
        <v>Moderado</v>
      </c>
      <c r="AI183" s="128"/>
      <c r="AK183" s="375"/>
      <c r="AL183" s="375"/>
      <c r="AM183" s="375"/>
      <c r="AN183" s="375"/>
      <c r="AO183" s="282"/>
      <c r="AP183" s="282"/>
      <c r="AQ183" s="282"/>
      <c r="AR183" s="258"/>
      <c r="AS183" s="255" t="s">
        <v>2038</v>
      </c>
      <c r="AT183" s="255" t="s">
        <v>2038</v>
      </c>
      <c r="AU183" s="255" t="s">
        <v>2038</v>
      </c>
      <c r="AV183" s="255" t="s">
        <v>2038</v>
      </c>
      <c r="AW183" s="255" t="s">
        <v>2038</v>
      </c>
      <c r="AX183" s="261" t="s">
        <v>2455</v>
      </c>
      <c r="AY183" s="261" t="s">
        <v>2455</v>
      </c>
      <c r="AZ183" s="261" t="s">
        <v>2455</v>
      </c>
      <c r="BA183" s="258"/>
      <c r="BB183" s="326" t="s">
        <v>2456</v>
      </c>
      <c r="BC183" s="326" t="s">
        <v>2457</v>
      </c>
      <c r="BD183" s="328"/>
      <c r="BE183" s="258"/>
      <c r="BF183" s="255" t="s">
        <v>2458</v>
      </c>
      <c r="BG183" s="255" t="s">
        <v>2459</v>
      </c>
      <c r="BH183" s="255" t="s">
        <v>2460</v>
      </c>
      <c r="BI183" s="255" t="s">
        <v>2461</v>
      </c>
      <c r="BJ183" s="255" t="s">
        <v>2462</v>
      </c>
      <c r="BK183" s="261" t="s">
        <v>2463</v>
      </c>
      <c r="BL183" s="261" t="s">
        <v>2464</v>
      </c>
      <c r="BM183" s="261" t="s">
        <v>2465</v>
      </c>
      <c r="BN183" s="258"/>
      <c r="BO183" s="258"/>
      <c r="BP183" s="258"/>
    </row>
    <row r="184" spans="1:68" ht="85.5" customHeight="1">
      <c r="A184" s="447"/>
      <c r="B184" s="438"/>
      <c r="C184" s="525"/>
      <c r="D184" s="438"/>
      <c r="E184" s="438"/>
      <c r="F184" s="597"/>
      <c r="G184" s="407" t="s">
        <v>2466</v>
      </c>
      <c r="H184" s="438"/>
      <c r="I184" s="450"/>
      <c r="J184" s="450"/>
      <c r="K184" s="585"/>
      <c r="L184" s="438"/>
      <c r="M184" s="104" t="s">
        <v>92</v>
      </c>
      <c r="N184" s="103" t="s">
        <v>2467</v>
      </c>
      <c r="O184" s="104" t="s">
        <v>2468</v>
      </c>
      <c r="P184" s="104" t="s">
        <v>2469</v>
      </c>
      <c r="Q184" s="230">
        <v>85</v>
      </c>
      <c r="R184" s="577"/>
      <c r="S184" s="438"/>
      <c r="T184" s="450"/>
      <c r="U184" s="450"/>
      <c r="V184" s="585"/>
      <c r="W184" s="231" t="s">
        <v>91</v>
      </c>
      <c r="X184" s="239" t="s">
        <v>2470</v>
      </c>
      <c r="Y184" s="233">
        <v>43952</v>
      </c>
      <c r="Z184" s="233">
        <v>44196</v>
      </c>
      <c r="AA184" s="240" t="s">
        <v>2471</v>
      </c>
      <c r="AB184" s="235" t="s">
        <v>149</v>
      </c>
      <c r="AC184" s="235" t="s">
        <v>2446</v>
      </c>
      <c r="AD184" s="235" t="s">
        <v>2472</v>
      </c>
      <c r="AE184" s="128" t="str">
        <f t="shared" si="32"/>
        <v>Soporte para la administración de justicia</v>
      </c>
      <c r="AF184" s="128">
        <f t="shared" si="33"/>
        <v>68</v>
      </c>
      <c r="AG184" s="128" t="str">
        <f t="shared" si="34"/>
        <v>Gestión - Operativo</v>
      </c>
      <c r="AH184" s="128" t="str">
        <f t="shared" si="35"/>
        <v>Moderado</v>
      </c>
      <c r="AI184" s="128"/>
      <c r="AK184" s="375"/>
      <c r="AL184" s="375"/>
      <c r="AM184" s="375"/>
      <c r="AN184" s="375"/>
      <c r="AO184" s="282"/>
      <c r="AP184" s="282"/>
      <c r="AQ184" s="282"/>
      <c r="AR184" s="258"/>
      <c r="AS184" s="255" t="s">
        <v>2038</v>
      </c>
      <c r="AT184" s="255" t="s">
        <v>2038</v>
      </c>
      <c r="AU184" s="255" t="s">
        <v>2038</v>
      </c>
      <c r="AV184" s="255" t="s">
        <v>2038</v>
      </c>
      <c r="AW184" s="255" t="s">
        <v>2038</v>
      </c>
      <c r="AX184" s="261" t="s">
        <v>2455</v>
      </c>
      <c r="AY184" s="261" t="s">
        <v>2455</v>
      </c>
      <c r="AZ184" s="261" t="s">
        <v>2455</v>
      </c>
      <c r="BA184" s="258"/>
      <c r="BB184" s="326" t="s">
        <v>2473</v>
      </c>
      <c r="BC184" s="326" t="s">
        <v>2474</v>
      </c>
      <c r="BD184" s="328"/>
      <c r="BE184" s="258"/>
      <c r="BF184" s="255" t="s">
        <v>2475</v>
      </c>
      <c r="BG184" s="255" t="s">
        <v>2476</v>
      </c>
      <c r="BH184" s="255" t="s">
        <v>2477</v>
      </c>
      <c r="BI184" s="255" t="s">
        <v>2478</v>
      </c>
      <c r="BJ184" s="255"/>
      <c r="BK184" s="261" t="s">
        <v>2479</v>
      </c>
      <c r="BL184" s="261" t="s">
        <v>2480</v>
      </c>
      <c r="BM184" s="261"/>
      <c r="BN184" s="258"/>
      <c r="BO184" s="258"/>
      <c r="BP184" s="258"/>
    </row>
    <row r="185" spans="1:68" ht="85.5" customHeight="1">
      <c r="A185" s="447"/>
      <c r="B185" s="438"/>
      <c r="C185" s="525"/>
      <c r="D185" s="438"/>
      <c r="E185" s="438"/>
      <c r="F185" s="597"/>
      <c r="G185" s="407" t="s">
        <v>2481</v>
      </c>
      <c r="H185" s="438"/>
      <c r="I185" s="450"/>
      <c r="J185" s="450"/>
      <c r="K185" s="585"/>
      <c r="L185" s="438"/>
      <c r="M185" s="104" t="s">
        <v>92</v>
      </c>
      <c r="N185" s="407" t="s">
        <v>2482</v>
      </c>
      <c r="O185" s="407" t="s">
        <v>2483</v>
      </c>
      <c r="P185" s="407" t="s">
        <v>2484</v>
      </c>
      <c r="Q185" s="230">
        <v>85</v>
      </c>
      <c r="R185" s="577"/>
      <c r="S185" s="438"/>
      <c r="T185" s="450"/>
      <c r="U185" s="450"/>
      <c r="V185" s="585"/>
      <c r="W185" s="231"/>
      <c r="X185" s="232"/>
      <c r="Y185" s="233"/>
      <c r="Z185" s="233"/>
      <c r="AA185" s="234"/>
      <c r="AB185" s="235"/>
      <c r="AC185" s="236"/>
      <c r="AD185" s="238"/>
      <c r="AE185" s="128" t="str">
        <f t="shared" si="32"/>
        <v>Soporte para la administración de justicia</v>
      </c>
      <c r="AF185" s="128">
        <f t="shared" si="33"/>
        <v>68</v>
      </c>
      <c r="AG185" s="128" t="str">
        <f t="shared" si="34"/>
        <v>Gestión - Operativo</v>
      </c>
      <c r="AH185" s="128" t="str">
        <f t="shared" si="35"/>
        <v>Moderado</v>
      </c>
      <c r="AI185" s="128"/>
      <c r="AK185" s="375"/>
      <c r="AL185" s="375"/>
      <c r="AM185" s="375"/>
      <c r="AN185" s="375"/>
      <c r="AO185" s="282"/>
      <c r="AP185" s="282"/>
      <c r="AQ185" s="282"/>
      <c r="AR185" s="258"/>
      <c r="AS185" s="255" t="s">
        <v>2038</v>
      </c>
      <c r="AT185" s="256"/>
      <c r="AU185" s="256"/>
      <c r="AV185" s="256"/>
      <c r="AW185" s="256"/>
      <c r="AX185" s="261" t="s">
        <v>2455</v>
      </c>
      <c r="AY185" s="263"/>
      <c r="AZ185" s="261" t="s">
        <v>2455</v>
      </c>
      <c r="BA185" s="258"/>
      <c r="BB185" s="326" t="s">
        <v>2485</v>
      </c>
      <c r="BC185" s="325" t="s">
        <v>133</v>
      </c>
      <c r="BD185" s="383"/>
      <c r="BE185" s="258"/>
      <c r="BF185" s="255" t="s">
        <v>2486</v>
      </c>
      <c r="BG185" s="256"/>
      <c r="BH185" s="256"/>
      <c r="BI185" s="256"/>
      <c r="BJ185" s="256"/>
      <c r="BK185" s="261" t="s">
        <v>2487</v>
      </c>
      <c r="BL185" s="307" t="s">
        <v>136</v>
      </c>
      <c r="BM185" s="261"/>
      <c r="BN185" s="258"/>
      <c r="BO185" s="258"/>
      <c r="BP185" s="258"/>
    </row>
    <row r="186" spans="1:68" ht="85.5" customHeight="1">
      <c r="A186" s="447"/>
      <c r="B186" s="438"/>
      <c r="C186" s="525"/>
      <c r="D186" s="438"/>
      <c r="E186" s="438"/>
      <c r="F186" s="597"/>
      <c r="G186" s="241" t="s">
        <v>2488</v>
      </c>
      <c r="H186" s="438"/>
      <c r="I186" s="450"/>
      <c r="J186" s="450"/>
      <c r="K186" s="585"/>
      <c r="L186" s="438"/>
      <c r="M186" s="104" t="s">
        <v>92</v>
      </c>
      <c r="N186" s="407" t="s">
        <v>2489</v>
      </c>
      <c r="O186" s="407" t="s">
        <v>171</v>
      </c>
      <c r="P186" s="407" t="s">
        <v>2490</v>
      </c>
      <c r="Q186" s="230">
        <v>60</v>
      </c>
      <c r="R186" s="578"/>
      <c r="S186" s="438"/>
      <c r="T186" s="450"/>
      <c r="U186" s="450"/>
      <c r="V186" s="585"/>
      <c r="W186" s="402"/>
      <c r="X186" s="232"/>
      <c r="Y186" s="233"/>
      <c r="Z186" s="233"/>
      <c r="AA186" s="234"/>
      <c r="AB186" s="235"/>
      <c r="AC186" s="236"/>
      <c r="AD186" s="238"/>
      <c r="AE186" s="128" t="str">
        <f t="shared" si="32"/>
        <v>Soporte para la administración de justicia</v>
      </c>
      <c r="AF186" s="128">
        <f t="shared" si="33"/>
        <v>68</v>
      </c>
      <c r="AG186" s="128" t="str">
        <f t="shared" si="34"/>
        <v>Gestión - Operativo</v>
      </c>
      <c r="AH186" s="128" t="str">
        <f t="shared" si="35"/>
        <v>Moderado</v>
      </c>
      <c r="AI186" s="128"/>
      <c r="AK186" s="375"/>
      <c r="AL186" s="375"/>
      <c r="AM186" s="375"/>
      <c r="AN186" s="375"/>
      <c r="AO186" s="282"/>
      <c r="AP186" s="282"/>
      <c r="AQ186" s="282"/>
      <c r="AR186" s="258"/>
      <c r="AS186" s="255" t="s">
        <v>2038</v>
      </c>
      <c r="AT186" s="256"/>
      <c r="AU186" s="256"/>
      <c r="AV186" s="256"/>
      <c r="AW186" s="256"/>
      <c r="AX186" s="261" t="s">
        <v>2455</v>
      </c>
      <c r="AY186" s="263"/>
      <c r="AZ186" s="261" t="s">
        <v>2455</v>
      </c>
      <c r="BA186" s="258"/>
      <c r="BB186" s="326" t="s">
        <v>2491</v>
      </c>
      <c r="BC186" s="325" t="s">
        <v>133</v>
      </c>
      <c r="BD186" s="383"/>
      <c r="BE186" s="258"/>
      <c r="BF186" s="255" t="s">
        <v>2492</v>
      </c>
      <c r="BG186" s="256"/>
      <c r="BH186" s="256"/>
      <c r="BI186" s="256"/>
      <c r="BJ186" s="256"/>
      <c r="BK186" s="261" t="s">
        <v>2493</v>
      </c>
      <c r="BL186" s="307" t="s">
        <v>136</v>
      </c>
      <c r="BM186" s="261"/>
      <c r="BN186" s="258"/>
      <c r="BO186" s="258"/>
      <c r="BP186" s="258"/>
    </row>
    <row r="187" spans="1:68" ht="85.5" customHeight="1">
      <c r="A187" s="447"/>
      <c r="B187" s="438"/>
      <c r="C187" s="527"/>
      <c r="D187" s="438"/>
      <c r="E187" s="438"/>
      <c r="F187" s="598"/>
      <c r="G187" s="407"/>
      <c r="H187" s="438"/>
      <c r="I187" s="450"/>
      <c r="J187" s="450"/>
      <c r="K187" s="585"/>
      <c r="L187" s="438"/>
      <c r="M187" s="104" t="s">
        <v>120</v>
      </c>
      <c r="N187" s="411" t="s">
        <v>121</v>
      </c>
      <c r="O187" s="102"/>
      <c r="P187" s="102"/>
      <c r="Q187" s="230">
        <v>0</v>
      </c>
      <c r="R187" s="429">
        <f>AVERAGE(Q187)</f>
        <v>0</v>
      </c>
      <c r="S187" s="398" t="str">
        <f>IF(R187&lt;=50,"0",IF(AND(R187&gt;=50.01,R187&lt;=75),"1",IF(R187&gt;=75.01,"2")))</f>
        <v>0</v>
      </c>
      <c r="T187" s="450"/>
      <c r="U187" s="450"/>
      <c r="V187" s="585"/>
      <c r="W187" s="402"/>
      <c r="X187" s="232"/>
      <c r="Y187" s="233"/>
      <c r="Z187" s="233"/>
      <c r="AA187" s="234"/>
      <c r="AB187" s="235"/>
      <c r="AC187" s="236"/>
      <c r="AD187" s="238"/>
      <c r="AE187" s="128" t="str">
        <f t="shared" si="32"/>
        <v>Soporte para la administración de justicia</v>
      </c>
      <c r="AF187" s="128">
        <f t="shared" si="33"/>
        <v>68</v>
      </c>
      <c r="AG187" s="128" t="str">
        <f t="shared" si="34"/>
        <v>Gestión - Operativo</v>
      </c>
      <c r="AH187" s="128" t="str">
        <f t="shared" si="35"/>
        <v>Moderado</v>
      </c>
      <c r="AI187" s="128"/>
      <c r="AK187" s="375"/>
      <c r="AL187" s="375"/>
      <c r="AM187" s="375"/>
      <c r="AN187" s="375"/>
      <c r="AO187" s="282"/>
      <c r="AP187" s="282"/>
      <c r="AQ187" s="282"/>
      <c r="AR187" s="258"/>
      <c r="AS187" s="256"/>
      <c r="AT187" s="256"/>
      <c r="AU187" s="256"/>
      <c r="AV187" s="256"/>
      <c r="AW187" s="256"/>
      <c r="AX187" s="263"/>
      <c r="AY187" s="263"/>
      <c r="AZ187" s="263"/>
      <c r="BA187" s="258"/>
      <c r="BB187" s="384" t="s">
        <v>133</v>
      </c>
      <c r="BC187" s="325" t="s">
        <v>133</v>
      </c>
      <c r="BD187" s="383"/>
      <c r="BE187" s="258"/>
      <c r="BF187" s="256"/>
      <c r="BG187" s="256"/>
      <c r="BH187" s="256"/>
      <c r="BI187" s="256"/>
      <c r="BJ187" s="256"/>
      <c r="BK187" s="263"/>
      <c r="BL187" s="263"/>
      <c r="BM187" s="263"/>
      <c r="BN187" s="258"/>
      <c r="BO187" s="258"/>
      <c r="BP187" s="258"/>
    </row>
    <row r="188" spans="1:68" s="237" customFormat="1" ht="85.5" customHeight="1">
      <c r="A188" s="447">
        <v>69</v>
      </c>
      <c r="B188" s="438" t="s">
        <v>2121</v>
      </c>
      <c r="C188" s="465" t="s">
        <v>2122</v>
      </c>
      <c r="D188" s="438" t="s">
        <v>2494</v>
      </c>
      <c r="E188" s="438" t="s">
        <v>87</v>
      </c>
      <c r="F188" s="468" t="s">
        <v>2495</v>
      </c>
      <c r="G188" s="403" t="s">
        <v>2496</v>
      </c>
      <c r="H188" s="465" t="s">
        <v>2497</v>
      </c>
      <c r="I188" s="469">
        <v>2</v>
      </c>
      <c r="J188" s="469">
        <v>4</v>
      </c>
      <c r="K188" s="438" t="str">
        <f>IF(AND(I188=1,J188=1),"Bajo",IF(AND(I188=1,J188=2),"Bajo",IF(AND(I188=1,J188=3),"Moderado",IF(AND(I188=1,J188=4),"Alto",IF(AND(I188=1,J188=5),"Extremo",IF(AND(I188=2,J188=1),"Bajo",IF(AND(I188=2,J188=2),"Bajo",IF(AND(I188=2,J188=3),"Moderado",IF(AND(I188=2,J188=4),"Alto",IF(AND(I188=2,J188=5),"Extremo",IF(AND(I188=3,J188=1),"Bajo",IF(AND(I188=3,J188=2),"Moderado",IF(AND(I188=3,J188=3),"Alto",IF(AND(I188=3,J188=4),"Extremo",IF(AND(I188=3,J188=5),"Extremo",IF(AND(I188=4,J188=1),"Moderado",IF(AND(I188=4,J188=2),"Alto",IF(AND(I188=4,J188=3),"Alto",IF(AND(I188=4,J188=4),"Extremo",IF(AND(I188=4,J188=5),"Extremo",IF(AND(I188=5,J188=1),"Alto",IF(AND(I188=5,J188=2),"Alto",IF(AND(I188=5,J188=3),"Extremo",IF(AND(I188=5,J188=4),"Extremo",IF(AND(I188=5,J188=5),"Extremo")))))))))))))))))))))))))</f>
        <v>Alto</v>
      </c>
      <c r="L188" s="438" t="s">
        <v>91</v>
      </c>
      <c r="M188" s="104" t="s">
        <v>92</v>
      </c>
      <c r="N188" s="403" t="s">
        <v>2498</v>
      </c>
      <c r="O188" s="403" t="s">
        <v>194</v>
      </c>
      <c r="P188" s="403" t="s">
        <v>2498</v>
      </c>
      <c r="Q188" s="400">
        <v>85</v>
      </c>
      <c r="R188" s="439">
        <f>AVERAGE(Q188:Q189)</f>
        <v>85</v>
      </c>
      <c r="S188" s="452" t="str">
        <f>IF(R188&lt;=50,"0",IF(AND(R188&gt;=50.01,R188&lt;=75),"1",IF(R188&gt;=75.01,"2")))</f>
        <v>2</v>
      </c>
      <c r="T188" s="443">
        <v>1</v>
      </c>
      <c r="U188" s="443">
        <f>J188-S190</f>
        <v>2</v>
      </c>
      <c r="V188" s="454" t="str">
        <f>IF(AND(T188=1,U188=1),"Bajo",IF(AND(T188=1,U188=2),"Bajo",IF(AND(T188=1,U188=3),"Moderado",IF(AND(T188=1,U188=4),"Alto",IF(AND(T188=1,U188=5),"Extremo",IF(AND(T188=2,U188=1),"Bajo",IF(AND(T188=2,U188=2),"Bajo",IF(AND(T188=2,U188=3),"Moderado",IF(AND(T188=2,U188=4),"Alto",IF(AND(T188=2,U188=5),"Extremo",IF(AND(T188=3,U188=1),"Bajo",IF(AND(T188=3,U188=2),"Moderado",IF(AND(T188=3,U188=3),"Alto",IF(AND(T188=3,U188=4),"Extremo",IF(AND(T188=3,U188=5),"Extremo",IF(AND(T188=4,U188=1),"Moderado",IF(AND(T188=4,U188=2),"Alto",IF(AND(T188=4,U188=3),"Alto",IF(AND(T188=4,U188=4),"Extremo",IF(AND(T188=4,U188=5),"Extremo",IF(AND(T188=5,U188=1),"Alto",IF(AND(T188=5,U188=2),"Alto",IF(AND(T188=5,U188=3),"Extremo",IF(AND(T188=5,U188=4),"Extremo",IF(AND(T188=5,U188=5),"Extremo")))))))))))))))))))))))))</f>
        <v>Bajo</v>
      </c>
      <c r="W188" s="231" t="s">
        <v>91</v>
      </c>
      <c r="X188" s="403" t="s">
        <v>2499</v>
      </c>
      <c r="Y188" s="233">
        <v>43953</v>
      </c>
      <c r="Z188" s="233">
        <v>44196</v>
      </c>
      <c r="AA188" s="234" t="s">
        <v>2500</v>
      </c>
      <c r="AB188" s="242" t="s">
        <v>2501</v>
      </c>
      <c r="AC188" s="243" t="s">
        <v>2494</v>
      </c>
      <c r="AD188" s="244" t="s">
        <v>2121</v>
      </c>
      <c r="AE188" s="128" t="str">
        <f t="shared" ref="AE188:AE193" si="36">IF(B188="",AE187,B188)</f>
        <v>Soporte para la administración de justicia</v>
      </c>
      <c r="AF188" s="128">
        <f t="shared" ref="AF188:AF193" si="37">IF(A188="",AF187,A188)</f>
        <v>69</v>
      </c>
      <c r="AG188" s="128" t="str">
        <f t="shared" ref="AG188:AG193" si="38">IF(E188="",AG187,E188)</f>
        <v>Gestión - Operativo</v>
      </c>
      <c r="AH188" s="128" t="str">
        <f t="shared" ref="AH188:AH193" si="39">IF(V188="",AH187,V188)</f>
        <v>Bajo</v>
      </c>
      <c r="AI188" s="128"/>
      <c r="AK188" s="375"/>
      <c r="AL188" s="375"/>
      <c r="AM188" s="375"/>
      <c r="AN188" s="375"/>
      <c r="AO188" s="282"/>
      <c r="AP188" s="282"/>
      <c r="AQ188" s="282"/>
      <c r="AR188" s="306"/>
      <c r="AS188" s="311" t="s">
        <v>2502</v>
      </c>
      <c r="AT188" s="311" t="s">
        <v>2503</v>
      </c>
      <c r="AU188" s="311" t="s">
        <v>2504</v>
      </c>
      <c r="AV188" s="311" t="s">
        <v>2505</v>
      </c>
      <c r="AW188" s="311" t="s">
        <v>2506</v>
      </c>
      <c r="AX188" s="305" t="s">
        <v>2507</v>
      </c>
      <c r="AY188" s="305" t="s">
        <v>2508</v>
      </c>
      <c r="AZ188" s="305" t="s">
        <v>2509</v>
      </c>
      <c r="BA188" s="306"/>
      <c r="BB188" s="385" t="s">
        <v>2510</v>
      </c>
      <c r="BC188" s="326" t="s">
        <v>2511</v>
      </c>
      <c r="BD188" s="382"/>
      <c r="BE188" s="306"/>
      <c r="BF188" s="311" t="s">
        <v>2512</v>
      </c>
      <c r="BG188" s="311" t="s">
        <v>2513</v>
      </c>
      <c r="BH188" s="311"/>
      <c r="BI188" s="311"/>
      <c r="BJ188" s="311"/>
      <c r="BK188" s="305" t="s">
        <v>2514</v>
      </c>
      <c r="BL188" s="305" t="s">
        <v>2515</v>
      </c>
      <c r="BM188" s="305" t="s">
        <v>2516</v>
      </c>
      <c r="BN188" s="306"/>
      <c r="BO188" s="306"/>
      <c r="BP188" s="306"/>
    </row>
    <row r="189" spans="1:68" s="237" customFormat="1" ht="85.5" customHeight="1">
      <c r="A189" s="451"/>
      <c r="B189" s="464"/>
      <c r="C189" s="466"/>
      <c r="D189" s="467"/>
      <c r="E189" s="451"/>
      <c r="F189" s="468"/>
      <c r="G189" s="403" t="s">
        <v>2517</v>
      </c>
      <c r="H189" s="465"/>
      <c r="I189" s="469"/>
      <c r="J189" s="469"/>
      <c r="K189" s="451"/>
      <c r="L189" s="451"/>
      <c r="M189" s="104" t="s">
        <v>92</v>
      </c>
      <c r="N189" s="403" t="s">
        <v>2518</v>
      </c>
      <c r="O189" s="403" t="s">
        <v>171</v>
      </c>
      <c r="P189" s="403" t="s">
        <v>2519</v>
      </c>
      <c r="Q189" s="400">
        <v>85</v>
      </c>
      <c r="R189" s="440"/>
      <c r="S189" s="453"/>
      <c r="T189" s="444"/>
      <c r="U189" s="444"/>
      <c r="V189" s="455"/>
      <c r="W189" s="231" t="s">
        <v>91</v>
      </c>
      <c r="X189" s="403" t="s">
        <v>2520</v>
      </c>
      <c r="Y189" s="233">
        <v>43832</v>
      </c>
      <c r="Z189" s="233">
        <v>44196</v>
      </c>
      <c r="AA189" s="234" t="s">
        <v>2521</v>
      </c>
      <c r="AB189" s="242" t="s">
        <v>149</v>
      </c>
      <c r="AC189" s="243" t="s">
        <v>2494</v>
      </c>
      <c r="AD189" s="244" t="s">
        <v>2121</v>
      </c>
      <c r="AE189" s="128" t="str">
        <f t="shared" si="36"/>
        <v>Soporte para la administración de justicia</v>
      </c>
      <c r="AF189" s="128">
        <f t="shared" si="37"/>
        <v>69</v>
      </c>
      <c r="AG189" s="128" t="str">
        <f t="shared" si="38"/>
        <v>Gestión - Operativo</v>
      </c>
      <c r="AH189" s="128" t="str">
        <f t="shared" si="39"/>
        <v>Bajo</v>
      </c>
      <c r="AI189" s="128"/>
      <c r="AK189" s="375"/>
      <c r="AL189" s="375"/>
      <c r="AM189" s="375"/>
      <c r="AN189" s="375"/>
      <c r="AO189" s="282"/>
      <c r="AP189" s="282"/>
      <c r="AQ189" s="282"/>
      <c r="AR189" s="306"/>
      <c r="AS189" s="312" t="s">
        <v>2522</v>
      </c>
      <c r="AT189" s="311" t="s">
        <v>2523</v>
      </c>
      <c r="AU189" s="311" t="s">
        <v>2524</v>
      </c>
      <c r="AV189" s="311" t="s">
        <v>2525</v>
      </c>
      <c r="AW189" s="311" t="s">
        <v>2525</v>
      </c>
      <c r="AX189" s="305" t="s">
        <v>2526</v>
      </c>
      <c r="AY189" s="305" t="s">
        <v>2527</v>
      </c>
      <c r="AZ189" s="305" t="s">
        <v>2528</v>
      </c>
      <c r="BA189" s="306"/>
      <c r="BB189" s="385" t="s">
        <v>2529</v>
      </c>
      <c r="BC189" s="326" t="s">
        <v>2530</v>
      </c>
      <c r="BD189" s="381"/>
      <c r="BE189" s="306"/>
      <c r="BF189" s="312" t="s">
        <v>2531</v>
      </c>
      <c r="BG189" s="311" t="s">
        <v>2532</v>
      </c>
      <c r="BH189" s="311"/>
      <c r="BI189" s="311"/>
      <c r="BJ189" s="311"/>
      <c r="BK189" s="305" t="s">
        <v>2533</v>
      </c>
      <c r="BL189" s="305" t="s">
        <v>2534</v>
      </c>
      <c r="BM189" s="305"/>
      <c r="BN189" s="306"/>
      <c r="BO189" s="306"/>
      <c r="BP189" s="306"/>
    </row>
    <row r="190" spans="1:68" s="237" customFormat="1" ht="85.5" customHeight="1">
      <c r="A190" s="451"/>
      <c r="B190" s="464"/>
      <c r="C190" s="466"/>
      <c r="D190" s="467"/>
      <c r="E190" s="451"/>
      <c r="F190" s="468"/>
      <c r="G190" s="403"/>
      <c r="H190" s="465"/>
      <c r="I190" s="469"/>
      <c r="J190" s="469"/>
      <c r="K190" s="451"/>
      <c r="L190" s="451"/>
      <c r="M190" s="104" t="s">
        <v>120</v>
      </c>
      <c r="N190" s="403" t="s">
        <v>2535</v>
      </c>
      <c r="O190" s="403" t="s">
        <v>171</v>
      </c>
      <c r="P190" s="105" t="s">
        <v>2536</v>
      </c>
      <c r="Q190" s="400">
        <v>85</v>
      </c>
      <c r="R190" s="399">
        <f>AVERAGE(Q190)</f>
        <v>85</v>
      </c>
      <c r="S190" s="400" t="str">
        <f>IF(R190&lt;=50,"0",IF(AND(R190&gt;=50.01,R190&lt;=75),"1",IF(R190&gt;=75.01,"2")))</f>
        <v>2</v>
      </c>
      <c r="T190" s="445"/>
      <c r="U190" s="445"/>
      <c r="V190" s="455"/>
      <c r="W190" s="402"/>
      <c r="X190" s="232"/>
      <c r="Y190" s="233"/>
      <c r="Z190" s="233"/>
      <c r="AA190" s="234"/>
      <c r="AB190" s="245"/>
      <c r="AC190" s="244"/>
      <c r="AD190" s="238"/>
      <c r="AE190" s="128" t="str">
        <f t="shared" si="36"/>
        <v>Soporte para la administración de justicia</v>
      </c>
      <c r="AF190" s="128">
        <f t="shared" si="37"/>
        <v>69</v>
      </c>
      <c r="AG190" s="128" t="str">
        <f t="shared" si="38"/>
        <v>Gestión - Operativo</v>
      </c>
      <c r="AH190" s="128" t="str">
        <f t="shared" si="39"/>
        <v>Bajo</v>
      </c>
      <c r="AI190" s="128"/>
      <c r="AK190" s="375"/>
      <c r="AL190" s="375"/>
      <c r="AM190" s="375"/>
      <c r="AN190" s="375"/>
      <c r="AO190" s="282"/>
      <c r="AP190" s="282"/>
      <c r="AQ190" s="282"/>
      <c r="AR190" s="306"/>
      <c r="AS190" s="313" t="s">
        <v>2537</v>
      </c>
      <c r="AT190" s="304"/>
      <c r="AU190" s="304"/>
      <c r="AV190" s="304"/>
      <c r="AW190" s="304"/>
      <c r="AX190" s="305" t="s">
        <v>2538</v>
      </c>
      <c r="AY190" s="307"/>
      <c r="AZ190" s="307"/>
      <c r="BA190" s="306"/>
      <c r="BB190" s="385" t="s">
        <v>2539</v>
      </c>
      <c r="BC190" s="325" t="s">
        <v>133</v>
      </c>
      <c r="BD190" s="383"/>
      <c r="BE190" s="306"/>
      <c r="BF190" s="313" t="s">
        <v>2540</v>
      </c>
      <c r="BG190" s="304"/>
      <c r="BH190" s="304"/>
      <c r="BI190" s="304"/>
      <c r="BJ190" s="304"/>
      <c r="BK190" s="305" t="s">
        <v>2541</v>
      </c>
      <c r="BL190" s="307" t="s">
        <v>136</v>
      </c>
      <c r="BM190" s="307"/>
      <c r="BN190" s="306"/>
      <c r="BO190" s="306"/>
      <c r="BP190" s="306"/>
    </row>
    <row r="191" spans="1:68" s="237" customFormat="1" ht="85.5" customHeight="1">
      <c r="A191" s="447">
        <v>70</v>
      </c>
      <c r="B191" s="438" t="s">
        <v>2121</v>
      </c>
      <c r="C191" s="446" t="s">
        <v>2122</v>
      </c>
      <c r="D191" s="438" t="s">
        <v>2494</v>
      </c>
      <c r="E191" s="438" t="s">
        <v>804</v>
      </c>
      <c r="F191" s="448" t="s">
        <v>2542</v>
      </c>
      <c r="G191" s="403" t="s">
        <v>2543</v>
      </c>
      <c r="H191" s="449" t="s">
        <v>2544</v>
      </c>
      <c r="I191" s="450">
        <v>2</v>
      </c>
      <c r="J191" s="450">
        <v>4</v>
      </c>
      <c r="K191" s="438" t="str">
        <f>IF(AND(I191=1,J191=1),"Bajo",IF(AND(I191=1,J191=2),"Bajo",IF(AND(I191=1,J191=3),"Moderado",IF(AND(I191=1,J191=4),"Alto",IF(AND(I191=1,J191=5),"Extremo",IF(AND(I191=2,J191=1),"Bajo",IF(AND(I191=2,J191=2),"Bajo",IF(AND(I191=2,J191=3),"Moderado",IF(AND(I191=2,J191=4),"Alto",IF(AND(I191=2,J191=5),"Extremo",IF(AND(I191=3,J191=1),"Bajo",IF(AND(I191=3,J191=2),"Moderado",IF(AND(I191=3,J191=3),"Alto",IF(AND(I191=3,J191=4),"Extremo",IF(AND(I191=3,J191=5),"Extremo",IF(AND(I191=4,J191=1),"Moderado",IF(AND(I191=4,J191=2),"Alto",IF(AND(I191=4,J191=3),"Alto",IF(AND(I191=4,J191=4),"Extremo",IF(AND(I191=4,J191=5),"Extremo",IF(AND(I191=5,J191=1),"Alto",IF(AND(I191=5,J191=2),"Alto",IF(AND(I191=5,J191=3),"Extremo",IF(AND(I191=5,J191=4),"Extremo",IF(AND(I191=5,J191=5),"Extremo")))))))))))))))))))))))))</f>
        <v>Alto</v>
      </c>
      <c r="L191" s="438" t="s">
        <v>91</v>
      </c>
      <c r="M191" s="104" t="s">
        <v>92</v>
      </c>
      <c r="N191" s="403" t="s">
        <v>2545</v>
      </c>
      <c r="O191" s="403" t="s">
        <v>171</v>
      </c>
      <c r="P191" s="403" t="s">
        <v>2545</v>
      </c>
      <c r="Q191" s="400">
        <v>100</v>
      </c>
      <c r="R191" s="439">
        <f>AVERAGE(Q191:Q192)</f>
        <v>92.5</v>
      </c>
      <c r="S191" s="441" t="str">
        <f>IF(R191&lt;=50,"0",IF(AND(R191&gt;=50.01,R191&lt;=75),"1",IF(R191&gt;=75.01,"2")))</f>
        <v>2</v>
      </c>
      <c r="T191" s="442">
        <v>1</v>
      </c>
      <c r="U191" s="443">
        <f>J191-S193</f>
        <v>4</v>
      </c>
      <c r="V191" s="438" t="str">
        <f>IF(AND(T191=1,U191=1),"Bajo",IF(AND(T191=1,U191=2),"Bajo",IF(AND(T191=1,U191=3),"Moderado",IF(AND(T191=1,U191=4),"Alto",IF(AND(T191=1,U191=5),"Extremo",IF(AND(T191=2,U191=1),"Bajo",IF(AND(T191=2,U191=2),"Bajo",IF(AND(T191=2,U191=3),"Moderado",IF(AND(T191=2,U191=4),"Alto",IF(AND(T191=2,U191=5),"Extremo",IF(AND(T191=3,U191=1),"Bajo",IF(AND(T191=3,U191=2),"Moderado",IF(AND(T191=3,U191=3),"Alto",IF(AND(T191=3,U191=4),"Extremo",IF(AND(T191=3,U191=5),"Extremo",IF(AND(T191=4,U191=1),"Moderado",IF(AND(T191=4,U191=2),"Alto",IF(AND(T191=4,U191=3),"Alto",IF(AND(T191=4,U191=4),"Extremo",IF(AND(T191=4,U191=5),"Extremo",IF(AND(T191=5,U191=1),"Alto",IF(AND(T191=5,U191=2),"Alto",IF(AND(T191=5,U191=3),"Extremo",IF(AND(T191=5,U191=4),"Extremo",IF(AND(T191=5,U191=5),"Extremo")))))))))))))))))))))))))</f>
        <v>Alto</v>
      </c>
      <c r="W191" s="231" t="s">
        <v>91</v>
      </c>
      <c r="X191" s="407" t="s">
        <v>2546</v>
      </c>
      <c r="Y191" s="233">
        <v>43953</v>
      </c>
      <c r="Z191" s="233">
        <v>44196</v>
      </c>
      <c r="AA191" s="234" t="s">
        <v>2547</v>
      </c>
      <c r="AB191" s="242" t="s">
        <v>149</v>
      </c>
      <c r="AC191" s="243" t="s">
        <v>2494</v>
      </c>
      <c r="AD191" s="244" t="s">
        <v>2121</v>
      </c>
      <c r="AE191" s="128" t="str">
        <f t="shared" si="36"/>
        <v>Soporte para la administración de justicia</v>
      </c>
      <c r="AF191" s="128">
        <f t="shared" si="37"/>
        <v>70</v>
      </c>
      <c r="AG191" s="128" t="str">
        <f t="shared" si="38"/>
        <v>Gestión - Información</v>
      </c>
      <c r="AH191" s="128" t="str">
        <f t="shared" si="39"/>
        <v>Alto</v>
      </c>
      <c r="AI191" s="128"/>
      <c r="AK191" s="375"/>
      <c r="AL191" s="375"/>
      <c r="AM191" s="375"/>
      <c r="AN191" s="375"/>
      <c r="AO191" s="282"/>
      <c r="AP191" s="282"/>
      <c r="AQ191" s="282"/>
      <c r="AR191" s="306"/>
      <c r="AS191" s="311" t="s">
        <v>2548</v>
      </c>
      <c r="AT191" s="311" t="s">
        <v>2549</v>
      </c>
      <c r="AU191" s="311" t="s">
        <v>2550</v>
      </c>
      <c r="AV191" s="311" t="s">
        <v>2551</v>
      </c>
      <c r="AW191" s="311" t="s">
        <v>2552</v>
      </c>
      <c r="AX191" s="305" t="s">
        <v>2553</v>
      </c>
      <c r="AY191" s="305" t="s">
        <v>2554</v>
      </c>
      <c r="AZ191" s="307"/>
      <c r="BA191" s="306"/>
      <c r="BB191" s="385" t="s">
        <v>2555</v>
      </c>
      <c r="BC191" s="326" t="s">
        <v>2556</v>
      </c>
      <c r="BD191" s="381"/>
      <c r="BE191" s="306"/>
      <c r="BF191" s="311" t="s">
        <v>2557</v>
      </c>
      <c r="BG191" s="311" t="s">
        <v>2558</v>
      </c>
      <c r="BH191" s="311"/>
      <c r="BI191" s="311"/>
      <c r="BJ191" s="311"/>
      <c r="BK191" s="305" t="s">
        <v>2559</v>
      </c>
      <c r="BL191" s="305" t="s">
        <v>2560</v>
      </c>
      <c r="BM191" s="307"/>
      <c r="BN191" s="306"/>
      <c r="BO191" s="306"/>
      <c r="BP191" s="306"/>
    </row>
    <row r="192" spans="1:68" s="237" customFormat="1" ht="85.5" customHeight="1">
      <c r="A192" s="447"/>
      <c r="B192" s="438"/>
      <c r="C192" s="446"/>
      <c r="D192" s="438"/>
      <c r="E192" s="438"/>
      <c r="F192" s="448"/>
      <c r="G192" s="403" t="s">
        <v>2561</v>
      </c>
      <c r="H192" s="449"/>
      <c r="I192" s="450"/>
      <c r="J192" s="450"/>
      <c r="K192" s="438"/>
      <c r="L192" s="438"/>
      <c r="M192" s="104" t="s">
        <v>92</v>
      </c>
      <c r="N192" s="403" t="s">
        <v>2562</v>
      </c>
      <c r="O192" s="403" t="s">
        <v>194</v>
      </c>
      <c r="P192" s="403" t="s">
        <v>2563</v>
      </c>
      <c r="Q192" s="400">
        <v>85</v>
      </c>
      <c r="R192" s="440"/>
      <c r="S192" s="441"/>
      <c r="T192" s="442"/>
      <c r="U192" s="444"/>
      <c r="V192" s="438"/>
      <c r="W192" s="231"/>
      <c r="X192" s="407"/>
      <c r="Y192" s="233"/>
      <c r="Z192" s="233"/>
      <c r="AA192" s="234"/>
      <c r="AB192" s="242"/>
      <c r="AC192" s="243"/>
      <c r="AD192" s="244"/>
      <c r="AE192" s="128" t="str">
        <f t="shared" si="36"/>
        <v>Soporte para la administración de justicia</v>
      </c>
      <c r="AF192" s="128">
        <f t="shared" si="37"/>
        <v>70</v>
      </c>
      <c r="AG192" s="128" t="str">
        <f t="shared" si="38"/>
        <v>Gestión - Información</v>
      </c>
      <c r="AH192" s="128" t="str">
        <f t="shared" si="39"/>
        <v>Alto</v>
      </c>
      <c r="AI192" s="128"/>
      <c r="AK192" s="375"/>
      <c r="AL192" s="375"/>
      <c r="AM192" s="375"/>
      <c r="AN192" s="375"/>
      <c r="AO192" s="282"/>
      <c r="AP192" s="282"/>
      <c r="AQ192" s="282"/>
      <c r="AR192" s="306"/>
      <c r="AS192" s="312" t="s">
        <v>2564</v>
      </c>
      <c r="AT192" s="314"/>
      <c r="AU192" s="314"/>
      <c r="AV192" s="314"/>
      <c r="AW192" s="314"/>
      <c r="AX192" s="305" t="s">
        <v>2565</v>
      </c>
      <c r="AY192" s="307"/>
      <c r="AZ192" s="305" t="s">
        <v>2566</v>
      </c>
      <c r="BA192" s="306"/>
      <c r="BB192" s="385" t="s">
        <v>2567</v>
      </c>
      <c r="BC192" s="325" t="s">
        <v>133</v>
      </c>
      <c r="BD192" s="383"/>
      <c r="BE192" s="306"/>
      <c r="BF192" s="312" t="s">
        <v>2568</v>
      </c>
      <c r="BG192" s="314"/>
      <c r="BH192" s="314"/>
      <c r="BI192" s="314"/>
      <c r="BJ192" s="314"/>
      <c r="BK192" s="305" t="s">
        <v>2569</v>
      </c>
      <c r="BL192" s="307" t="s">
        <v>136</v>
      </c>
      <c r="BM192" s="305"/>
      <c r="BN192" s="306"/>
      <c r="BO192" s="306"/>
      <c r="BP192" s="306"/>
    </row>
    <row r="193" spans="1:68" s="237" customFormat="1" ht="85.5" customHeight="1" thickBot="1">
      <c r="A193" s="447"/>
      <c r="B193" s="438"/>
      <c r="C193" s="446"/>
      <c r="D193" s="438"/>
      <c r="E193" s="438"/>
      <c r="F193" s="448"/>
      <c r="G193" s="403"/>
      <c r="H193" s="449"/>
      <c r="I193" s="450"/>
      <c r="J193" s="450"/>
      <c r="K193" s="438"/>
      <c r="L193" s="438"/>
      <c r="M193" s="104" t="s">
        <v>120</v>
      </c>
      <c r="N193" s="411" t="s">
        <v>121</v>
      </c>
      <c r="O193" s="407"/>
      <c r="P193" s="407"/>
      <c r="Q193" s="400">
        <v>0</v>
      </c>
      <c r="R193" s="399">
        <f>AVERAGE(Q193)</f>
        <v>0</v>
      </c>
      <c r="S193" s="400" t="str">
        <f>IF(R193&lt;=50,"0",IF(AND(R193&gt;=50.01,R193&lt;=75),"1",IF(R193&gt;=75.01,"2")))</f>
        <v>0</v>
      </c>
      <c r="T193" s="442"/>
      <c r="U193" s="445"/>
      <c r="V193" s="438"/>
      <c r="W193" s="402"/>
      <c r="X193" s="232"/>
      <c r="Y193" s="233"/>
      <c r="Z193" s="233"/>
      <c r="AA193" s="234"/>
      <c r="AB193" s="235"/>
      <c r="AC193" s="244"/>
      <c r="AD193" s="238"/>
      <c r="AE193" s="128" t="str">
        <f t="shared" si="36"/>
        <v>Soporte para la administración de justicia</v>
      </c>
      <c r="AF193" s="128">
        <f t="shared" si="37"/>
        <v>70</v>
      </c>
      <c r="AG193" s="128" t="str">
        <f t="shared" si="38"/>
        <v>Gestión - Información</v>
      </c>
      <c r="AH193" s="128" t="str">
        <f t="shared" si="39"/>
        <v>Alto</v>
      </c>
      <c r="AI193" s="128"/>
      <c r="AK193" s="375"/>
      <c r="AL193" s="375"/>
      <c r="AM193" s="375"/>
      <c r="AN193" s="375"/>
      <c r="AO193" s="282"/>
      <c r="AP193" s="282"/>
      <c r="AQ193" s="282"/>
      <c r="AR193" s="306"/>
      <c r="AS193" s="256"/>
      <c r="AT193" s="304"/>
      <c r="AU193" s="304"/>
      <c r="AV193" s="304"/>
      <c r="AW193" s="304"/>
      <c r="AX193" s="307"/>
      <c r="AY193" s="307"/>
      <c r="AZ193" s="307"/>
      <c r="BA193" s="306"/>
      <c r="BB193" s="386" t="s">
        <v>133</v>
      </c>
      <c r="BC193" s="387" t="s">
        <v>133</v>
      </c>
      <c r="BD193" s="388"/>
      <c r="BE193" s="306"/>
      <c r="BF193" s="256"/>
      <c r="BG193" s="304"/>
      <c r="BH193" s="304"/>
      <c r="BI193" s="304"/>
      <c r="BJ193" s="304"/>
      <c r="BK193" s="307"/>
      <c r="BL193" s="307"/>
      <c r="BM193" s="307"/>
      <c r="BN193" s="306"/>
      <c r="BO193" s="306"/>
      <c r="BP193" s="306"/>
    </row>
    <row r="194" spans="1:68" ht="85.5" customHeight="1">
      <c r="B194" s="111"/>
      <c r="C194" s="111"/>
      <c r="D194" s="111"/>
      <c r="E194" s="111"/>
      <c r="F194" s="109"/>
      <c r="G194" s="106"/>
      <c r="H194" s="106"/>
      <c r="I194" s="246"/>
      <c r="J194" s="246"/>
      <c r="K194" s="247"/>
      <c r="L194" s="248"/>
      <c r="M194" s="248"/>
      <c r="N194" s="106"/>
      <c r="AD194" s="111"/>
      <c r="AE194" s="111"/>
      <c r="AF194" s="111"/>
      <c r="AK194" s="389"/>
      <c r="AL194" s="389"/>
      <c r="AM194" s="389"/>
      <c r="AN194" s="389"/>
      <c r="AO194" s="258"/>
      <c r="AP194" s="258"/>
      <c r="AQ194" s="258"/>
      <c r="AR194" s="258"/>
      <c r="AS194" s="270"/>
      <c r="AT194" s="270"/>
      <c r="AU194" s="270"/>
      <c r="AV194" s="270"/>
      <c r="AW194" s="270"/>
      <c r="AX194" s="270"/>
      <c r="AY194" s="270"/>
      <c r="AZ194" s="270"/>
      <c r="BA194" s="258"/>
      <c r="BB194" s="390"/>
      <c r="BC194" s="258"/>
      <c r="BD194" s="258"/>
      <c r="BE194" s="258"/>
      <c r="BF194" s="270"/>
      <c r="BG194" s="270"/>
      <c r="BH194" s="270"/>
      <c r="BI194" s="270"/>
      <c r="BJ194" s="270"/>
      <c r="BK194" s="270"/>
      <c r="BL194" s="270"/>
      <c r="BM194" s="270"/>
      <c r="BN194" s="258"/>
      <c r="BO194" s="258"/>
      <c r="BP194" s="258"/>
    </row>
    <row r="195" spans="1:68" ht="85.5" customHeight="1">
      <c r="B195" s="111"/>
      <c r="C195" s="111"/>
      <c r="D195" s="111"/>
      <c r="F195" s="109"/>
      <c r="G195" s="106"/>
      <c r="H195" s="106"/>
      <c r="I195" s="246"/>
      <c r="J195" s="246"/>
      <c r="K195" s="247"/>
      <c r="L195" s="248"/>
      <c r="M195" s="248"/>
      <c r="N195" s="106"/>
      <c r="AK195" s="389"/>
      <c r="AL195" s="389"/>
      <c r="AM195" s="389"/>
      <c r="AN195" s="389"/>
      <c r="AO195" s="258"/>
      <c r="AP195" s="258"/>
      <c r="AQ195" s="258"/>
      <c r="AR195" s="258"/>
      <c r="AS195" s="270"/>
      <c r="AT195" s="270"/>
      <c r="AU195" s="270"/>
      <c r="AV195" s="270"/>
      <c r="AW195" s="270"/>
      <c r="AX195" s="270"/>
      <c r="AY195" s="270"/>
      <c r="AZ195" s="270"/>
      <c r="BA195" s="258"/>
      <c r="BB195" s="390"/>
      <c r="BC195" s="258"/>
      <c r="BD195" s="258"/>
      <c r="BE195" s="258"/>
      <c r="BF195" s="270"/>
      <c r="BG195" s="270"/>
      <c r="BH195" s="270"/>
      <c r="BI195" s="270"/>
      <c r="BJ195" s="270"/>
      <c r="BK195" s="270"/>
      <c r="BL195" s="270"/>
      <c r="BM195" s="270"/>
      <c r="BN195" s="258"/>
      <c r="BO195" s="258"/>
      <c r="BP195" s="258"/>
    </row>
    <row r="196" spans="1:68" ht="85.5" customHeight="1">
      <c r="B196" s="111"/>
      <c r="C196" s="111"/>
      <c r="D196" s="111"/>
      <c r="F196" s="109"/>
      <c r="G196" s="106"/>
      <c r="H196" s="106"/>
      <c r="I196" s="246"/>
      <c r="J196" s="246"/>
      <c r="K196" s="247"/>
      <c r="L196" s="248"/>
      <c r="M196" s="248"/>
      <c r="N196" s="106"/>
      <c r="AK196" s="389"/>
      <c r="AL196" s="389"/>
      <c r="AM196" s="389"/>
      <c r="AN196" s="389"/>
      <c r="AO196" s="258"/>
      <c r="AP196" s="258"/>
      <c r="AQ196" s="258"/>
      <c r="AR196" s="258"/>
      <c r="AS196" s="270"/>
      <c r="AT196" s="270"/>
      <c r="AU196" s="270"/>
      <c r="AV196" s="270"/>
      <c r="AW196" s="270"/>
      <c r="AX196" s="270"/>
      <c r="AY196" s="270"/>
      <c r="AZ196" s="270"/>
      <c r="BA196" s="258"/>
      <c r="BB196" s="390"/>
      <c r="BC196" s="258"/>
      <c r="BD196" s="258"/>
      <c r="BE196" s="258"/>
      <c r="BF196" s="270"/>
      <c r="BG196" s="270"/>
      <c r="BH196" s="270"/>
      <c r="BI196" s="270"/>
      <c r="BJ196" s="270"/>
      <c r="BK196" s="270"/>
      <c r="BL196" s="270"/>
      <c r="BM196" s="270"/>
      <c r="BN196" s="258"/>
      <c r="BO196" s="258"/>
      <c r="BP196" s="258"/>
    </row>
    <row r="197" spans="1:68" ht="85.5" customHeight="1">
      <c r="B197" s="111"/>
      <c r="C197" s="111"/>
      <c r="D197" s="111"/>
      <c r="F197" s="109"/>
      <c r="G197" s="106"/>
      <c r="H197" s="106"/>
      <c r="I197" s="246"/>
      <c r="J197" s="246"/>
      <c r="K197" s="247"/>
      <c r="L197" s="248"/>
      <c r="M197" s="248"/>
      <c r="N197" s="106"/>
      <c r="AK197" s="389"/>
      <c r="AL197" s="389"/>
      <c r="AM197" s="389"/>
      <c r="AN197" s="389"/>
      <c r="AO197" s="258"/>
      <c r="AP197" s="258"/>
      <c r="AQ197" s="258"/>
      <c r="AR197" s="258"/>
      <c r="AS197" s="270"/>
      <c r="AT197" s="270"/>
      <c r="AU197" s="270"/>
      <c r="AV197" s="270"/>
      <c r="AW197" s="270"/>
      <c r="AX197" s="270"/>
      <c r="AY197" s="270"/>
      <c r="AZ197" s="270"/>
      <c r="BA197" s="258"/>
      <c r="BB197" s="390"/>
      <c r="BC197" s="258"/>
      <c r="BD197" s="258"/>
      <c r="BE197" s="258"/>
      <c r="BF197" s="270"/>
      <c r="BG197" s="270"/>
      <c r="BH197" s="270"/>
      <c r="BI197" s="270"/>
      <c r="BJ197" s="270"/>
      <c r="BK197" s="270"/>
      <c r="BL197" s="270"/>
      <c r="BM197" s="270"/>
      <c r="BN197" s="258"/>
      <c r="BO197" s="258"/>
      <c r="BP197" s="258"/>
    </row>
    <row r="198" spans="1:68" ht="85.5" customHeight="1">
      <c r="B198" s="111"/>
      <c r="C198" s="111"/>
      <c r="D198" s="111"/>
      <c r="F198" s="109"/>
      <c r="G198" s="106"/>
      <c r="H198" s="106"/>
      <c r="I198" s="246"/>
      <c r="J198" s="246"/>
      <c r="K198" s="247"/>
      <c r="L198" s="248"/>
      <c r="M198" s="248"/>
      <c r="N198" s="106"/>
      <c r="AK198" s="389"/>
      <c r="AL198" s="389"/>
      <c r="AM198" s="389"/>
      <c r="AN198" s="389"/>
      <c r="AO198" s="258"/>
      <c r="AP198" s="258"/>
      <c r="AQ198" s="258"/>
      <c r="AR198" s="258"/>
      <c r="AS198" s="270"/>
      <c r="AT198" s="270"/>
      <c r="AU198" s="270"/>
      <c r="AV198" s="270"/>
      <c r="AW198" s="270"/>
      <c r="AX198" s="270"/>
      <c r="AY198" s="270"/>
      <c r="AZ198" s="270"/>
      <c r="BA198" s="258"/>
      <c r="BB198" s="390"/>
      <c r="BC198" s="258"/>
      <c r="BD198" s="258"/>
      <c r="BE198" s="258"/>
      <c r="BF198" s="270"/>
      <c r="BG198" s="270"/>
      <c r="BH198" s="270"/>
      <c r="BI198" s="270"/>
      <c r="BJ198" s="270"/>
      <c r="BK198" s="270"/>
      <c r="BL198" s="270"/>
      <c r="BM198" s="270"/>
      <c r="BN198" s="258"/>
      <c r="BO198" s="258"/>
      <c r="BP198" s="258"/>
    </row>
    <row r="199" spans="1:68" ht="85.5" customHeight="1">
      <c r="B199" s="111"/>
      <c r="C199" s="111"/>
      <c r="D199" s="111"/>
      <c r="F199" s="109"/>
      <c r="G199" s="106"/>
      <c r="H199" s="106"/>
      <c r="I199" s="246"/>
      <c r="J199" s="246"/>
      <c r="K199" s="247"/>
      <c r="L199" s="248"/>
      <c r="M199" s="248"/>
      <c r="N199" s="106"/>
      <c r="AK199" s="389"/>
      <c r="AL199" s="389"/>
      <c r="AM199" s="389"/>
      <c r="AN199" s="389"/>
      <c r="AO199" s="258"/>
      <c r="AP199" s="258"/>
      <c r="AQ199" s="258"/>
      <c r="AR199" s="258"/>
      <c r="AS199" s="270"/>
      <c r="AT199" s="270"/>
      <c r="AU199" s="270"/>
      <c r="AV199" s="270"/>
      <c r="AW199" s="270"/>
      <c r="AX199" s="270"/>
      <c r="AY199" s="270"/>
      <c r="AZ199" s="270"/>
      <c r="BA199" s="258"/>
      <c r="BB199" s="390"/>
      <c r="BC199" s="258"/>
      <c r="BD199" s="258"/>
      <c r="BE199" s="258"/>
      <c r="BF199" s="270"/>
      <c r="BG199" s="270"/>
      <c r="BH199" s="270"/>
      <c r="BI199" s="270"/>
      <c r="BJ199" s="270"/>
      <c r="BK199" s="270"/>
      <c r="BL199" s="270"/>
      <c r="BM199" s="270"/>
      <c r="BN199" s="258"/>
      <c r="BO199" s="258"/>
      <c r="BP199" s="258"/>
    </row>
    <row r="200" spans="1:68" ht="85.5" customHeight="1">
      <c r="B200" s="111"/>
      <c r="C200" s="111"/>
      <c r="D200" s="111"/>
      <c r="F200" s="109"/>
      <c r="G200" s="106"/>
      <c r="H200" s="106"/>
      <c r="I200" s="246"/>
      <c r="J200" s="246"/>
      <c r="K200" s="247"/>
      <c r="L200" s="248"/>
      <c r="M200" s="248"/>
      <c r="N200" s="106"/>
      <c r="AK200" s="389"/>
      <c r="AL200" s="389"/>
      <c r="AM200" s="389"/>
      <c r="AN200" s="389"/>
      <c r="AO200" s="258"/>
      <c r="AP200" s="258"/>
      <c r="AQ200" s="258"/>
      <c r="AR200" s="258"/>
      <c r="AS200" s="270"/>
      <c r="AT200" s="270"/>
      <c r="AU200" s="270"/>
      <c r="AV200" s="270"/>
      <c r="AW200" s="270"/>
      <c r="AX200" s="270"/>
      <c r="AY200" s="270"/>
      <c r="AZ200" s="270"/>
      <c r="BA200" s="258"/>
      <c r="BB200" s="390"/>
      <c r="BC200" s="258"/>
      <c r="BD200" s="258"/>
      <c r="BE200" s="258"/>
      <c r="BF200" s="270"/>
      <c r="BG200" s="270"/>
      <c r="BH200" s="270"/>
      <c r="BI200" s="270"/>
      <c r="BJ200" s="270"/>
      <c r="BK200" s="270"/>
      <c r="BL200" s="270"/>
      <c r="BM200" s="270"/>
      <c r="BN200" s="258"/>
      <c r="BO200" s="258"/>
      <c r="BP200" s="258"/>
    </row>
    <row r="201" spans="1:68" ht="85.5" customHeight="1">
      <c r="B201" s="111"/>
      <c r="C201" s="111"/>
      <c r="D201" s="111"/>
      <c r="F201" s="109"/>
      <c r="G201" s="106"/>
      <c r="H201" s="106"/>
      <c r="I201" s="246"/>
      <c r="J201" s="246"/>
      <c r="K201" s="247"/>
      <c r="L201" s="248"/>
      <c r="M201" s="248"/>
      <c r="N201" s="106"/>
      <c r="AK201" s="389"/>
      <c r="AL201" s="389"/>
      <c r="AM201" s="389"/>
      <c r="AN201" s="389"/>
      <c r="AO201" s="258"/>
      <c r="AP201" s="258"/>
      <c r="AQ201" s="258"/>
      <c r="AR201" s="258"/>
      <c r="AS201" s="270"/>
      <c r="AT201" s="270"/>
      <c r="AU201" s="270"/>
      <c r="AV201" s="270"/>
      <c r="AW201" s="270"/>
      <c r="AX201" s="270"/>
      <c r="AY201" s="270"/>
      <c r="AZ201" s="270"/>
      <c r="BA201" s="258"/>
      <c r="BB201" s="390"/>
      <c r="BC201" s="258"/>
      <c r="BD201" s="258"/>
      <c r="BE201" s="258"/>
      <c r="BF201" s="270"/>
      <c r="BG201" s="270"/>
      <c r="BH201" s="270"/>
      <c r="BI201" s="270"/>
      <c r="BJ201" s="270"/>
      <c r="BK201" s="270"/>
      <c r="BL201" s="270"/>
      <c r="BM201" s="270"/>
      <c r="BN201" s="258"/>
      <c r="BO201" s="258"/>
      <c r="BP201" s="258"/>
    </row>
    <row r="202" spans="1:68" ht="85.5" customHeight="1">
      <c r="B202" s="111"/>
      <c r="C202" s="111"/>
      <c r="D202" s="111"/>
      <c r="F202" s="109"/>
      <c r="G202" s="106"/>
      <c r="H202" s="106"/>
      <c r="I202" s="246"/>
      <c r="J202" s="246"/>
      <c r="K202" s="247"/>
      <c r="L202" s="248"/>
      <c r="M202" s="248"/>
      <c r="N202" s="106"/>
      <c r="AK202" s="389"/>
      <c r="AL202" s="389"/>
      <c r="AM202" s="389"/>
      <c r="AN202" s="389"/>
      <c r="AO202" s="258"/>
      <c r="AP202" s="258"/>
      <c r="AQ202" s="258"/>
      <c r="AR202" s="258"/>
      <c r="AS202" s="270"/>
      <c r="AT202" s="270"/>
      <c r="AU202" s="270"/>
      <c r="AV202" s="270"/>
      <c r="AW202" s="270"/>
      <c r="AX202" s="270"/>
      <c r="AY202" s="270"/>
      <c r="AZ202" s="270"/>
      <c r="BA202" s="258"/>
      <c r="BB202" s="390"/>
      <c r="BC202" s="258"/>
      <c r="BD202" s="258"/>
      <c r="BE202" s="258"/>
      <c r="BF202" s="270"/>
      <c r="BG202" s="270"/>
      <c r="BH202" s="270"/>
      <c r="BI202" s="270"/>
      <c r="BJ202" s="270"/>
      <c r="BK202" s="270"/>
      <c r="BL202" s="270"/>
      <c r="BM202" s="270"/>
      <c r="BN202" s="258"/>
      <c r="BO202" s="258"/>
      <c r="BP202" s="258"/>
    </row>
    <row r="203" spans="1:68" ht="85.5" customHeight="1">
      <c r="B203" s="111"/>
      <c r="C203" s="111"/>
      <c r="D203" s="111"/>
      <c r="F203" s="109"/>
      <c r="G203" s="106"/>
      <c r="H203" s="106"/>
      <c r="I203" s="246"/>
      <c r="J203" s="246"/>
      <c r="K203" s="247"/>
      <c r="L203" s="248"/>
      <c r="M203" s="248"/>
      <c r="N203" s="106"/>
      <c r="AK203" s="389"/>
      <c r="AL203" s="389"/>
      <c r="AM203" s="389"/>
      <c r="AN203" s="389"/>
      <c r="AO203" s="258"/>
      <c r="AP203" s="258"/>
      <c r="AQ203" s="258"/>
      <c r="AR203" s="258"/>
      <c r="AS203" s="270"/>
      <c r="AT203" s="270"/>
      <c r="AU203" s="270"/>
      <c r="AV203" s="270"/>
      <c r="AW203" s="270"/>
      <c r="AX203" s="270"/>
      <c r="AY203" s="270"/>
      <c r="AZ203" s="270"/>
      <c r="BA203" s="258"/>
      <c r="BB203" s="390"/>
      <c r="BC203" s="258"/>
      <c r="BD203" s="258"/>
      <c r="BE203" s="258"/>
      <c r="BF203" s="270"/>
      <c r="BG203" s="270"/>
      <c r="BH203" s="270"/>
      <c r="BI203" s="270"/>
      <c r="BJ203" s="270"/>
      <c r="BK203" s="270"/>
      <c r="BL203" s="270"/>
      <c r="BM203" s="270"/>
      <c r="BN203" s="258"/>
      <c r="BO203" s="258"/>
      <c r="BP203" s="258"/>
    </row>
    <row r="204" spans="1:68" ht="85.5" customHeight="1">
      <c r="B204" s="111"/>
      <c r="C204" s="111"/>
      <c r="D204" s="111"/>
      <c r="F204" s="109"/>
      <c r="G204" s="106"/>
      <c r="H204" s="106"/>
      <c r="I204" s="246"/>
      <c r="J204" s="246"/>
      <c r="K204" s="247"/>
      <c r="L204" s="248"/>
      <c r="M204" s="248"/>
      <c r="N204" s="106"/>
      <c r="AK204" s="389"/>
      <c r="AL204" s="389"/>
      <c r="AM204" s="389"/>
      <c r="AN204" s="389"/>
      <c r="AO204" s="258"/>
      <c r="AP204" s="258"/>
      <c r="AQ204" s="258"/>
      <c r="AR204" s="258"/>
      <c r="AS204" s="270"/>
      <c r="AT204" s="270"/>
      <c r="AU204" s="270"/>
      <c r="AV204" s="270"/>
      <c r="AW204" s="270"/>
      <c r="AX204" s="270"/>
      <c r="AY204" s="270"/>
      <c r="AZ204" s="270"/>
      <c r="BA204" s="258"/>
      <c r="BB204" s="390"/>
      <c r="BC204" s="258"/>
      <c r="BD204" s="258"/>
      <c r="BE204" s="258"/>
      <c r="BF204" s="270"/>
      <c r="BG204" s="270"/>
      <c r="BH204" s="270"/>
      <c r="BI204" s="270"/>
      <c r="BJ204" s="270"/>
      <c r="BK204" s="270"/>
      <c r="BL204" s="270"/>
      <c r="BM204" s="270"/>
      <c r="BN204" s="258"/>
      <c r="BO204" s="258"/>
      <c r="BP204" s="258"/>
    </row>
    <row r="205" spans="1:68" ht="85.5" customHeight="1">
      <c r="B205" s="111"/>
      <c r="C205" s="111"/>
      <c r="D205" s="111"/>
      <c r="E205" s="248"/>
      <c r="F205" s="109"/>
      <c r="G205" s="106"/>
      <c r="H205" s="106"/>
      <c r="I205" s="246"/>
      <c r="J205" s="246"/>
      <c r="K205" s="247"/>
      <c r="L205" s="248"/>
      <c r="M205" s="248"/>
      <c r="N205" s="106"/>
      <c r="O205" s="106"/>
      <c r="P205" s="106"/>
      <c r="Q205" s="248"/>
      <c r="R205" s="248"/>
      <c r="S205" s="248"/>
      <c r="T205" s="246"/>
      <c r="U205" s="246"/>
      <c r="V205" s="247"/>
      <c r="W205" s="248"/>
      <c r="X205" s="106"/>
      <c r="Y205" s="248"/>
      <c r="Z205" s="248"/>
      <c r="AA205" s="106"/>
      <c r="AB205" s="248"/>
      <c r="AC205" s="106"/>
      <c r="AD205" s="106"/>
      <c r="AK205" s="389"/>
      <c r="AL205" s="389"/>
      <c r="AM205" s="389"/>
      <c r="AN205" s="389"/>
      <c r="AO205" s="258"/>
      <c r="AP205" s="258"/>
      <c r="AQ205" s="258"/>
      <c r="AR205" s="258"/>
      <c r="AS205" s="270"/>
      <c r="AT205" s="270"/>
      <c r="AU205" s="270"/>
      <c r="AV205" s="270"/>
      <c r="AW205" s="270"/>
      <c r="AX205" s="270"/>
      <c r="AY205" s="270"/>
      <c r="AZ205" s="270"/>
      <c r="BA205" s="258"/>
      <c r="BB205" s="391"/>
      <c r="BC205" s="258"/>
      <c r="BD205" s="258"/>
      <c r="BE205" s="258"/>
      <c r="BF205" s="270"/>
      <c r="BG205" s="270"/>
      <c r="BH205" s="270"/>
      <c r="BI205" s="270"/>
      <c r="BJ205" s="270"/>
      <c r="BK205" s="270"/>
      <c r="BL205" s="270"/>
      <c r="BM205" s="270"/>
      <c r="BN205" s="258"/>
      <c r="BO205" s="258"/>
      <c r="BP205" s="258"/>
    </row>
    <row r="206" spans="1:68" ht="85.5" customHeight="1">
      <c r="B206" s="111"/>
      <c r="C206" s="111"/>
      <c r="D206" s="111"/>
      <c r="E206" s="248"/>
      <c r="F206" s="109"/>
      <c r="G206" s="106"/>
      <c r="H206" s="106"/>
      <c r="I206" s="246"/>
      <c r="J206" s="246"/>
      <c r="K206" s="247"/>
      <c r="L206" s="248"/>
      <c r="M206" s="248"/>
      <c r="N206" s="106"/>
      <c r="O206" s="106"/>
      <c r="P206" s="106"/>
      <c r="Q206" s="248"/>
      <c r="R206" s="248"/>
      <c r="S206" s="248"/>
      <c r="T206" s="246"/>
      <c r="U206" s="246"/>
      <c r="V206" s="247"/>
      <c r="W206" s="248"/>
      <c r="X206" s="106"/>
      <c r="Y206" s="248"/>
      <c r="Z206" s="248"/>
      <c r="AA206" s="106"/>
      <c r="AB206" s="248"/>
      <c r="AC206" s="106"/>
      <c r="AD206" s="106"/>
      <c r="AK206" s="389"/>
      <c r="AL206" s="389"/>
      <c r="AM206" s="389"/>
      <c r="AN206" s="389"/>
      <c r="AO206" s="258"/>
      <c r="AP206" s="258"/>
      <c r="AQ206" s="258"/>
      <c r="AR206" s="258"/>
      <c r="AS206" s="270"/>
      <c r="AT206" s="270"/>
      <c r="AU206" s="270"/>
      <c r="AV206" s="270"/>
      <c r="AW206" s="270"/>
      <c r="AX206" s="270"/>
      <c r="AY206" s="270"/>
      <c r="AZ206" s="270"/>
      <c r="BA206" s="258"/>
      <c r="BB206" s="391"/>
      <c r="BC206" s="258"/>
      <c r="BD206" s="258"/>
      <c r="BE206" s="258"/>
      <c r="BF206" s="270"/>
      <c r="BG206" s="270"/>
      <c r="BH206" s="270"/>
      <c r="BI206" s="270"/>
      <c r="BJ206" s="270"/>
      <c r="BK206" s="270"/>
      <c r="BL206" s="270"/>
      <c r="BM206" s="270"/>
      <c r="BN206" s="258"/>
      <c r="BO206" s="258"/>
      <c r="BP206" s="258"/>
    </row>
    <row r="207" spans="1:68" ht="85.5" customHeight="1">
      <c r="B207" s="111"/>
      <c r="C207" s="111"/>
      <c r="D207" s="111"/>
      <c r="E207" s="248"/>
      <c r="F207" s="109"/>
      <c r="G207" s="106"/>
      <c r="H207" s="106"/>
      <c r="I207" s="246"/>
      <c r="J207" s="246"/>
      <c r="K207" s="247"/>
      <c r="L207" s="248"/>
      <c r="M207" s="248"/>
      <c r="N207" s="106"/>
      <c r="O207" s="106"/>
      <c r="P207" s="106"/>
      <c r="Q207" s="248"/>
      <c r="R207" s="248"/>
      <c r="S207" s="248"/>
      <c r="T207" s="246"/>
      <c r="U207" s="246"/>
      <c r="V207" s="247"/>
      <c r="W207" s="248"/>
      <c r="X207" s="106"/>
      <c r="Y207" s="248"/>
      <c r="Z207" s="248"/>
      <c r="AA207" s="106"/>
      <c r="AB207" s="248"/>
      <c r="AC207" s="106"/>
      <c r="AD207" s="106"/>
      <c r="AK207" s="389"/>
      <c r="AL207" s="389"/>
      <c r="AM207" s="389"/>
      <c r="AN207" s="389"/>
      <c r="AO207" s="258"/>
      <c r="AP207" s="258"/>
      <c r="AQ207" s="258"/>
      <c r="AR207" s="258"/>
      <c r="AS207" s="270"/>
      <c r="AT207" s="270"/>
      <c r="AU207" s="270"/>
      <c r="AV207" s="270"/>
      <c r="AW207" s="270"/>
      <c r="AX207" s="270"/>
      <c r="AY207" s="270"/>
      <c r="AZ207" s="270"/>
      <c r="BA207" s="258"/>
      <c r="BB207" s="391"/>
      <c r="BC207" s="258"/>
      <c r="BD207" s="258"/>
      <c r="BE207" s="258"/>
      <c r="BF207" s="270"/>
      <c r="BG207" s="270"/>
      <c r="BH207" s="270"/>
      <c r="BI207" s="270"/>
      <c r="BJ207" s="270"/>
      <c r="BK207" s="270"/>
      <c r="BL207" s="270"/>
      <c r="BM207" s="270"/>
      <c r="BN207" s="258"/>
      <c r="BO207" s="258"/>
      <c r="BP207" s="258"/>
    </row>
    <row r="208" spans="1:68" ht="85.5" customHeight="1">
      <c r="B208" s="111"/>
      <c r="C208" s="111"/>
      <c r="D208" s="111"/>
      <c r="E208" s="248"/>
      <c r="F208" s="109"/>
      <c r="G208" s="106"/>
      <c r="H208" s="106"/>
      <c r="I208" s="246"/>
      <c r="J208" s="246"/>
      <c r="K208" s="247"/>
      <c r="L208" s="248"/>
      <c r="M208" s="248"/>
      <c r="N208" s="106"/>
      <c r="O208" s="106"/>
      <c r="P208" s="106"/>
      <c r="Q208" s="248"/>
      <c r="R208" s="248"/>
      <c r="S208" s="248"/>
      <c r="T208" s="246"/>
      <c r="U208" s="246"/>
      <c r="V208" s="247"/>
      <c r="W208" s="248"/>
      <c r="X208" s="106"/>
      <c r="Y208" s="248"/>
      <c r="Z208" s="248"/>
      <c r="AA208" s="106"/>
      <c r="AB208" s="248"/>
      <c r="AC208" s="106"/>
      <c r="AD208" s="106"/>
      <c r="AK208" s="389"/>
      <c r="AL208" s="389"/>
      <c r="AM208" s="389"/>
      <c r="AN208" s="389"/>
      <c r="AO208" s="258"/>
      <c r="AP208" s="258"/>
      <c r="AQ208" s="258"/>
      <c r="AR208" s="258"/>
      <c r="AS208" s="270"/>
      <c r="AT208" s="270"/>
      <c r="AU208" s="270"/>
      <c r="AV208" s="270"/>
      <c r="AW208" s="270"/>
      <c r="AX208" s="270"/>
      <c r="AY208" s="270"/>
      <c r="AZ208" s="270"/>
      <c r="BA208" s="258"/>
      <c r="BB208" s="391"/>
      <c r="BC208" s="258"/>
      <c r="BD208" s="258"/>
      <c r="BE208" s="258"/>
      <c r="BF208" s="270"/>
      <c r="BG208" s="270"/>
      <c r="BH208" s="270"/>
      <c r="BI208" s="270"/>
      <c r="BJ208" s="270"/>
      <c r="BK208" s="270"/>
      <c r="BL208" s="270"/>
      <c r="BM208" s="270"/>
      <c r="BN208" s="258"/>
      <c r="BO208" s="258"/>
      <c r="BP208" s="258"/>
    </row>
    <row r="209" spans="2:68" ht="85.5" customHeight="1">
      <c r="B209" s="111"/>
      <c r="C209" s="111"/>
      <c r="D209" s="111"/>
      <c r="E209" s="248"/>
      <c r="F209" s="109"/>
      <c r="G209" s="106"/>
      <c r="H209" s="106"/>
      <c r="I209" s="246"/>
      <c r="J209" s="246"/>
      <c r="K209" s="247"/>
      <c r="L209" s="248"/>
      <c r="M209" s="248"/>
      <c r="N209" s="106"/>
      <c r="O209" s="106"/>
      <c r="P209" s="106"/>
      <c r="Q209" s="248"/>
      <c r="R209" s="248"/>
      <c r="S209" s="248"/>
      <c r="T209" s="246"/>
      <c r="U209" s="246"/>
      <c r="V209" s="247"/>
      <c r="W209" s="248"/>
      <c r="X209" s="106"/>
      <c r="Y209" s="248"/>
      <c r="Z209" s="248"/>
      <c r="AA209" s="106"/>
      <c r="AB209" s="248"/>
      <c r="AC209" s="106"/>
      <c r="AD209" s="106"/>
      <c r="AK209" s="389"/>
      <c r="AL209" s="389"/>
      <c r="AM209" s="389"/>
      <c r="AN209" s="389"/>
      <c r="AO209" s="258"/>
      <c r="AP209" s="258"/>
      <c r="AQ209" s="258"/>
      <c r="AR209" s="258"/>
      <c r="AS209" s="270"/>
      <c r="AT209" s="270"/>
      <c r="AU209" s="270"/>
      <c r="AV209" s="270"/>
      <c r="AW209" s="270"/>
      <c r="AX209" s="270"/>
      <c r="AY209" s="270"/>
      <c r="AZ209" s="270"/>
      <c r="BA209" s="258"/>
      <c r="BB209" s="391"/>
      <c r="BC209" s="258"/>
      <c r="BD209" s="258"/>
      <c r="BE209" s="258"/>
      <c r="BF209" s="270"/>
      <c r="BG209" s="270"/>
      <c r="BH209" s="270"/>
      <c r="BI209" s="270"/>
      <c r="BJ209" s="270"/>
      <c r="BK209" s="270"/>
      <c r="BL209" s="270"/>
      <c r="BM209" s="270"/>
      <c r="BN209" s="258"/>
      <c r="BO209" s="258"/>
      <c r="BP209" s="258"/>
    </row>
    <row r="210" spans="2:68" ht="85.5" customHeight="1">
      <c r="B210" s="111"/>
      <c r="C210" s="111"/>
      <c r="D210" s="111"/>
      <c r="E210" s="248"/>
      <c r="F210" s="109"/>
      <c r="G210" s="106"/>
      <c r="H210" s="106"/>
      <c r="I210" s="246"/>
      <c r="J210" s="246"/>
      <c r="K210" s="247"/>
      <c r="L210" s="248"/>
      <c r="M210" s="248"/>
      <c r="N210" s="106"/>
      <c r="O210" s="106"/>
      <c r="P210" s="106"/>
      <c r="Q210" s="248"/>
      <c r="R210" s="248"/>
      <c r="S210" s="248"/>
      <c r="T210" s="246"/>
      <c r="U210" s="246"/>
      <c r="V210" s="247"/>
      <c r="W210" s="248"/>
      <c r="X210" s="106"/>
      <c r="Y210" s="248"/>
      <c r="Z210" s="248"/>
      <c r="AA210" s="106"/>
      <c r="AB210" s="248"/>
      <c r="AC210" s="106"/>
      <c r="AD210" s="106"/>
      <c r="AK210" s="389"/>
      <c r="AL210" s="389"/>
      <c r="AM210" s="389"/>
      <c r="AN210" s="389"/>
      <c r="AO210" s="258"/>
      <c r="AP210" s="258"/>
      <c r="AQ210" s="258"/>
      <c r="AR210" s="258"/>
      <c r="AS210" s="270"/>
      <c r="AT210" s="270"/>
      <c r="AU210" s="270"/>
      <c r="AV210" s="270"/>
      <c r="AW210" s="270"/>
      <c r="AX210" s="270"/>
      <c r="AY210" s="270"/>
      <c r="AZ210" s="270"/>
      <c r="BA210" s="258"/>
      <c r="BB210" s="391"/>
      <c r="BC210" s="258"/>
      <c r="BD210" s="258"/>
      <c r="BE210" s="258"/>
      <c r="BF210" s="270"/>
      <c r="BG210" s="270"/>
      <c r="BH210" s="270"/>
      <c r="BI210" s="270"/>
      <c r="BJ210" s="270"/>
      <c r="BK210" s="270"/>
      <c r="BL210" s="270"/>
      <c r="BM210" s="270"/>
      <c r="BN210" s="258"/>
      <c r="BO210" s="258"/>
      <c r="BP210" s="258"/>
    </row>
    <row r="211" spans="2:68" ht="85.5" customHeight="1">
      <c r="B211" s="111"/>
      <c r="C211" s="111"/>
      <c r="D211" s="111"/>
      <c r="E211" s="248"/>
      <c r="F211" s="109"/>
      <c r="G211" s="106"/>
      <c r="H211" s="106"/>
      <c r="I211" s="246"/>
      <c r="J211" s="246"/>
      <c r="K211" s="247"/>
      <c r="L211" s="248"/>
      <c r="M211" s="248"/>
      <c r="N211" s="106"/>
      <c r="O211" s="106"/>
      <c r="P211" s="106"/>
      <c r="Q211" s="248"/>
      <c r="R211" s="248"/>
      <c r="S211" s="248"/>
      <c r="T211" s="246"/>
      <c r="U211" s="246"/>
      <c r="V211" s="247"/>
      <c r="W211" s="248"/>
      <c r="X211" s="106"/>
      <c r="Y211" s="248"/>
      <c r="Z211" s="248"/>
      <c r="AA211" s="106"/>
      <c r="AB211" s="248"/>
      <c r="AC211" s="106"/>
      <c r="AD211" s="106"/>
      <c r="AK211" s="389"/>
      <c r="AL211" s="389"/>
      <c r="AM211" s="389"/>
      <c r="AN211" s="389"/>
      <c r="AO211" s="258"/>
      <c r="AP211" s="258"/>
      <c r="AQ211" s="258"/>
      <c r="AR211" s="258"/>
      <c r="AS211" s="270"/>
      <c r="AT211" s="270"/>
      <c r="AU211" s="270"/>
      <c r="AV211" s="270"/>
      <c r="AW211" s="270"/>
      <c r="AX211" s="270"/>
      <c r="AY211" s="270"/>
      <c r="AZ211" s="270"/>
      <c r="BA211" s="258"/>
      <c r="BB211" s="391"/>
      <c r="BC211" s="258"/>
      <c r="BD211" s="258"/>
      <c r="BE211" s="258"/>
      <c r="BF211" s="270"/>
      <c r="BG211" s="270"/>
      <c r="BH211" s="270"/>
      <c r="BI211" s="270"/>
      <c r="BJ211" s="270"/>
      <c r="BK211" s="270"/>
      <c r="BL211" s="270"/>
      <c r="BM211" s="270"/>
      <c r="BN211" s="258"/>
      <c r="BO211" s="258"/>
      <c r="BP211" s="258"/>
    </row>
    <row r="212" spans="2:68" ht="85.5" customHeight="1">
      <c r="B212" s="111"/>
      <c r="C212" s="111"/>
      <c r="D212" s="111"/>
      <c r="E212" s="248"/>
      <c r="F212" s="109"/>
      <c r="G212" s="106"/>
      <c r="H212" s="106"/>
      <c r="I212" s="246"/>
      <c r="J212" s="246"/>
      <c r="K212" s="247"/>
      <c r="L212" s="248"/>
      <c r="M212" s="248"/>
      <c r="N212" s="106"/>
      <c r="O212" s="106"/>
      <c r="P212" s="106"/>
      <c r="Q212" s="248"/>
      <c r="R212" s="248"/>
      <c r="S212" s="248"/>
      <c r="T212" s="246"/>
      <c r="U212" s="246"/>
      <c r="V212" s="247"/>
      <c r="W212" s="248"/>
      <c r="X212" s="106"/>
      <c r="Y212" s="248"/>
      <c r="Z212" s="248"/>
      <c r="AA212" s="106"/>
      <c r="AB212" s="248"/>
      <c r="AC212" s="106"/>
      <c r="AD212" s="106"/>
      <c r="AK212" s="389"/>
      <c r="AL212" s="389"/>
      <c r="AM212" s="389"/>
      <c r="AN212" s="389"/>
      <c r="AO212" s="258"/>
      <c r="AP212" s="258"/>
      <c r="AQ212" s="258"/>
      <c r="AR212" s="258"/>
      <c r="AS212" s="270"/>
      <c r="AT212" s="270"/>
      <c r="AU212" s="270"/>
      <c r="AV212" s="270"/>
      <c r="AW212" s="270"/>
      <c r="AX212" s="270"/>
      <c r="AY212" s="270"/>
      <c r="AZ212" s="270"/>
      <c r="BA212" s="258"/>
      <c r="BB212" s="391"/>
      <c r="BC212" s="258"/>
      <c r="BD212" s="258"/>
      <c r="BE212" s="258"/>
      <c r="BF212" s="270"/>
      <c r="BG212" s="270"/>
      <c r="BH212" s="270"/>
      <c r="BI212" s="270"/>
      <c r="BJ212" s="270"/>
      <c r="BK212" s="270"/>
      <c r="BL212" s="270"/>
      <c r="BM212" s="270"/>
      <c r="BN212" s="258"/>
      <c r="BO212" s="258"/>
      <c r="BP212" s="258"/>
    </row>
    <row r="213" spans="2:68" ht="85.5" customHeight="1">
      <c r="B213" s="111"/>
      <c r="C213" s="111"/>
      <c r="D213" s="111"/>
      <c r="E213" s="248"/>
      <c r="F213" s="109"/>
      <c r="G213" s="106"/>
      <c r="H213" s="106"/>
      <c r="I213" s="246"/>
      <c r="J213" s="246"/>
      <c r="K213" s="247"/>
      <c r="L213" s="248"/>
      <c r="M213" s="248"/>
      <c r="N213" s="106"/>
      <c r="O213" s="106"/>
      <c r="P213" s="106"/>
      <c r="Q213" s="248"/>
      <c r="R213" s="248"/>
      <c r="S213" s="248"/>
      <c r="T213" s="246"/>
      <c r="U213" s="246"/>
      <c r="V213" s="247"/>
      <c r="W213" s="248"/>
      <c r="X213" s="106"/>
      <c r="Y213" s="248"/>
      <c r="Z213" s="248"/>
      <c r="AA213" s="106"/>
      <c r="AB213" s="248"/>
      <c r="AC213" s="106"/>
      <c r="AD213" s="106"/>
      <c r="AK213" s="251"/>
      <c r="AL213" s="251"/>
      <c r="AM213" s="251"/>
      <c r="AN213" s="251"/>
      <c r="AO213" s="111"/>
      <c r="AP213" s="111"/>
      <c r="AQ213" s="111"/>
      <c r="AS213" s="140"/>
      <c r="AT213" s="140"/>
      <c r="AU213" s="140"/>
      <c r="AV213" s="140"/>
      <c r="AW213" s="140"/>
      <c r="AX213" s="140"/>
      <c r="AY213" s="140"/>
      <c r="AZ213" s="140"/>
      <c r="BB213" s="253"/>
      <c r="BF213" s="270"/>
      <c r="BG213" s="270"/>
      <c r="BH213" s="270"/>
      <c r="BI213" s="270"/>
      <c r="BJ213" s="270"/>
      <c r="BK213" s="270"/>
      <c r="BL213" s="270"/>
      <c r="BM213" s="270"/>
      <c r="BN213" s="258"/>
    </row>
    <row r="214" spans="2:68" ht="85.5" customHeight="1">
      <c r="B214" s="111"/>
      <c r="C214" s="111"/>
      <c r="D214" s="111"/>
      <c r="E214" s="248"/>
      <c r="F214" s="109"/>
      <c r="G214" s="106"/>
      <c r="H214" s="106"/>
      <c r="I214" s="246"/>
      <c r="J214" s="246"/>
      <c r="K214" s="247"/>
      <c r="L214" s="248"/>
      <c r="M214" s="248"/>
      <c r="N214" s="106"/>
      <c r="O214" s="106"/>
      <c r="P214" s="106"/>
      <c r="Q214" s="248"/>
      <c r="R214" s="248"/>
      <c r="S214" s="248"/>
      <c r="T214" s="246"/>
      <c r="U214" s="246"/>
      <c r="V214" s="247"/>
      <c r="W214" s="248"/>
      <c r="X214" s="106"/>
      <c r="Y214" s="248"/>
      <c r="Z214" s="248"/>
      <c r="AA214" s="106"/>
      <c r="AB214" s="248"/>
      <c r="AC214" s="106"/>
      <c r="AD214" s="106"/>
      <c r="AK214" s="251"/>
      <c r="AL214" s="251"/>
      <c r="AM214" s="251"/>
      <c r="AN214" s="251"/>
      <c r="AO214" s="111"/>
      <c r="AP214" s="111"/>
      <c r="AQ214" s="111"/>
      <c r="AS214" s="140"/>
      <c r="AT214" s="140"/>
      <c r="AU214" s="140"/>
      <c r="AV214" s="140"/>
      <c r="AW214" s="140"/>
      <c r="AX214" s="140"/>
      <c r="AY214" s="140"/>
      <c r="AZ214" s="140"/>
      <c r="BB214" s="253"/>
      <c r="BF214" s="270"/>
      <c r="BG214" s="270"/>
      <c r="BH214" s="270"/>
      <c r="BI214" s="270"/>
      <c r="BJ214" s="270"/>
      <c r="BK214" s="270"/>
      <c r="BL214" s="270"/>
      <c r="BM214" s="270"/>
      <c r="BN214" s="258"/>
    </row>
    <row r="215" spans="2:68" ht="85.5" customHeight="1">
      <c r="B215" s="111"/>
      <c r="C215" s="111"/>
      <c r="D215" s="111"/>
      <c r="E215" s="248"/>
      <c r="F215" s="109"/>
      <c r="G215" s="106"/>
      <c r="H215" s="106"/>
      <c r="I215" s="246"/>
      <c r="J215" s="246"/>
      <c r="K215" s="247"/>
      <c r="L215" s="248"/>
      <c r="M215" s="248"/>
      <c r="N215" s="106"/>
      <c r="O215" s="106"/>
      <c r="P215" s="106"/>
      <c r="Q215" s="248"/>
      <c r="R215" s="248"/>
      <c r="S215" s="248"/>
      <c r="T215" s="246"/>
      <c r="U215" s="246"/>
      <c r="V215" s="247"/>
      <c r="W215" s="248"/>
      <c r="X215" s="106"/>
      <c r="Y215" s="248"/>
      <c r="Z215" s="248"/>
      <c r="AA215" s="106"/>
      <c r="AB215" s="248"/>
      <c r="AC215" s="106"/>
      <c r="AD215" s="106"/>
      <c r="AK215" s="251"/>
      <c r="AL215" s="251"/>
      <c r="AM215" s="251"/>
      <c r="AN215" s="251"/>
      <c r="AO215" s="111"/>
      <c r="AP215" s="111"/>
      <c r="AQ215" s="111"/>
      <c r="AS215" s="140"/>
      <c r="AT215" s="140"/>
      <c r="AU215" s="140"/>
      <c r="AV215" s="140"/>
      <c r="AW215" s="140"/>
      <c r="AX215" s="140"/>
      <c r="AY215" s="140"/>
      <c r="AZ215" s="140"/>
      <c r="BB215" s="253"/>
      <c r="BF215" s="270"/>
      <c r="BG215" s="270"/>
      <c r="BH215" s="270"/>
      <c r="BI215" s="270"/>
      <c r="BJ215" s="270"/>
      <c r="BK215" s="270"/>
      <c r="BL215" s="270"/>
      <c r="BM215" s="270"/>
      <c r="BN215" s="258"/>
    </row>
    <row r="216" spans="2:68" ht="85.5" customHeight="1">
      <c r="B216" s="111"/>
      <c r="C216" s="111"/>
      <c r="D216" s="111"/>
      <c r="E216" s="248"/>
      <c r="F216" s="109"/>
      <c r="G216" s="106"/>
      <c r="H216" s="106"/>
      <c r="I216" s="246"/>
      <c r="J216" s="246"/>
      <c r="K216" s="247"/>
      <c r="L216" s="248"/>
      <c r="M216" s="248"/>
      <c r="N216" s="106"/>
      <c r="O216" s="106"/>
      <c r="P216" s="106"/>
      <c r="Q216" s="248"/>
      <c r="R216" s="248"/>
      <c r="S216" s="248"/>
      <c r="T216" s="246"/>
      <c r="U216" s="246"/>
      <c r="V216" s="247"/>
      <c r="W216" s="248"/>
      <c r="X216" s="106"/>
      <c r="Y216" s="248"/>
      <c r="Z216" s="248"/>
      <c r="AA216" s="106"/>
      <c r="AB216" s="248"/>
      <c r="AC216" s="106"/>
      <c r="AD216" s="106"/>
      <c r="AK216" s="251"/>
      <c r="AL216" s="251"/>
      <c r="AM216" s="251"/>
      <c r="AN216" s="251"/>
      <c r="AO216" s="111"/>
      <c r="AP216" s="111"/>
      <c r="AQ216" s="111"/>
      <c r="AS216" s="140"/>
      <c r="AT216" s="140"/>
      <c r="AU216" s="140"/>
      <c r="AV216" s="140"/>
      <c r="AW216" s="140"/>
      <c r="AX216" s="140"/>
      <c r="AY216" s="140"/>
      <c r="AZ216" s="140"/>
      <c r="BB216" s="253"/>
      <c r="BF216" s="270"/>
      <c r="BG216" s="270"/>
      <c r="BH216" s="270"/>
      <c r="BI216" s="270"/>
      <c r="BJ216" s="270"/>
      <c r="BK216" s="270"/>
      <c r="BL216" s="270"/>
      <c r="BM216" s="270"/>
      <c r="BN216" s="258"/>
    </row>
    <row r="217" spans="2:68" ht="85.5" customHeight="1">
      <c r="B217" s="111"/>
      <c r="C217" s="111"/>
      <c r="D217" s="111"/>
      <c r="E217" s="248"/>
      <c r="F217" s="109"/>
      <c r="G217" s="106"/>
      <c r="H217" s="106"/>
      <c r="I217" s="246"/>
      <c r="J217" s="246"/>
      <c r="K217" s="247"/>
      <c r="L217" s="248"/>
      <c r="M217" s="248"/>
      <c r="N217" s="106"/>
      <c r="O217" s="106"/>
      <c r="P217" s="106"/>
      <c r="Q217" s="248"/>
      <c r="R217" s="248"/>
      <c r="S217" s="248"/>
      <c r="T217" s="246"/>
      <c r="U217" s="246"/>
      <c r="V217" s="247"/>
      <c r="W217" s="248"/>
      <c r="X217" s="106"/>
      <c r="Y217" s="248"/>
      <c r="Z217" s="248"/>
      <c r="AA217" s="106"/>
      <c r="AB217" s="248"/>
      <c r="AC217" s="106"/>
      <c r="AD217" s="106"/>
      <c r="AK217" s="251"/>
      <c r="AL217" s="251"/>
      <c r="AM217" s="251"/>
      <c r="AN217" s="251"/>
      <c r="AO217" s="111"/>
      <c r="AP217" s="111"/>
      <c r="AQ217" s="111"/>
      <c r="AS217" s="140"/>
      <c r="AT217" s="140"/>
      <c r="AU217" s="140"/>
      <c r="AV217" s="140"/>
      <c r="AW217" s="140"/>
      <c r="AX217" s="140"/>
      <c r="AY217" s="140"/>
      <c r="AZ217" s="140"/>
      <c r="BB217" s="253"/>
      <c r="BF217" s="270"/>
      <c r="BG217" s="270"/>
      <c r="BH217" s="270"/>
      <c r="BI217" s="270"/>
      <c r="BJ217" s="270"/>
      <c r="BK217" s="270"/>
      <c r="BL217" s="270"/>
      <c r="BM217" s="270"/>
      <c r="BN217" s="258"/>
    </row>
    <row r="218" spans="2:68" ht="85.5" customHeight="1">
      <c r="B218" s="111"/>
      <c r="C218" s="111"/>
      <c r="D218" s="111"/>
      <c r="E218" s="248"/>
      <c r="F218" s="109"/>
      <c r="G218" s="106"/>
      <c r="H218" s="106"/>
      <c r="I218" s="246"/>
      <c r="J218" s="246"/>
      <c r="K218" s="247"/>
      <c r="L218" s="248"/>
      <c r="M218" s="248"/>
      <c r="N218" s="106"/>
      <c r="O218" s="106"/>
      <c r="P218" s="106"/>
      <c r="Q218" s="248"/>
      <c r="R218" s="248"/>
      <c r="S218" s="248"/>
      <c r="T218" s="246"/>
      <c r="U218" s="246"/>
      <c r="V218" s="247"/>
      <c r="W218" s="248"/>
      <c r="X218" s="106"/>
      <c r="Y218" s="248"/>
      <c r="Z218" s="248"/>
      <c r="AA218" s="106"/>
      <c r="AB218" s="248"/>
      <c r="AC218" s="106"/>
      <c r="AD218" s="106"/>
      <c r="AK218" s="251"/>
      <c r="AL218" s="251"/>
      <c r="AM218" s="251"/>
      <c r="AN218" s="251"/>
      <c r="AO218" s="111"/>
      <c r="AP218" s="111"/>
      <c r="AQ218" s="111"/>
      <c r="AS218" s="140"/>
      <c r="AT218" s="140"/>
      <c r="AU218" s="140"/>
      <c r="AV218" s="140"/>
      <c r="AW218" s="140"/>
      <c r="AX218" s="140"/>
      <c r="AY218" s="140"/>
      <c r="AZ218" s="140"/>
      <c r="BB218" s="253"/>
      <c r="BF218" s="270"/>
      <c r="BG218" s="270"/>
      <c r="BH218" s="270"/>
      <c r="BI218" s="270"/>
      <c r="BJ218" s="270"/>
      <c r="BK218" s="270"/>
      <c r="BL218" s="270"/>
      <c r="BM218" s="270"/>
      <c r="BN218" s="258"/>
    </row>
    <row r="219" spans="2:68" ht="85.5" customHeight="1">
      <c r="B219" s="111"/>
      <c r="C219" s="111"/>
      <c r="D219" s="111"/>
      <c r="E219" s="248"/>
      <c r="F219" s="109"/>
      <c r="G219" s="106"/>
      <c r="H219" s="106"/>
      <c r="I219" s="246"/>
      <c r="J219" s="246"/>
      <c r="K219" s="247"/>
      <c r="L219" s="248"/>
      <c r="M219" s="248"/>
      <c r="N219" s="106"/>
      <c r="O219" s="106"/>
      <c r="P219" s="106"/>
      <c r="Q219" s="248"/>
      <c r="R219" s="248"/>
      <c r="S219" s="248"/>
      <c r="T219" s="246"/>
      <c r="U219" s="246"/>
      <c r="V219" s="247"/>
      <c r="W219" s="248"/>
      <c r="X219" s="106"/>
      <c r="Y219" s="248"/>
      <c r="Z219" s="248"/>
      <c r="AA219" s="106"/>
      <c r="AB219" s="248"/>
      <c r="AC219" s="106"/>
      <c r="AD219" s="106"/>
      <c r="AK219" s="251"/>
      <c r="AL219" s="251"/>
      <c r="AM219" s="251"/>
      <c r="AN219" s="251"/>
      <c r="AO219" s="111"/>
      <c r="AP219" s="111"/>
      <c r="AQ219" s="111"/>
      <c r="AS219" s="140"/>
      <c r="AT219" s="140"/>
      <c r="AU219" s="140"/>
      <c r="AV219" s="140"/>
      <c r="AW219" s="140"/>
      <c r="AX219" s="140"/>
      <c r="AY219" s="140"/>
      <c r="AZ219" s="140"/>
      <c r="BB219" s="253"/>
      <c r="BF219" s="270"/>
      <c r="BG219" s="270"/>
      <c r="BH219" s="270"/>
      <c r="BI219" s="270"/>
      <c r="BJ219" s="270"/>
      <c r="BK219" s="270"/>
      <c r="BL219" s="270"/>
      <c r="BM219" s="270"/>
      <c r="BN219" s="258"/>
    </row>
    <row r="220" spans="2:68" ht="85.5" customHeight="1">
      <c r="B220" s="111"/>
      <c r="C220" s="111"/>
      <c r="D220" s="111"/>
      <c r="E220" s="248"/>
      <c r="F220" s="109"/>
      <c r="G220" s="106"/>
      <c r="H220" s="106"/>
      <c r="I220" s="246"/>
      <c r="J220" s="246"/>
      <c r="K220" s="247"/>
      <c r="L220" s="248"/>
      <c r="M220" s="248"/>
      <c r="N220" s="106"/>
      <c r="O220" s="106"/>
      <c r="P220" s="106"/>
      <c r="Q220" s="248"/>
      <c r="R220" s="248"/>
      <c r="S220" s="248"/>
      <c r="T220" s="246"/>
      <c r="U220" s="246"/>
      <c r="V220" s="247"/>
      <c r="W220" s="248"/>
      <c r="X220" s="106"/>
      <c r="Y220" s="248"/>
      <c r="Z220" s="248"/>
      <c r="AA220" s="106"/>
      <c r="AB220" s="248"/>
      <c r="AC220" s="106"/>
      <c r="AD220" s="106"/>
      <c r="AK220" s="251"/>
      <c r="AL220" s="251"/>
      <c r="AM220" s="251"/>
      <c r="AN220" s="251"/>
      <c r="AO220" s="111"/>
      <c r="AP220" s="111"/>
      <c r="AQ220" s="111"/>
      <c r="AS220" s="140"/>
      <c r="AT220" s="140"/>
      <c r="AU220" s="140"/>
      <c r="AV220" s="140"/>
      <c r="AW220" s="140"/>
      <c r="AX220" s="140"/>
      <c r="AY220" s="140"/>
      <c r="AZ220" s="140"/>
      <c r="BB220" s="253"/>
      <c r="BF220" s="270"/>
      <c r="BG220" s="270"/>
      <c r="BH220" s="270"/>
      <c r="BI220" s="270"/>
      <c r="BJ220" s="270"/>
      <c r="BK220" s="270"/>
      <c r="BL220" s="270"/>
      <c r="BM220" s="270"/>
      <c r="BN220" s="258"/>
    </row>
    <row r="221" spans="2:68" ht="85.5" customHeight="1">
      <c r="B221" s="111"/>
      <c r="C221" s="111"/>
      <c r="D221" s="111"/>
      <c r="E221" s="248"/>
      <c r="F221" s="109"/>
      <c r="G221" s="106"/>
      <c r="H221" s="106"/>
      <c r="I221" s="246"/>
      <c r="J221" s="246"/>
      <c r="K221" s="247"/>
      <c r="L221" s="248"/>
      <c r="M221" s="248"/>
      <c r="N221" s="106"/>
      <c r="O221" s="106"/>
      <c r="P221" s="106"/>
      <c r="Q221" s="248"/>
      <c r="R221" s="248"/>
      <c r="S221" s="248"/>
      <c r="T221" s="246"/>
      <c r="U221" s="246"/>
      <c r="V221" s="247"/>
      <c r="W221" s="248"/>
      <c r="X221" s="106"/>
      <c r="Y221" s="248"/>
      <c r="Z221" s="248"/>
      <c r="AA221" s="106"/>
      <c r="AB221" s="248"/>
      <c r="AC221" s="106"/>
      <c r="AD221" s="106"/>
      <c r="AK221" s="251"/>
      <c r="AL221" s="251"/>
      <c r="AM221" s="251"/>
      <c r="AN221" s="251"/>
      <c r="AO221" s="111"/>
      <c r="AP221" s="111"/>
      <c r="AQ221" s="111"/>
      <c r="AS221" s="140"/>
      <c r="AT221" s="140"/>
      <c r="AU221" s="140"/>
      <c r="AV221" s="140"/>
      <c r="AW221" s="140"/>
      <c r="AX221" s="140"/>
      <c r="AY221" s="140"/>
      <c r="AZ221" s="140"/>
      <c r="BB221" s="253"/>
      <c r="BF221" s="270"/>
      <c r="BG221" s="270"/>
      <c r="BH221" s="270"/>
      <c r="BI221" s="270"/>
      <c r="BJ221" s="270"/>
      <c r="BK221" s="270"/>
      <c r="BL221" s="270"/>
      <c r="BM221" s="270"/>
      <c r="BN221" s="258"/>
    </row>
    <row r="222" spans="2:68" ht="85.5" customHeight="1">
      <c r="B222" s="111"/>
      <c r="C222" s="111"/>
      <c r="D222" s="111"/>
      <c r="E222" s="248"/>
      <c r="F222" s="109"/>
      <c r="G222" s="106"/>
      <c r="H222" s="106"/>
      <c r="I222" s="246"/>
      <c r="J222" s="246"/>
      <c r="K222" s="247"/>
      <c r="L222" s="248"/>
      <c r="M222" s="248"/>
      <c r="N222" s="106"/>
      <c r="O222" s="106"/>
      <c r="P222" s="106"/>
      <c r="Q222" s="248"/>
      <c r="R222" s="248"/>
      <c r="S222" s="248"/>
      <c r="T222" s="246"/>
      <c r="U222" s="246"/>
      <c r="V222" s="247"/>
      <c r="W222" s="248"/>
      <c r="X222" s="106"/>
      <c r="Y222" s="248"/>
      <c r="Z222" s="248"/>
      <c r="AA222" s="106"/>
      <c r="AB222" s="248"/>
      <c r="AC222" s="106"/>
      <c r="AD222" s="106"/>
      <c r="AK222" s="251"/>
      <c r="AL222" s="251"/>
      <c r="AM222" s="251"/>
      <c r="AN222" s="251"/>
      <c r="AO222" s="111"/>
      <c r="AP222" s="111"/>
      <c r="AQ222" s="111"/>
      <c r="AS222" s="140"/>
      <c r="AT222" s="140"/>
      <c r="AU222" s="140"/>
      <c r="AV222" s="140"/>
      <c r="AW222" s="140"/>
      <c r="AX222" s="140"/>
      <c r="AY222" s="140"/>
      <c r="AZ222" s="140"/>
      <c r="BB222" s="253"/>
      <c r="BF222" s="270"/>
      <c r="BG222" s="270"/>
      <c r="BH222" s="270"/>
      <c r="BI222" s="270"/>
      <c r="BJ222" s="270"/>
      <c r="BK222" s="270"/>
      <c r="BL222" s="270"/>
      <c r="BM222" s="270"/>
      <c r="BN222" s="258"/>
    </row>
    <row r="223" spans="2:68" ht="70.5" customHeight="1">
      <c r="B223" s="111"/>
      <c r="C223" s="111"/>
      <c r="D223" s="111"/>
      <c r="E223" s="248"/>
      <c r="F223" s="109"/>
      <c r="G223" s="106"/>
      <c r="H223" s="106"/>
      <c r="I223" s="246"/>
      <c r="J223" s="246"/>
      <c r="K223" s="247"/>
      <c r="L223" s="248"/>
      <c r="M223" s="248"/>
      <c r="N223" s="106"/>
      <c r="O223" s="106"/>
      <c r="P223" s="106"/>
      <c r="Q223" s="248"/>
      <c r="R223" s="248"/>
      <c r="S223" s="248"/>
      <c r="T223" s="246"/>
      <c r="U223" s="246"/>
      <c r="V223" s="247"/>
      <c r="W223" s="248"/>
      <c r="X223" s="106"/>
      <c r="Y223" s="248"/>
      <c r="Z223" s="248"/>
      <c r="AA223" s="106"/>
      <c r="AB223" s="248"/>
      <c r="AC223" s="106"/>
      <c r="AD223" s="106"/>
      <c r="AK223" s="251"/>
      <c r="AL223" s="251"/>
      <c r="AM223" s="251"/>
      <c r="AN223" s="251"/>
      <c r="AO223" s="111"/>
      <c r="AP223" s="111"/>
      <c r="AQ223" s="111"/>
      <c r="AS223" s="140"/>
      <c r="AT223" s="140"/>
      <c r="AU223" s="140"/>
      <c r="AV223" s="140"/>
      <c r="AW223" s="140"/>
      <c r="AX223" s="140"/>
      <c r="AY223" s="140"/>
      <c r="AZ223" s="140"/>
      <c r="BB223" s="253"/>
      <c r="BF223" s="270"/>
      <c r="BG223" s="270"/>
      <c r="BH223" s="270"/>
      <c r="BI223" s="270"/>
      <c r="BJ223" s="270"/>
      <c r="BK223" s="270"/>
      <c r="BL223" s="270"/>
      <c r="BM223" s="270"/>
      <c r="BN223" s="258"/>
    </row>
    <row r="224" spans="2:68" ht="70.5" customHeight="1">
      <c r="B224" s="111"/>
      <c r="C224" s="111"/>
      <c r="D224" s="111"/>
      <c r="E224" s="248"/>
      <c r="F224" s="109"/>
      <c r="G224" s="106"/>
      <c r="H224" s="106"/>
      <c r="I224" s="246"/>
      <c r="J224" s="246"/>
      <c r="K224" s="247"/>
      <c r="L224" s="248"/>
      <c r="M224" s="248"/>
      <c r="N224" s="106"/>
      <c r="O224" s="106"/>
      <c r="P224" s="106"/>
      <c r="Q224" s="248"/>
      <c r="R224" s="248"/>
      <c r="S224" s="248"/>
      <c r="T224" s="246"/>
      <c r="U224" s="246"/>
      <c r="V224" s="247"/>
      <c r="W224" s="248"/>
      <c r="X224" s="106"/>
      <c r="Y224" s="248"/>
      <c r="Z224" s="248"/>
      <c r="AA224" s="106"/>
      <c r="AB224" s="248"/>
      <c r="AC224" s="106"/>
      <c r="AD224" s="106"/>
      <c r="AK224" s="251"/>
      <c r="AL224" s="251"/>
      <c r="AM224" s="251"/>
      <c r="AN224" s="251"/>
      <c r="AO224" s="111"/>
      <c r="AP224" s="111"/>
      <c r="AQ224" s="111"/>
      <c r="AS224" s="140"/>
      <c r="AT224" s="140"/>
      <c r="AU224" s="140"/>
      <c r="AV224" s="140"/>
      <c r="AW224" s="140"/>
      <c r="AX224" s="140"/>
      <c r="AY224" s="140"/>
      <c r="AZ224" s="140"/>
      <c r="BB224" s="253"/>
      <c r="BF224" s="270"/>
      <c r="BG224" s="270"/>
      <c r="BH224" s="270"/>
      <c r="BI224" s="270"/>
      <c r="BJ224" s="270"/>
      <c r="BK224" s="270"/>
      <c r="BL224" s="270"/>
      <c r="BM224" s="270"/>
      <c r="BN224" s="258"/>
    </row>
    <row r="225" spans="2:66" ht="70.5" customHeight="1">
      <c r="B225" s="111"/>
      <c r="C225" s="111"/>
      <c r="D225" s="111"/>
      <c r="E225" s="248"/>
      <c r="F225" s="109"/>
      <c r="G225" s="106"/>
      <c r="H225" s="106"/>
      <c r="I225" s="246"/>
      <c r="J225" s="246"/>
      <c r="K225" s="247"/>
      <c r="L225" s="248"/>
      <c r="M225" s="248"/>
      <c r="N225" s="106"/>
      <c r="O225" s="106"/>
      <c r="P225" s="106"/>
      <c r="Q225" s="248"/>
      <c r="R225" s="248"/>
      <c r="S225" s="248"/>
      <c r="T225" s="246"/>
      <c r="U225" s="246"/>
      <c r="V225" s="247"/>
      <c r="W225" s="248"/>
      <c r="X225" s="106"/>
      <c r="Y225" s="248"/>
      <c r="Z225" s="248"/>
      <c r="AA225" s="106"/>
      <c r="AB225" s="248"/>
      <c r="AC225" s="106"/>
      <c r="AD225" s="106"/>
      <c r="AK225" s="251"/>
      <c r="AL225" s="251"/>
      <c r="AM225" s="251"/>
      <c r="AN225" s="251"/>
      <c r="AO225" s="111"/>
      <c r="AP225" s="111"/>
      <c r="AQ225" s="111"/>
      <c r="AS225" s="140"/>
      <c r="AT225" s="140"/>
      <c r="AU225" s="140"/>
      <c r="AV225" s="140"/>
      <c r="AW225" s="140"/>
      <c r="AX225" s="140"/>
      <c r="AY225" s="140"/>
      <c r="AZ225" s="140"/>
      <c r="BB225" s="253"/>
      <c r="BF225" s="270"/>
      <c r="BG225" s="270"/>
      <c r="BH225" s="270"/>
      <c r="BI225" s="270"/>
      <c r="BJ225" s="270"/>
      <c r="BK225" s="270"/>
      <c r="BL225" s="270"/>
      <c r="BM225" s="270"/>
      <c r="BN225" s="258"/>
    </row>
    <row r="226" spans="2:66" ht="70.5" customHeight="1">
      <c r="B226" s="111"/>
      <c r="C226" s="111"/>
      <c r="D226" s="111"/>
      <c r="E226" s="248"/>
      <c r="F226" s="109"/>
      <c r="G226" s="106"/>
      <c r="H226" s="106"/>
      <c r="I226" s="246"/>
      <c r="J226" s="246"/>
      <c r="K226" s="247"/>
      <c r="L226" s="248"/>
      <c r="M226" s="248"/>
      <c r="N226" s="106"/>
      <c r="O226" s="106"/>
      <c r="P226" s="106"/>
      <c r="Q226" s="248"/>
      <c r="R226" s="248"/>
      <c r="S226" s="248"/>
      <c r="T226" s="246"/>
      <c r="U226" s="246"/>
      <c r="V226" s="247"/>
      <c r="W226" s="248"/>
      <c r="X226" s="106"/>
      <c r="Y226" s="248"/>
      <c r="Z226" s="248"/>
      <c r="AA226" s="106"/>
      <c r="AB226" s="248"/>
      <c r="AC226" s="106"/>
      <c r="AD226" s="106"/>
      <c r="AK226" s="251"/>
      <c r="AL226" s="251"/>
      <c r="AM226" s="251"/>
      <c r="AN226" s="251"/>
      <c r="AO226" s="111"/>
      <c r="AP226" s="111"/>
      <c r="AQ226" s="111"/>
      <c r="AS226" s="140"/>
      <c r="AT226" s="140"/>
      <c r="AU226" s="140"/>
      <c r="AV226" s="140"/>
      <c r="AW226" s="140"/>
      <c r="AX226" s="140"/>
      <c r="AY226" s="140"/>
      <c r="AZ226" s="140"/>
      <c r="BB226" s="253"/>
      <c r="BF226" s="270"/>
      <c r="BG226" s="270"/>
      <c r="BH226" s="270"/>
      <c r="BI226" s="270"/>
      <c r="BJ226" s="270"/>
      <c r="BK226" s="270"/>
      <c r="BL226" s="270"/>
      <c r="BM226" s="270"/>
      <c r="BN226" s="258"/>
    </row>
    <row r="227" spans="2:66" ht="70.5" customHeight="1">
      <c r="B227" s="111"/>
      <c r="C227" s="111"/>
      <c r="D227" s="111"/>
      <c r="E227" s="248"/>
      <c r="F227" s="109"/>
      <c r="G227" s="106"/>
      <c r="H227" s="106"/>
      <c r="I227" s="246"/>
      <c r="J227" s="246"/>
      <c r="K227" s="247"/>
      <c r="L227" s="248"/>
      <c r="M227" s="248"/>
      <c r="N227" s="106"/>
      <c r="O227" s="106"/>
      <c r="P227" s="106"/>
      <c r="Q227" s="248"/>
      <c r="R227" s="248"/>
      <c r="S227" s="248"/>
      <c r="T227" s="246"/>
      <c r="U227" s="246"/>
      <c r="V227" s="247"/>
      <c r="W227" s="248"/>
      <c r="X227" s="106"/>
      <c r="Y227" s="248"/>
      <c r="Z227" s="248"/>
      <c r="AA227" s="106"/>
      <c r="AB227" s="248"/>
      <c r="AC227" s="106"/>
      <c r="AD227" s="106"/>
      <c r="AK227" s="251"/>
      <c r="AL227" s="251"/>
      <c r="AM227" s="251"/>
      <c r="AN227" s="251"/>
      <c r="AO227" s="111"/>
      <c r="AP227" s="111"/>
      <c r="AQ227" s="111"/>
      <c r="AS227" s="140"/>
      <c r="AT227" s="140"/>
      <c r="AU227" s="140"/>
      <c r="AV227" s="140"/>
      <c r="AW227" s="140"/>
      <c r="AX227" s="140"/>
      <c r="AY227" s="140"/>
      <c r="AZ227" s="140"/>
      <c r="BB227" s="253"/>
      <c r="BF227" s="270"/>
      <c r="BG227" s="270"/>
      <c r="BH227" s="270"/>
      <c r="BI227" s="270"/>
      <c r="BJ227" s="270"/>
      <c r="BK227" s="270"/>
      <c r="BL227" s="270"/>
      <c r="BM227" s="270"/>
      <c r="BN227" s="258"/>
    </row>
    <row r="228" spans="2:66" ht="70.5" customHeight="1">
      <c r="B228" s="111"/>
      <c r="C228" s="111"/>
      <c r="D228" s="111"/>
      <c r="E228" s="248"/>
      <c r="F228" s="109"/>
      <c r="G228" s="106"/>
      <c r="H228" s="106"/>
      <c r="I228" s="246"/>
      <c r="J228" s="246"/>
      <c r="K228" s="247"/>
      <c r="L228" s="248"/>
      <c r="M228" s="248"/>
      <c r="N228" s="106"/>
      <c r="O228" s="106"/>
      <c r="P228" s="106"/>
      <c r="Q228" s="248"/>
      <c r="R228" s="248"/>
      <c r="S228" s="248"/>
      <c r="T228" s="246"/>
      <c r="U228" s="246"/>
      <c r="V228" s="247"/>
      <c r="W228" s="248"/>
      <c r="X228" s="106"/>
      <c r="Y228" s="248"/>
      <c r="Z228" s="248"/>
      <c r="AA228" s="106"/>
      <c r="AB228" s="248"/>
      <c r="AC228" s="106"/>
      <c r="AD228" s="106"/>
      <c r="AK228" s="251"/>
      <c r="AL228" s="251"/>
      <c r="AM228" s="251"/>
      <c r="AN228" s="251"/>
      <c r="AO228" s="111"/>
      <c r="AP228" s="111"/>
      <c r="AQ228" s="111"/>
      <c r="AS228" s="140"/>
      <c r="AT228" s="140"/>
      <c r="AU228" s="140"/>
      <c r="AV228" s="140"/>
      <c r="AW228" s="140"/>
      <c r="AX228" s="140"/>
      <c r="AY228" s="140"/>
      <c r="AZ228" s="140"/>
      <c r="BB228" s="253"/>
      <c r="BF228" s="270"/>
      <c r="BG228" s="270"/>
      <c r="BH228" s="270"/>
      <c r="BI228" s="270"/>
      <c r="BJ228" s="270"/>
      <c r="BK228" s="270"/>
      <c r="BL228" s="270"/>
      <c r="BM228" s="270"/>
      <c r="BN228" s="258"/>
    </row>
    <row r="229" spans="2:66" ht="70.5" customHeight="1">
      <c r="B229" s="111"/>
      <c r="C229" s="111"/>
      <c r="D229" s="111"/>
      <c r="E229" s="248"/>
      <c r="F229" s="109"/>
      <c r="G229" s="106"/>
      <c r="H229" s="106"/>
      <c r="I229" s="246"/>
      <c r="J229" s="246"/>
      <c r="K229" s="247"/>
      <c r="L229" s="248"/>
      <c r="M229" s="248"/>
      <c r="N229" s="106"/>
      <c r="O229" s="106"/>
      <c r="P229" s="106"/>
      <c r="Q229" s="248"/>
      <c r="R229" s="248"/>
      <c r="S229" s="248"/>
      <c r="T229" s="246"/>
      <c r="U229" s="246"/>
      <c r="V229" s="247"/>
      <c r="W229" s="248"/>
      <c r="X229" s="106"/>
      <c r="Y229" s="248"/>
      <c r="Z229" s="248"/>
      <c r="AA229" s="106"/>
      <c r="AB229" s="248"/>
      <c r="AC229" s="106"/>
      <c r="AD229" s="106"/>
      <c r="AK229" s="251"/>
      <c r="AL229" s="251"/>
      <c r="AM229" s="251"/>
      <c r="AN229" s="251"/>
      <c r="AO229" s="111"/>
      <c r="AP229" s="111"/>
      <c r="AQ229" s="111"/>
      <c r="AS229" s="140"/>
      <c r="AT229" s="140"/>
      <c r="AU229" s="140"/>
      <c r="AV229" s="140"/>
      <c r="AW229" s="140"/>
      <c r="AX229" s="140"/>
      <c r="AY229" s="140"/>
      <c r="AZ229" s="140"/>
      <c r="BB229" s="253"/>
      <c r="BF229" s="270"/>
      <c r="BG229" s="270"/>
      <c r="BH229" s="270"/>
      <c r="BI229" s="270"/>
      <c r="BJ229" s="270"/>
      <c r="BK229" s="270"/>
      <c r="BL229" s="270"/>
      <c r="BM229" s="270"/>
      <c r="BN229" s="258"/>
    </row>
    <row r="230" spans="2:66" ht="70.5" customHeight="1">
      <c r="B230" s="111"/>
      <c r="C230" s="111"/>
      <c r="D230" s="111"/>
      <c r="E230" s="248"/>
      <c r="F230" s="109"/>
      <c r="G230" s="106"/>
      <c r="H230" s="106"/>
      <c r="I230" s="246"/>
      <c r="J230" s="246"/>
      <c r="K230" s="247"/>
      <c r="L230" s="248"/>
      <c r="M230" s="248"/>
      <c r="N230" s="106"/>
      <c r="O230" s="106"/>
      <c r="P230" s="106"/>
      <c r="Q230" s="248"/>
      <c r="R230" s="248"/>
      <c r="S230" s="248"/>
      <c r="T230" s="246"/>
      <c r="U230" s="246"/>
      <c r="V230" s="247"/>
      <c r="W230" s="248"/>
      <c r="X230" s="106"/>
      <c r="Y230" s="248"/>
      <c r="Z230" s="248"/>
      <c r="AA230" s="106"/>
      <c r="AB230" s="248"/>
      <c r="AC230" s="106"/>
      <c r="AD230" s="106"/>
      <c r="AK230" s="251"/>
      <c r="AL230" s="251"/>
      <c r="AM230" s="251"/>
      <c r="AN230" s="251"/>
      <c r="AO230" s="111"/>
      <c r="AP230" s="111"/>
      <c r="AQ230" s="111"/>
      <c r="AS230" s="140"/>
      <c r="AT230" s="140"/>
      <c r="AU230" s="140"/>
      <c r="AV230" s="140"/>
      <c r="AW230" s="140"/>
      <c r="AX230" s="140"/>
      <c r="AY230" s="140"/>
      <c r="AZ230" s="140"/>
      <c r="BB230" s="253"/>
      <c r="BF230" s="270"/>
      <c r="BG230" s="270"/>
      <c r="BH230" s="270"/>
      <c r="BI230" s="270"/>
      <c r="BJ230" s="270"/>
      <c r="BK230" s="270"/>
      <c r="BL230" s="270"/>
      <c r="BM230" s="270"/>
      <c r="BN230" s="258"/>
    </row>
    <row r="231" spans="2:66" ht="70.5" customHeight="1">
      <c r="B231" s="111"/>
      <c r="C231" s="111"/>
      <c r="D231" s="111"/>
      <c r="E231" s="248"/>
      <c r="F231" s="109"/>
      <c r="G231" s="106"/>
      <c r="H231" s="106"/>
      <c r="I231" s="246"/>
      <c r="J231" s="246"/>
      <c r="K231" s="247"/>
      <c r="L231" s="248"/>
      <c r="M231" s="248"/>
      <c r="N231" s="106"/>
      <c r="O231" s="106"/>
      <c r="P231" s="106"/>
      <c r="Q231" s="248"/>
      <c r="R231" s="248"/>
      <c r="S231" s="248"/>
      <c r="T231" s="246"/>
      <c r="U231" s="246"/>
      <c r="V231" s="247"/>
      <c r="W231" s="248"/>
      <c r="X231" s="106"/>
      <c r="Y231" s="248"/>
      <c r="Z231" s="248"/>
      <c r="AA231" s="106"/>
      <c r="AB231" s="248"/>
      <c r="AC231" s="106"/>
      <c r="AD231" s="106"/>
      <c r="AK231" s="251"/>
      <c r="AL231" s="251"/>
      <c r="AM231" s="251"/>
      <c r="AN231" s="251"/>
      <c r="AO231" s="111"/>
      <c r="AP231" s="111"/>
      <c r="AQ231" s="111"/>
      <c r="AS231" s="140"/>
      <c r="AT231" s="140"/>
      <c r="AU231" s="140"/>
      <c r="AV231" s="140"/>
      <c r="AW231" s="140"/>
      <c r="AX231" s="140"/>
      <c r="AY231" s="140"/>
      <c r="AZ231" s="140"/>
      <c r="BB231" s="253"/>
      <c r="BF231" s="270"/>
      <c r="BG231" s="270"/>
      <c r="BH231" s="270"/>
      <c r="BI231" s="270"/>
      <c r="BJ231" s="270"/>
      <c r="BK231" s="270"/>
      <c r="BL231" s="270"/>
      <c r="BM231" s="270"/>
      <c r="BN231" s="258"/>
    </row>
    <row r="232" spans="2:66" ht="70.5" customHeight="1">
      <c r="B232" s="111"/>
      <c r="C232" s="111"/>
      <c r="D232" s="111"/>
      <c r="E232" s="248"/>
      <c r="F232" s="109"/>
      <c r="G232" s="106"/>
      <c r="H232" s="106"/>
      <c r="I232" s="246"/>
      <c r="J232" s="246"/>
      <c r="K232" s="247"/>
      <c r="L232" s="248"/>
      <c r="M232" s="248"/>
      <c r="N232" s="106"/>
      <c r="O232" s="106"/>
      <c r="P232" s="106"/>
      <c r="Q232" s="248"/>
      <c r="R232" s="248"/>
      <c r="S232" s="248"/>
      <c r="T232" s="246"/>
      <c r="U232" s="246"/>
      <c r="V232" s="247"/>
      <c r="W232" s="248"/>
      <c r="X232" s="106"/>
      <c r="Y232" s="248"/>
      <c r="Z232" s="248"/>
      <c r="AA232" s="106"/>
      <c r="AB232" s="248"/>
      <c r="AC232" s="106"/>
      <c r="AD232" s="106"/>
      <c r="AK232" s="251"/>
      <c r="AL232" s="251"/>
      <c r="AM232" s="251"/>
      <c r="AN232" s="251"/>
      <c r="AO232" s="111"/>
      <c r="AP232" s="111"/>
      <c r="AQ232" s="111"/>
      <c r="AS232" s="140"/>
      <c r="AT232" s="140"/>
      <c r="AU232" s="140"/>
      <c r="AV232" s="140"/>
      <c r="AW232" s="140"/>
      <c r="AX232" s="140"/>
      <c r="AY232" s="140"/>
      <c r="AZ232" s="140"/>
      <c r="BB232" s="253"/>
      <c r="BF232" s="270"/>
      <c r="BG232" s="270"/>
      <c r="BH232" s="270"/>
      <c r="BI232" s="270"/>
      <c r="BJ232" s="270"/>
      <c r="BK232" s="270"/>
      <c r="BL232" s="270"/>
      <c r="BM232" s="270"/>
      <c r="BN232" s="258"/>
    </row>
    <row r="233" spans="2:66" ht="70.5" customHeight="1">
      <c r="B233" s="111"/>
      <c r="C233" s="111"/>
      <c r="D233" s="111"/>
      <c r="E233" s="248"/>
      <c r="F233" s="109"/>
      <c r="G233" s="106"/>
      <c r="H233" s="106"/>
      <c r="I233" s="246"/>
      <c r="J233" s="246"/>
      <c r="K233" s="247"/>
      <c r="L233" s="248"/>
      <c r="M233" s="248"/>
      <c r="N233" s="106"/>
      <c r="O233" s="106"/>
      <c r="P233" s="106"/>
      <c r="Q233" s="248"/>
      <c r="R233" s="248"/>
      <c r="S233" s="248"/>
      <c r="T233" s="246"/>
      <c r="U233" s="246"/>
      <c r="V233" s="247"/>
      <c r="W233" s="248"/>
      <c r="X233" s="106"/>
      <c r="Y233" s="248"/>
      <c r="Z233" s="248"/>
      <c r="AA233" s="106"/>
      <c r="AB233" s="248"/>
      <c r="AC233" s="106"/>
      <c r="AD233" s="106"/>
      <c r="AO233" s="111"/>
      <c r="AP233" s="111"/>
      <c r="AQ233" s="111"/>
      <c r="AS233" s="140"/>
      <c r="AT233" s="140"/>
      <c r="AU233" s="140"/>
      <c r="AV233" s="140"/>
      <c r="AW233" s="140"/>
      <c r="AX233" s="140"/>
      <c r="AY233" s="140"/>
      <c r="AZ233" s="140"/>
      <c r="BB233" s="253"/>
      <c r="BF233" s="270"/>
      <c r="BG233" s="270"/>
      <c r="BH233" s="270"/>
      <c r="BI233" s="270"/>
      <c r="BJ233" s="270"/>
      <c r="BK233" s="270"/>
      <c r="BL233" s="270"/>
      <c r="BM233" s="270"/>
      <c r="BN233" s="258"/>
    </row>
    <row r="234" spans="2:66" ht="70.5" customHeight="1">
      <c r="B234" s="111"/>
      <c r="C234" s="111"/>
      <c r="D234" s="111"/>
      <c r="E234" s="248"/>
      <c r="F234" s="109"/>
      <c r="G234" s="106"/>
      <c r="H234" s="106"/>
      <c r="I234" s="246"/>
      <c r="J234" s="246"/>
      <c r="K234" s="247"/>
      <c r="L234" s="248"/>
      <c r="M234" s="248"/>
      <c r="N234" s="106"/>
      <c r="O234" s="106"/>
      <c r="P234" s="106"/>
      <c r="Q234" s="248"/>
      <c r="R234" s="248"/>
      <c r="S234" s="248"/>
      <c r="T234" s="246"/>
      <c r="U234" s="246"/>
      <c r="V234" s="247"/>
      <c r="W234" s="248"/>
      <c r="X234" s="106"/>
      <c r="Y234" s="248"/>
      <c r="Z234" s="248"/>
      <c r="AA234" s="106"/>
      <c r="AB234" s="248"/>
      <c r="AC234" s="106"/>
      <c r="AD234" s="106"/>
      <c r="AO234" s="111"/>
      <c r="AP234" s="111"/>
      <c r="AQ234" s="111"/>
      <c r="AS234" s="140"/>
      <c r="AT234" s="140"/>
      <c r="AU234" s="140"/>
      <c r="AV234" s="140"/>
      <c r="AW234" s="140"/>
      <c r="AX234" s="140"/>
      <c r="AY234" s="140"/>
      <c r="AZ234" s="140"/>
      <c r="BB234" s="253"/>
      <c r="BF234" s="270"/>
      <c r="BG234" s="270"/>
      <c r="BH234" s="270"/>
      <c r="BI234" s="270"/>
      <c r="BJ234" s="270"/>
      <c r="BK234" s="270"/>
      <c r="BL234" s="270"/>
      <c r="BM234" s="270"/>
      <c r="BN234" s="258"/>
    </row>
    <row r="235" spans="2:66" ht="70.5" customHeight="1">
      <c r="B235" s="111"/>
      <c r="C235" s="111"/>
      <c r="D235" s="111"/>
      <c r="E235" s="248"/>
      <c r="F235" s="109"/>
      <c r="G235" s="106"/>
      <c r="H235" s="106"/>
      <c r="I235" s="246"/>
      <c r="J235" s="246"/>
      <c r="K235" s="247"/>
      <c r="L235" s="248"/>
      <c r="M235" s="248"/>
      <c r="N235" s="106"/>
      <c r="O235" s="106"/>
      <c r="P235" s="106"/>
      <c r="Q235" s="248"/>
      <c r="R235" s="248"/>
      <c r="S235" s="248"/>
      <c r="T235" s="246"/>
      <c r="U235" s="246"/>
      <c r="V235" s="247"/>
      <c r="W235" s="248"/>
      <c r="X235" s="106"/>
      <c r="Y235" s="248"/>
      <c r="Z235" s="248"/>
      <c r="AA235" s="106"/>
      <c r="AB235" s="248"/>
      <c r="AC235" s="106"/>
      <c r="AD235" s="106"/>
      <c r="AO235" s="111"/>
      <c r="AP235" s="111"/>
      <c r="AQ235" s="111"/>
      <c r="AS235" s="140"/>
      <c r="AT235" s="140"/>
      <c r="AU235" s="140"/>
      <c r="AV235" s="140"/>
      <c r="AW235" s="140"/>
      <c r="AX235" s="140"/>
      <c r="AY235" s="140"/>
      <c r="AZ235" s="140"/>
      <c r="BB235" s="253"/>
      <c r="BF235" s="270"/>
      <c r="BG235" s="270"/>
      <c r="BH235" s="270"/>
      <c r="BI235" s="270"/>
      <c r="BJ235" s="270"/>
      <c r="BK235" s="270"/>
      <c r="BL235" s="270"/>
      <c r="BM235" s="270"/>
      <c r="BN235" s="258"/>
    </row>
    <row r="236" spans="2:66" ht="70.5" customHeight="1">
      <c r="B236" s="111"/>
      <c r="C236" s="111"/>
      <c r="D236" s="111"/>
      <c r="E236" s="248"/>
      <c r="F236" s="109"/>
      <c r="G236" s="106"/>
      <c r="H236" s="106"/>
      <c r="I236" s="246"/>
      <c r="J236" s="246"/>
      <c r="K236" s="247"/>
      <c r="L236" s="248"/>
      <c r="M236" s="248"/>
      <c r="N236" s="106"/>
      <c r="O236" s="106"/>
      <c r="P236" s="106"/>
      <c r="Q236" s="248"/>
      <c r="R236" s="248"/>
      <c r="S236" s="248"/>
      <c r="T236" s="246"/>
      <c r="U236" s="246"/>
      <c r="V236" s="247"/>
      <c r="W236" s="248"/>
      <c r="X236" s="106"/>
      <c r="Y236" s="248"/>
      <c r="Z236" s="248"/>
      <c r="AA236" s="106"/>
      <c r="AB236" s="248"/>
      <c r="AC236" s="106"/>
      <c r="AD236" s="106"/>
      <c r="AO236" s="111"/>
      <c r="AP236" s="111"/>
      <c r="AQ236" s="111"/>
      <c r="AS236" s="140"/>
      <c r="AT236" s="140"/>
      <c r="AU236" s="140"/>
      <c r="AV236" s="140"/>
      <c r="AW236" s="140"/>
      <c r="AX236" s="140"/>
      <c r="AY236" s="140"/>
      <c r="AZ236" s="140"/>
      <c r="BB236" s="253"/>
      <c r="BF236" s="270"/>
      <c r="BG236" s="270"/>
      <c r="BH236" s="270"/>
      <c r="BI236" s="270"/>
      <c r="BJ236" s="270"/>
      <c r="BK236" s="270"/>
      <c r="BL236" s="270"/>
      <c r="BM236" s="270"/>
      <c r="BN236" s="258"/>
    </row>
    <row r="237" spans="2:66" ht="70.5" customHeight="1">
      <c r="B237" s="111"/>
      <c r="C237" s="111"/>
      <c r="D237" s="111"/>
      <c r="E237" s="248"/>
      <c r="F237" s="109"/>
      <c r="G237" s="106"/>
      <c r="H237" s="106"/>
      <c r="I237" s="246"/>
      <c r="J237" s="246"/>
      <c r="K237" s="247"/>
      <c r="L237" s="248"/>
      <c r="M237" s="248"/>
      <c r="N237" s="106"/>
      <c r="O237" s="106"/>
      <c r="P237" s="106"/>
      <c r="Q237" s="248"/>
      <c r="R237" s="248"/>
      <c r="S237" s="248"/>
      <c r="T237" s="246"/>
      <c r="U237" s="246"/>
      <c r="V237" s="247"/>
      <c r="W237" s="248"/>
      <c r="X237" s="106"/>
      <c r="Y237" s="248"/>
      <c r="Z237" s="248"/>
      <c r="AA237" s="106"/>
      <c r="AB237" s="248"/>
      <c r="AC237" s="106"/>
      <c r="AD237" s="106"/>
      <c r="AO237" s="111"/>
      <c r="AP237" s="111"/>
      <c r="AQ237" s="111"/>
      <c r="AS237" s="140"/>
      <c r="AT237" s="140"/>
      <c r="AU237" s="140"/>
      <c r="AV237" s="140"/>
      <c r="AW237" s="140"/>
      <c r="AX237" s="140"/>
      <c r="AY237" s="140"/>
      <c r="AZ237" s="140"/>
      <c r="BB237" s="253"/>
      <c r="BF237" s="270"/>
      <c r="BG237" s="270"/>
      <c r="BH237" s="270"/>
      <c r="BI237" s="270"/>
      <c r="BJ237" s="270"/>
      <c r="BK237" s="270"/>
      <c r="BL237" s="270"/>
      <c r="BM237" s="270"/>
      <c r="BN237" s="258"/>
    </row>
    <row r="238" spans="2:66" ht="70.5" customHeight="1">
      <c r="B238" s="111"/>
      <c r="C238" s="111"/>
      <c r="D238" s="111"/>
      <c r="E238" s="248"/>
      <c r="F238" s="109"/>
      <c r="G238" s="106"/>
      <c r="H238" s="106"/>
      <c r="I238" s="246"/>
      <c r="J238" s="246"/>
      <c r="K238" s="247"/>
      <c r="L238" s="248"/>
      <c r="M238" s="248"/>
      <c r="N238" s="106"/>
      <c r="O238" s="106"/>
      <c r="P238" s="106"/>
      <c r="Q238" s="248"/>
      <c r="R238" s="248"/>
      <c r="S238" s="248"/>
      <c r="T238" s="246"/>
      <c r="U238" s="246"/>
      <c r="V238" s="247"/>
      <c r="W238" s="248"/>
      <c r="X238" s="106"/>
      <c r="Y238" s="248"/>
      <c r="Z238" s="248"/>
      <c r="AA238" s="106"/>
      <c r="AB238" s="248"/>
      <c r="AC238" s="106"/>
      <c r="AD238" s="106"/>
      <c r="AO238" s="111"/>
      <c r="AP238" s="111"/>
      <c r="AQ238" s="111"/>
      <c r="AS238" s="140"/>
      <c r="AT238" s="140"/>
      <c r="AU238" s="140"/>
      <c r="AV238" s="140"/>
      <c r="AW238" s="140"/>
      <c r="AX238" s="140"/>
      <c r="AY238" s="140"/>
      <c r="AZ238" s="140"/>
      <c r="BB238" s="253"/>
      <c r="BF238" s="270"/>
      <c r="BG238" s="270"/>
      <c r="BH238" s="270"/>
      <c r="BI238" s="270"/>
      <c r="BJ238" s="270"/>
      <c r="BK238" s="270"/>
      <c r="BL238" s="270"/>
      <c r="BM238" s="270"/>
      <c r="BN238" s="258"/>
    </row>
    <row r="239" spans="2:66" ht="70.5" customHeight="1">
      <c r="B239" s="111"/>
      <c r="C239" s="111"/>
      <c r="D239" s="111"/>
      <c r="E239" s="248"/>
      <c r="F239" s="109"/>
      <c r="G239" s="106"/>
      <c r="H239" s="106"/>
      <c r="I239" s="246"/>
      <c r="J239" s="246"/>
      <c r="K239" s="247"/>
      <c r="L239" s="248"/>
      <c r="M239" s="248"/>
      <c r="N239" s="106"/>
      <c r="O239" s="106"/>
      <c r="P239" s="106"/>
      <c r="Q239" s="248"/>
      <c r="R239" s="248"/>
      <c r="S239" s="248"/>
      <c r="T239" s="246"/>
      <c r="U239" s="246"/>
      <c r="V239" s="247"/>
      <c r="W239" s="248"/>
      <c r="X239" s="106"/>
      <c r="Y239" s="248"/>
      <c r="Z239" s="248"/>
      <c r="AA239" s="106"/>
      <c r="AB239" s="248"/>
      <c r="AC239" s="106"/>
      <c r="AD239" s="106"/>
      <c r="AO239" s="111"/>
      <c r="AP239" s="111"/>
      <c r="AQ239" s="111"/>
      <c r="AS239" s="140"/>
      <c r="AT239" s="140"/>
      <c r="AU239" s="140"/>
      <c r="AV239" s="140"/>
      <c r="AW239" s="140"/>
      <c r="AX239" s="140"/>
      <c r="AY239" s="140"/>
      <c r="AZ239" s="140"/>
      <c r="BB239" s="253"/>
      <c r="BF239" s="270"/>
      <c r="BG239" s="270"/>
      <c r="BH239" s="270"/>
      <c r="BI239" s="270"/>
      <c r="BJ239" s="270"/>
      <c r="BK239" s="270"/>
      <c r="BL239" s="270"/>
      <c r="BM239" s="270"/>
      <c r="BN239" s="258"/>
    </row>
    <row r="240" spans="2:66" ht="70.5" customHeight="1">
      <c r="B240" s="111"/>
      <c r="C240" s="111"/>
      <c r="D240" s="111"/>
      <c r="E240" s="248"/>
      <c r="F240" s="109"/>
      <c r="G240" s="106"/>
      <c r="H240" s="106"/>
      <c r="I240" s="246"/>
      <c r="J240" s="246"/>
      <c r="K240" s="247"/>
      <c r="L240" s="248"/>
      <c r="M240" s="248"/>
      <c r="N240" s="106"/>
      <c r="O240" s="106"/>
      <c r="P240" s="106"/>
      <c r="Q240" s="248"/>
      <c r="R240" s="248"/>
      <c r="S240" s="248"/>
      <c r="T240" s="246"/>
      <c r="U240" s="246"/>
      <c r="V240" s="247"/>
      <c r="W240" s="248"/>
      <c r="X240" s="106"/>
      <c r="Y240" s="248"/>
      <c r="Z240" s="248"/>
      <c r="AA240" s="106"/>
      <c r="AB240" s="248"/>
      <c r="AC240" s="106"/>
      <c r="AD240" s="106"/>
      <c r="AO240" s="111"/>
      <c r="AP240" s="111"/>
      <c r="AQ240" s="111"/>
      <c r="AS240" s="140"/>
      <c r="AT240" s="140"/>
      <c r="AU240" s="140"/>
      <c r="AV240" s="140"/>
      <c r="AW240" s="140"/>
      <c r="AX240" s="140"/>
      <c r="AY240" s="140"/>
      <c r="AZ240" s="140"/>
      <c r="BB240" s="253"/>
      <c r="BF240" s="270"/>
      <c r="BG240" s="270"/>
      <c r="BH240" s="270"/>
      <c r="BI240" s="270"/>
      <c r="BJ240" s="270"/>
      <c r="BK240" s="270"/>
      <c r="BL240" s="270"/>
      <c r="BM240" s="270"/>
      <c r="BN240" s="258"/>
    </row>
    <row r="241" spans="2:66" ht="70.5" customHeight="1">
      <c r="B241" s="111"/>
      <c r="C241" s="111"/>
      <c r="D241" s="111"/>
      <c r="E241" s="248"/>
      <c r="F241" s="109"/>
      <c r="G241" s="106"/>
      <c r="H241" s="106"/>
      <c r="I241" s="246"/>
      <c r="J241" s="246"/>
      <c r="K241" s="247"/>
      <c r="L241" s="248"/>
      <c r="M241" s="248"/>
      <c r="N241" s="106"/>
      <c r="O241" s="106"/>
      <c r="P241" s="106"/>
      <c r="Q241" s="248"/>
      <c r="R241" s="248"/>
      <c r="S241" s="248"/>
      <c r="T241" s="246"/>
      <c r="U241" s="246"/>
      <c r="V241" s="247"/>
      <c r="W241" s="248"/>
      <c r="X241" s="106"/>
      <c r="Y241" s="248"/>
      <c r="Z241" s="248"/>
      <c r="AA241" s="106"/>
      <c r="AB241" s="248"/>
      <c r="AC241" s="106"/>
      <c r="AD241" s="106"/>
      <c r="AO241" s="111"/>
      <c r="AP241" s="111"/>
      <c r="AQ241" s="111"/>
      <c r="AS241" s="140"/>
      <c r="AT241" s="140"/>
      <c r="AU241" s="140"/>
      <c r="AV241" s="140"/>
      <c r="AW241" s="140"/>
      <c r="AX241" s="140"/>
      <c r="AY241" s="140"/>
      <c r="AZ241" s="140"/>
      <c r="BB241" s="253"/>
      <c r="BF241" s="270"/>
      <c r="BG241" s="270"/>
      <c r="BH241" s="270"/>
      <c r="BI241" s="270"/>
      <c r="BJ241" s="270"/>
      <c r="BK241" s="270"/>
      <c r="BL241" s="270"/>
      <c r="BM241" s="270"/>
      <c r="BN241" s="258"/>
    </row>
    <row r="242" spans="2:66" ht="70.5" customHeight="1">
      <c r="B242" s="111"/>
      <c r="C242" s="111"/>
      <c r="D242" s="111"/>
      <c r="E242" s="248"/>
      <c r="F242" s="109"/>
      <c r="G242" s="106"/>
      <c r="H242" s="106"/>
      <c r="I242" s="246"/>
      <c r="J242" s="246"/>
      <c r="K242" s="247"/>
      <c r="L242" s="248"/>
      <c r="M242" s="248"/>
      <c r="N242" s="106"/>
      <c r="O242" s="106"/>
      <c r="P242" s="106"/>
      <c r="Q242" s="248"/>
      <c r="R242" s="248"/>
      <c r="S242" s="248"/>
      <c r="T242" s="246"/>
      <c r="U242" s="246"/>
      <c r="V242" s="247"/>
      <c r="W242" s="248"/>
      <c r="X242" s="106"/>
      <c r="Y242" s="248"/>
      <c r="Z242" s="248"/>
      <c r="AA242" s="106"/>
      <c r="AB242" s="248"/>
      <c r="AC242" s="106"/>
      <c r="AD242" s="106"/>
      <c r="AE242" s="111"/>
      <c r="AF242" s="111"/>
      <c r="AO242" s="111"/>
      <c r="AP242" s="111"/>
      <c r="AQ242" s="111"/>
      <c r="AS242" s="140"/>
      <c r="AT242" s="140"/>
      <c r="AU242" s="140"/>
      <c r="AV242" s="140"/>
      <c r="AW242" s="140"/>
      <c r="AX242" s="140"/>
      <c r="AY242" s="140"/>
      <c r="AZ242" s="140"/>
      <c r="BB242" s="253"/>
      <c r="BF242" s="270"/>
      <c r="BG242" s="270"/>
      <c r="BH242" s="270"/>
      <c r="BI242" s="270"/>
      <c r="BJ242" s="270"/>
      <c r="BK242" s="270"/>
      <c r="BL242" s="270"/>
      <c r="BM242" s="270"/>
      <c r="BN242" s="258"/>
    </row>
    <row r="243" spans="2:66" ht="70.5" customHeight="1">
      <c r="B243" s="111"/>
      <c r="C243" s="111"/>
      <c r="D243" s="111"/>
      <c r="E243" s="248"/>
      <c r="F243" s="109"/>
      <c r="G243" s="106"/>
      <c r="H243" s="106"/>
      <c r="I243" s="246"/>
      <c r="J243" s="246"/>
      <c r="K243" s="247"/>
      <c r="L243" s="248"/>
      <c r="M243" s="248"/>
      <c r="N243" s="106"/>
      <c r="O243" s="106"/>
      <c r="P243" s="106"/>
      <c r="Q243" s="248"/>
      <c r="R243" s="248"/>
      <c r="S243" s="248"/>
      <c r="T243" s="246"/>
      <c r="U243" s="246"/>
      <c r="V243" s="247"/>
      <c r="W243" s="248"/>
      <c r="X243" s="106"/>
      <c r="Y243" s="248"/>
      <c r="Z243" s="248"/>
      <c r="AA243" s="106"/>
      <c r="AB243" s="248"/>
      <c r="AC243" s="106"/>
      <c r="AD243" s="106"/>
      <c r="AE243" s="111"/>
      <c r="AF243" s="111"/>
      <c r="AO243" s="111"/>
      <c r="AP243" s="111"/>
      <c r="AQ243" s="111"/>
      <c r="AS243" s="140"/>
      <c r="AT243" s="140"/>
      <c r="AU243" s="140"/>
      <c r="AV243" s="140"/>
      <c r="AW243" s="140"/>
      <c r="AX243" s="140"/>
      <c r="AY243" s="140"/>
      <c r="AZ243" s="140"/>
      <c r="BB243" s="253"/>
      <c r="BF243" s="270"/>
      <c r="BG243" s="270"/>
      <c r="BH243" s="270"/>
      <c r="BI243" s="270"/>
      <c r="BJ243" s="270"/>
      <c r="BK243" s="270"/>
      <c r="BL243" s="270"/>
      <c r="BM243" s="270"/>
      <c r="BN243" s="258"/>
    </row>
    <row r="244" spans="2:66" ht="70.5" customHeight="1">
      <c r="B244" s="111"/>
      <c r="C244" s="111"/>
      <c r="D244" s="111"/>
      <c r="E244" s="248"/>
      <c r="F244" s="109"/>
      <c r="G244" s="106"/>
      <c r="H244" s="106"/>
      <c r="I244" s="246"/>
      <c r="J244" s="246"/>
      <c r="K244" s="247"/>
      <c r="L244" s="248"/>
      <c r="M244" s="248"/>
      <c r="N244" s="106"/>
      <c r="O244" s="106"/>
      <c r="P244" s="106"/>
      <c r="Q244" s="248"/>
      <c r="R244" s="248"/>
      <c r="S244" s="248"/>
      <c r="T244" s="246"/>
      <c r="U244" s="246"/>
      <c r="V244" s="247"/>
      <c r="W244" s="248"/>
      <c r="X244" s="106"/>
      <c r="Y244" s="248"/>
      <c r="Z244" s="248"/>
      <c r="AA244" s="106"/>
      <c r="AB244" s="248"/>
      <c r="AC244" s="106"/>
      <c r="AD244" s="106"/>
      <c r="AE244" s="111"/>
      <c r="AF244" s="111"/>
      <c r="AO244" s="111"/>
      <c r="AP244" s="111"/>
      <c r="AQ244" s="111"/>
      <c r="AS244" s="140"/>
      <c r="AT244" s="140"/>
      <c r="AU244" s="140"/>
      <c r="AV244" s="140"/>
      <c r="AW244" s="140"/>
      <c r="AX244" s="140"/>
      <c r="AY244" s="140"/>
      <c r="AZ244" s="140"/>
      <c r="BB244" s="253"/>
      <c r="BF244" s="270"/>
      <c r="BG244" s="270"/>
      <c r="BH244" s="270"/>
      <c r="BI244" s="270"/>
      <c r="BJ244" s="270"/>
      <c r="BK244" s="270"/>
      <c r="BL244" s="270"/>
      <c r="BM244" s="270"/>
      <c r="BN244" s="258"/>
    </row>
    <row r="245" spans="2:66" ht="70.5" customHeight="1">
      <c r="B245" s="111"/>
      <c r="C245" s="111"/>
      <c r="D245" s="111"/>
      <c r="E245" s="248"/>
      <c r="F245" s="109"/>
      <c r="G245" s="106"/>
      <c r="H245" s="106"/>
      <c r="I245" s="246"/>
      <c r="J245" s="246"/>
      <c r="K245" s="247"/>
      <c r="L245" s="248"/>
      <c r="M245" s="248"/>
      <c r="N245" s="106"/>
      <c r="O245" s="106"/>
      <c r="P245" s="106"/>
      <c r="Q245" s="248"/>
      <c r="R245" s="248"/>
      <c r="S245" s="248"/>
      <c r="T245" s="246"/>
      <c r="U245" s="246"/>
      <c r="V245" s="247"/>
      <c r="W245" s="248"/>
      <c r="X245" s="106"/>
      <c r="Y245" s="248"/>
      <c r="Z245" s="248"/>
      <c r="AA245" s="106"/>
      <c r="AB245" s="248"/>
      <c r="AC245" s="106"/>
      <c r="AD245" s="106"/>
      <c r="AE245" s="111"/>
      <c r="AF245" s="111"/>
      <c r="AO245" s="111"/>
      <c r="AP245" s="111"/>
      <c r="AQ245" s="111"/>
      <c r="AS245" s="140"/>
      <c r="AT245" s="140"/>
      <c r="AU245" s="140"/>
      <c r="AV245" s="140"/>
      <c r="AW245" s="140"/>
      <c r="AX245" s="140"/>
      <c r="AY245" s="140"/>
      <c r="AZ245" s="140"/>
      <c r="BB245" s="253"/>
      <c r="BF245" s="270"/>
      <c r="BG245" s="270"/>
      <c r="BH245" s="270"/>
      <c r="BI245" s="270"/>
      <c r="BJ245" s="270"/>
      <c r="BK245" s="270"/>
      <c r="BL245" s="270"/>
      <c r="BM245" s="270"/>
      <c r="BN245" s="258"/>
    </row>
    <row r="246" spans="2:66" ht="70.5" customHeight="1">
      <c r="B246" s="111"/>
      <c r="C246" s="111"/>
      <c r="D246" s="111"/>
      <c r="E246" s="248"/>
      <c r="F246" s="109"/>
      <c r="G246" s="106"/>
      <c r="H246" s="106"/>
      <c r="I246" s="246"/>
      <c r="J246" s="246"/>
      <c r="K246" s="247"/>
      <c r="L246" s="248"/>
      <c r="M246" s="248"/>
      <c r="N246" s="106"/>
      <c r="O246" s="106"/>
      <c r="P246" s="106"/>
      <c r="Q246" s="248"/>
      <c r="R246" s="248"/>
      <c r="S246" s="248"/>
      <c r="T246" s="246"/>
      <c r="U246" s="246"/>
      <c r="V246" s="247"/>
      <c r="W246" s="248"/>
      <c r="X246" s="106"/>
      <c r="Y246" s="248"/>
      <c r="Z246" s="248"/>
      <c r="AA246" s="106"/>
      <c r="AB246" s="248"/>
      <c r="AC246" s="106"/>
      <c r="AD246" s="106"/>
      <c r="AE246" s="111"/>
      <c r="AF246" s="111"/>
      <c r="AO246" s="111"/>
      <c r="AP246" s="111"/>
      <c r="AQ246" s="111"/>
      <c r="AS246" s="140"/>
      <c r="AT246" s="140"/>
      <c r="AU246" s="140"/>
      <c r="AV246" s="140"/>
      <c r="AW246" s="140"/>
      <c r="AX246" s="140"/>
      <c r="AY246" s="140"/>
      <c r="AZ246" s="140"/>
      <c r="BB246" s="253"/>
      <c r="BF246" s="270"/>
      <c r="BG246" s="270"/>
      <c r="BH246" s="270"/>
      <c r="BI246" s="270"/>
      <c r="BJ246" s="270"/>
      <c r="BK246" s="270"/>
      <c r="BL246" s="270"/>
      <c r="BM246" s="270"/>
      <c r="BN246" s="258"/>
    </row>
    <row r="247" spans="2:66" ht="70.5" customHeight="1">
      <c r="B247" s="111"/>
      <c r="C247" s="111"/>
      <c r="D247" s="111"/>
      <c r="E247" s="248"/>
      <c r="F247" s="109"/>
      <c r="G247" s="106"/>
      <c r="H247" s="106"/>
      <c r="I247" s="246"/>
      <c r="J247" s="246"/>
      <c r="K247" s="247"/>
      <c r="L247" s="248"/>
      <c r="M247" s="248"/>
      <c r="N247" s="106"/>
      <c r="O247" s="106"/>
      <c r="P247" s="106"/>
      <c r="Q247" s="248"/>
      <c r="R247" s="248"/>
      <c r="S247" s="248"/>
      <c r="T247" s="246"/>
      <c r="U247" s="246"/>
      <c r="V247" s="247"/>
      <c r="W247" s="248"/>
      <c r="X247" s="106"/>
      <c r="Y247" s="248"/>
      <c r="Z247" s="248"/>
      <c r="AA247" s="106"/>
      <c r="AB247" s="248"/>
      <c r="AC247" s="106"/>
      <c r="AD247" s="106"/>
      <c r="AE247" s="111"/>
      <c r="AF247" s="111"/>
      <c r="AO247" s="111"/>
      <c r="AP247" s="111"/>
      <c r="AQ247" s="111"/>
      <c r="AS247" s="140"/>
      <c r="AT247" s="140"/>
      <c r="AU247" s="140"/>
      <c r="AV247" s="140"/>
      <c r="AW247" s="140"/>
      <c r="AX247" s="140"/>
      <c r="AY247" s="140"/>
      <c r="AZ247" s="140"/>
      <c r="BB247" s="253"/>
      <c r="BF247" s="270"/>
      <c r="BG247" s="270"/>
      <c r="BH247" s="270"/>
      <c r="BI247" s="270"/>
      <c r="BJ247" s="270"/>
      <c r="BK247" s="270"/>
      <c r="BL247" s="270"/>
      <c r="BM247" s="270"/>
      <c r="BN247" s="258"/>
    </row>
    <row r="248" spans="2:66" ht="70.5" customHeight="1">
      <c r="B248" s="111"/>
      <c r="C248" s="111"/>
      <c r="D248" s="111"/>
      <c r="E248" s="248"/>
      <c r="F248" s="109"/>
      <c r="G248" s="106"/>
      <c r="H248" s="106"/>
      <c r="I248" s="246"/>
      <c r="J248" s="246"/>
      <c r="K248" s="247"/>
      <c r="L248" s="248"/>
      <c r="M248" s="248"/>
      <c r="N248" s="106"/>
      <c r="O248" s="106"/>
      <c r="P248" s="106"/>
      <c r="Q248" s="248"/>
      <c r="R248" s="248"/>
      <c r="S248" s="248"/>
      <c r="T248" s="246"/>
      <c r="U248" s="246"/>
      <c r="V248" s="247"/>
      <c r="W248" s="248"/>
      <c r="X248" s="106"/>
      <c r="Y248" s="248"/>
      <c r="Z248" s="248"/>
      <c r="AA248" s="106"/>
      <c r="AB248" s="248"/>
      <c r="AC248" s="106"/>
      <c r="AD248" s="106"/>
      <c r="AE248" s="111"/>
      <c r="AF248" s="111"/>
      <c r="AO248" s="111"/>
      <c r="AP248" s="111"/>
      <c r="AQ248" s="111"/>
      <c r="AS248" s="140"/>
      <c r="AT248" s="140"/>
      <c r="AU248" s="140"/>
      <c r="AV248" s="140"/>
      <c r="AW248" s="140"/>
      <c r="AX248" s="140"/>
      <c r="AY248" s="140"/>
      <c r="AZ248" s="140"/>
      <c r="BB248" s="253"/>
      <c r="BF248" s="270"/>
      <c r="BG248" s="270"/>
      <c r="BH248" s="270"/>
      <c r="BI248" s="270"/>
      <c r="BJ248" s="270"/>
      <c r="BK248" s="270"/>
      <c r="BL248" s="270"/>
      <c r="BM248" s="270"/>
      <c r="BN248" s="258"/>
    </row>
    <row r="249" spans="2:66" ht="70.5" customHeight="1">
      <c r="B249" s="111"/>
      <c r="C249" s="111"/>
      <c r="D249" s="111"/>
      <c r="E249" s="248"/>
      <c r="F249" s="109"/>
      <c r="G249" s="106"/>
      <c r="H249" s="106"/>
      <c r="I249" s="246"/>
      <c r="J249" s="246"/>
      <c r="K249" s="247"/>
      <c r="L249" s="248"/>
      <c r="M249" s="248"/>
      <c r="N249" s="106"/>
      <c r="O249" s="106"/>
      <c r="P249" s="106"/>
      <c r="Q249" s="248"/>
      <c r="R249" s="248"/>
      <c r="S249" s="248"/>
      <c r="T249" s="246"/>
      <c r="U249" s="246"/>
      <c r="V249" s="247"/>
      <c r="W249" s="248"/>
      <c r="X249" s="106"/>
      <c r="Y249" s="248"/>
      <c r="Z249" s="248"/>
      <c r="AA249" s="106"/>
      <c r="AB249" s="248"/>
      <c r="AC249" s="106"/>
      <c r="AD249" s="106"/>
      <c r="AE249" s="111"/>
      <c r="AF249" s="111"/>
      <c r="AO249" s="111"/>
      <c r="AP249" s="111"/>
      <c r="AQ249" s="111"/>
      <c r="AS249" s="140"/>
      <c r="AT249" s="140"/>
      <c r="AU249" s="140"/>
      <c r="AV249" s="140"/>
      <c r="AW249" s="140"/>
      <c r="AX249" s="140"/>
      <c r="AY249" s="140"/>
      <c r="AZ249" s="140"/>
      <c r="BB249" s="253"/>
      <c r="BF249" s="270"/>
      <c r="BG249" s="270"/>
      <c r="BH249" s="270"/>
      <c r="BI249" s="270"/>
      <c r="BJ249" s="270"/>
      <c r="BK249" s="270"/>
      <c r="BL249" s="270"/>
      <c r="BM249" s="270"/>
      <c r="BN249" s="258"/>
    </row>
    <row r="250" spans="2:66" ht="70.5" customHeight="1">
      <c r="B250" s="111"/>
      <c r="C250" s="111"/>
      <c r="D250" s="111"/>
      <c r="E250" s="248"/>
      <c r="F250" s="109"/>
      <c r="G250" s="106"/>
      <c r="H250" s="106"/>
      <c r="I250" s="246"/>
      <c r="J250" s="246"/>
      <c r="K250" s="247"/>
      <c r="L250" s="248"/>
      <c r="M250" s="248"/>
      <c r="N250" s="106"/>
      <c r="O250" s="106"/>
      <c r="P250" s="106"/>
      <c r="Q250" s="248"/>
      <c r="R250" s="248"/>
      <c r="S250" s="248"/>
      <c r="T250" s="246"/>
      <c r="U250" s="246"/>
      <c r="V250" s="247"/>
      <c r="W250" s="248"/>
      <c r="X250" s="106"/>
      <c r="Y250" s="248"/>
      <c r="Z250" s="248"/>
      <c r="AA250" s="106"/>
      <c r="AB250" s="248"/>
      <c r="AC250" s="106"/>
      <c r="AD250" s="106"/>
      <c r="AE250" s="111"/>
      <c r="AF250" s="111"/>
      <c r="AO250" s="111"/>
      <c r="AP250" s="111"/>
      <c r="AQ250" s="111"/>
      <c r="AS250" s="140"/>
      <c r="AT250" s="140"/>
      <c r="AU250" s="140"/>
      <c r="AV250" s="140"/>
      <c r="AW250" s="140"/>
      <c r="AX250" s="140"/>
      <c r="AY250" s="140"/>
      <c r="AZ250" s="140"/>
      <c r="BB250" s="253"/>
      <c r="BF250" s="270"/>
      <c r="BG250" s="270"/>
      <c r="BH250" s="270"/>
      <c r="BI250" s="270"/>
      <c r="BJ250" s="270"/>
      <c r="BK250" s="270"/>
      <c r="BL250" s="270"/>
      <c r="BM250" s="270"/>
      <c r="BN250" s="258"/>
    </row>
    <row r="251" spans="2:66" ht="70.5" customHeight="1">
      <c r="B251" s="111"/>
      <c r="C251" s="111"/>
      <c r="D251" s="111"/>
      <c r="E251" s="248"/>
      <c r="F251" s="109"/>
      <c r="G251" s="106"/>
      <c r="H251" s="106"/>
      <c r="I251" s="246"/>
      <c r="J251" s="246"/>
      <c r="K251" s="247"/>
      <c r="L251" s="248"/>
      <c r="M251" s="248"/>
      <c r="N251" s="106"/>
      <c r="O251" s="106"/>
      <c r="P251" s="106"/>
      <c r="Q251" s="248"/>
      <c r="R251" s="248"/>
      <c r="S251" s="248"/>
      <c r="T251" s="246"/>
      <c r="U251" s="246"/>
      <c r="V251" s="247"/>
      <c r="W251" s="248"/>
      <c r="X251" s="106"/>
      <c r="Y251" s="248"/>
      <c r="Z251" s="248"/>
      <c r="AA251" s="106"/>
      <c r="AB251" s="248"/>
      <c r="AC251" s="106"/>
      <c r="AD251" s="106"/>
      <c r="AE251" s="111"/>
      <c r="AF251" s="111"/>
      <c r="AO251" s="111"/>
      <c r="AP251" s="111"/>
      <c r="AQ251" s="111"/>
      <c r="AS251" s="140"/>
      <c r="AT251" s="140"/>
      <c r="AU251" s="140"/>
      <c r="AV251" s="140"/>
      <c r="AW251" s="140"/>
      <c r="AX251" s="140"/>
      <c r="AY251" s="140"/>
      <c r="AZ251" s="140"/>
      <c r="BB251" s="253"/>
      <c r="BF251" s="270"/>
      <c r="BG251" s="270"/>
      <c r="BH251" s="270"/>
      <c r="BI251" s="270"/>
      <c r="BJ251" s="270"/>
      <c r="BK251" s="270"/>
      <c r="BL251" s="270"/>
      <c r="BM251" s="270"/>
      <c r="BN251" s="258"/>
    </row>
    <row r="252" spans="2:66" ht="70.5" customHeight="1">
      <c r="B252" s="111"/>
      <c r="C252" s="111"/>
      <c r="D252" s="111"/>
      <c r="E252" s="248"/>
      <c r="F252" s="109"/>
      <c r="G252" s="106"/>
      <c r="H252" s="106"/>
      <c r="I252" s="246"/>
      <c r="J252" s="246"/>
      <c r="K252" s="247"/>
      <c r="L252" s="248"/>
      <c r="M252" s="248"/>
      <c r="N252" s="106"/>
      <c r="O252" s="106"/>
      <c r="P252" s="106"/>
      <c r="Q252" s="248"/>
      <c r="R252" s="248"/>
      <c r="S252" s="248"/>
      <c r="T252" s="246"/>
      <c r="U252" s="246"/>
      <c r="V252" s="247"/>
      <c r="W252" s="248"/>
      <c r="X252" s="106"/>
      <c r="Y252" s="248"/>
      <c r="Z252" s="248"/>
      <c r="AA252" s="106"/>
      <c r="AB252" s="248"/>
      <c r="AC252" s="106"/>
      <c r="AD252" s="106"/>
      <c r="AE252" s="111"/>
      <c r="AF252" s="111"/>
      <c r="AO252" s="111"/>
      <c r="AP252" s="111"/>
      <c r="AQ252" s="111"/>
      <c r="AS252" s="140"/>
      <c r="AT252" s="140"/>
      <c r="AU252" s="140"/>
      <c r="AV252" s="140"/>
      <c r="AW252" s="140"/>
      <c r="AX252" s="140"/>
      <c r="AY252" s="140"/>
      <c r="AZ252" s="140"/>
      <c r="BB252" s="253"/>
      <c r="BF252" s="270"/>
      <c r="BG252" s="270"/>
      <c r="BH252" s="270"/>
      <c r="BI252" s="270"/>
      <c r="BJ252" s="270"/>
      <c r="BK252" s="270"/>
      <c r="BL252" s="270"/>
      <c r="BM252" s="270"/>
      <c r="BN252" s="258"/>
    </row>
    <row r="253" spans="2:66" ht="70.5" customHeight="1">
      <c r="B253" s="111"/>
      <c r="C253" s="111"/>
      <c r="D253" s="111"/>
      <c r="E253" s="248"/>
      <c r="F253" s="109"/>
      <c r="G253" s="106"/>
      <c r="H253" s="106"/>
      <c r="I253" s="246"/>
      <c r="J253" s="246"/>
      <c r="K253" s="247"/>
      <c r="L253" s="248"/>
      <c r="M253" s="248"/>
      <c r="N253" s="106"/>
      <c r="O253" s="106"/>
      <c r="P253" s="106"/>
      <c r="Q253" s="248"/>
      <c r="R253" s="248"/>
      <c r="S253" s="248"/>
      <c r="T253" s="246"/>
      <c r="U253" s="246"/>
      <c r="V253" s="247"/>
      <c r="W253" s="248"/>
      <c r="X253" s="106"/>
      <c r="Y253" s="248"/>
      <c r="Z253" s="248"/>
      <c r="AA253" s="106"/>
      <c r="AB253" s="248"/>
      <c r="AC253" s="106"/>
      <c r="AD253" s="106"/>
      <c r="AE253" s="111"/>
      <c r="AF253" s="111"/>
      <c r="AO253" s="111"/>
      <c r="AP253" s="111"/>
      <c r="AQ253" s="111"/>
      <c r="AS253" s="140"/>
      <c r="AT253" s="140"/>
      <c r="AU253" s="140"/>
      <c r="AV253" s="140"/>
      <c r="AW253" s="140"/>
      <c r="AX253" s="140"/>
      <c r="AY253" s="140"/>
      <c r="AZ253" s="140"/>
      <c r="BB253" s="253"/>
      <c r="BF253" s="270"/>
      <c r="BG253" s="270"/>
      <c r="BH253" s="270"/>
      <c r="BI253" s="270"/>
      <c r="BJ253" s="270"/>
      <c r="BK253" s="270"/>
      <c r="BL253" s="270"/>
      <c r="BM253" s="270"/>
      <c r="BN253" s="258"/>
    </row>
    <row r="254" spans="2:66" ht="70.5" customHeight="1">
      <c r="B254" s="111"/>
      <c r="C254" s="111"/>
      <c r="D254" s="111"/>
      <c r="E254" s="248"/>
      <c r="F254" s="109"/>
      <c r="G254" s="106"/>
      <c r="H254" s="106"/>
      <c r="I254" s="246"/>
      <c r="J254" s="246"/>
      <c r="K254" s="247"/>
      <c r="L254" s="248"/>
      <c r="M254" s="248"/>
      <c r="N254" s="106"/>
      <c r="O254" s="106"/>
      <c r="P254" s="106"/>
      <c r="Q254" s="248"/>
      <c r="R254" s="248"/>
      <c r="S254" s="248"/>
      <c r="T254" s="246"/>
      <c r="U254" s="246"/>
      <c r="V254" s="247"/>
      <c r="W254" s="248"/>
      <c r="X254" s="106"/>
      <c r="Y254" s="248"/>
      <c r="Z254" s="248"/>
      <c r="AA254" s="106"/>
      <c r="AB254" s="248"/>
      <c r="AC254" s="106"/>
      <c r="AD254" s="106"/>
      <c r="AE254" s="111"/>
      <c r="AF254" s="111"/>
      <c r="AO254" s="111"/>
      <c r="AP254" s="111"/>
      <c r="AQ254" s="111"/>
      <c r="AS254" s="140"/>
      <c r="AT254" s="140"/>
      <c r="AU254" s="140"/>
      <c r="AV254" s="140"/>
      <c r="AW254" s="140"/>
      <c r="AX254" s="140"/>
      <c r="AY254" s="140"/>
      <c r="AZ254" s="140"/>
      <c r="BB254" s="253"/>
      <c r="BF254" s="270"/>
      <c r="BG254" s="270"/>
      <c r="BH254" s="270"/>
      <c r="BI254" s="270"/>
      <c r="BJ254" s="270"/>
      <c r="BK254" s="270"/>
      <c r="BL254" s="270"/>
      <c r="BM254" s="270"/>
      <c r="BN254" s="258"/>
    </row>
    <row r="255" spans="2:66" ht="70.5" customHeight="1">
      <c r="B255" s="111"/>
      <c r="C255" s="111"/>
      <c r="D255" s="111"/>
      <c r="E255" s="248"/>
      <c r="F255" s="109"/>
      <c r="G255" s="106"/>
      <c r="H255" s="106"/>
      <c r="I255" s="246"/>
      <c r="J255" s="246"/>
      <c r="K255" s="247"/>
      <c r="L255" s="248"/>
      <c r="M255" s="248"/>
      <c r="N255" s="106"/>
      <c r="O255" s="106"/>
      <c r="P255" s="106"/>
      <c r="Q255" s="248"/>
      <c r="R255" s="248"/>
      <c r="S255" s="248"/>
      <c r="T255" s="246"/>
      <c r="U255" s="246"/>
      <c r="V255" s="247"/>
      <c r="W255" s="248"/>
      <c r="X255" s="106"/>
      <c r="Y255" s="248"/>
      <c r="Z255" s="248"/>
      <c r="AA255" s="106"/>
      <c r="AB255" s="248"/>
      <c r="AC255" s="106"/>
      <c r="AD255" s="106"/>
      <c r="AE255" s="111"/>
      <c r="AF255" s="111"/>
      <c r="AO255" s="111"/>
      <c r="AP255" s="111"/>
      <c r="AQ255" s="111"/>
      <c r="AS255" s="140"/>
      <c r="AT255" s="140"/>
      <c r="AU255" s="140"/>
      <c r="AV255" s="140"/>
      <c r="AW255" s="140"/>
      <c r="AX255" s="140"/>
      <c r="AY255" s="140"/>
      <c r="AZ255" s="140"/>
      <c r="BB255" s="253"/>
      <c r="BF255" s="270"/>
      <c r="BG255" s="270"/>
      <c r="BH255" s="270"/>
      <c r="BI255" s="270"/>
      <c r="BJ255" s="270"/>
      <c r="BK255" s="270"/>
      <c r="BL255" s="270"/>
      <c r="BM255" s="270"/>
      <c r="BN255" s="258"/>
    </row>
    <row r="256" spans="2:66" ht="70.5" customHeight="1">
      <c r="B256" s="111"/>
      <c r="C256" s="111"/>
      <c r="D256" s="111"/>
      <c r="E256" s="248"/>
      <c r="F256" s="109"/>
      <c r="G256" s="106"/>
      <c r="H256" s="106"/>
      <c r="I256" s="246"/>
      <c r="J256" s="246"/>
      <c r="K256" s="247"/>
      <c r="L256" s="248"/>
      <c r="M256" s="248"/>
      <c r="N256" s="106"/>
      <c r="O256" s="106"/>
      <c r="P256" s="106"/>
      <c r="Q256" s="248"/>
      <c r="R256" s="248"/>
      <c r="S256" s="248"/>
      <c r="T256" s="246"/>
      <c r="U256" s="246"/>
      <c r="V256" s="247"/>
      <c r="W256" s="248"/>
      <c r="X256" s="106"/>
      <c r="Y256" s="248"/>
      <c r="Z256" s="248"/>
      <c r="AA256" s="106"/>
      <c r="AB256" s="248"/>
      <c r="AC256" s="106"/>
      <c r="AD256" s="106"/>
      <c r="AE256" s="111"/>
      <c r="AF256" s="111"/>
      <c r="AO256" s="111"/>
      <c r="AP256" s="111"/>
      <c r="AQ256" s="111"/>
      <c r="AS256" s="140"/>
      <c r="AT256" s="140"/>
      <c r="AU256" s="140"/>
      <c r="AV256" s="140"/>
      <c r="AW256" s="140"/>
      <c r="AX256" s="140"/>
      <c r="AY256" s="140"/>
      <c r="AZ256" s="140"/>
      <c r="BB256" s="253"/>
      <c r="BF256" s="270"/>
      <c r="BG256" s="270"/>
      <c r="BH256" s="270"/>
      <c r="BI256" s="270"/>
      <c r="BJ256" s="270"/>
      <c r="BK256" s="270"/>
      <c r="BL256" s="270"/>
      <c r="BM256" s="270"/>
      <c r="BN256" s="258"/>
    </row>
    <row r="257" spans="2:66" ht="70.5" customHeight="1">
      <c r="B257" s="111"/>
      <c r="C257" s="111"/>
      <c r="D257" s="111"/>
      <c r="E257" s="248"/>
      <c r="F257" s="109"/>
      <c r="G257" s="106"/>
      <c r="H257" s="106"/>
      <c r="I257" s="246"/>
      <c r="J257" s="246"/>
      <c r="K257" s="247"/>
      <c r="L257" s="248"/>
      <c r="M257" s="248"/>
      <c r="N257" s="106"/>
      <c r="O257" s="106"/>
      <c r="P257" s="106"/>
      <c r="Q257" s="248"/>
      <c r="R257" s="248"/>
      <c r="S257" s="248"/>
      <c r="T257" s="246"/>
      <c r="U257" s="246"/>
      <c r="V257" s="247"/>
      <c r="W257" s="248"/>
      <c r="X257" s="106"/>
      <c r="Y257" s="248"/>
      <c r="Z257" s="248"/>
      <c r="AA257" s="106"/>
      <c r="AB257" s="248"/>
      <c r="AC257" s="106"/>
      <c r="AD257" s="106"/>
      <c r="AE257" s="111"/>
      <c r="AF257" s="111"/>
      <c r="AO257" s="111"/>
      <c r="AP257" s="111"/>
      <c r="AQ257" s="111"/>
      <c r="AS257" s="140"/>
      <c r="AT257" s="140"/>
      <c r="AU257" s="140"/>
      <c r="AV257" s="140"/>
      <c r="AW257" s="140"/>
      <c r="AX257" s="140"/>
      <c r="AY257" s="140"/>
      <c r="AZ257" s="140"/>
      <c r="BB257" s="253"/>
      <c r="BF257" s="270"/>
      <c r="BG257" s="270"/>
      <c r="BH257" s="270"/>
      <c r="BI257" s="270"/>
      <c r="BJ257" s="270"/>
      <c r="BK257" s="270"/>
      <c r="BL257" s="270"/>
      <c r="BM257" s="270"/>
      <c r="BN257" s="258"/>
    </row>
    <row r="258" spans="2:66" ht="70.5" customHeight="1">
      <c r="B258" s="111"/>
      <c r="C258" s="111"/>
      <c r="D258" s="111"/>
      <c r="E258" s="248"/>
      <c r="F258" s="109"/>
      <c r="G258" s="106"/>
      <c r="H258" s="106"/>
      <c r="I258" s="246"/>
      <c r="J258" s="246"/>
      <c r="K258" s="247"/>
      <c r="L258" s="248"/>
      <c r="M258" s="248"/>
      <c r="N258" s="106"/>
      <c r="O258" s="106"/>
      <c r="P258" s="106"/>
      <c r="Q258" s="248"/>
      <c r="R258" s="248"/>
      <c r="S258" s="248"/>
      <c r="T258" s="246"/>
      <c r="U258" s="246"/>
      <c r="V258" s="247"/>
      <c r="W258" s="248"/>
      <c r="X258" s="106"/>
      <c r="Y258" s="248"/>
      <c r="Z258" s="248"/>
      <c r="AA258" s="106"/>
      <c r="AB258" s="248"/>
      <c r="AC258" s="106"/>
      <c r="AD258" s="106"/>
      <c r="AE258" s="111"/>
      <c r="AF258" s="111"/>
      <c r="AO258" s="111"/>
      <c r="AP258" s="111"/>
      <c r="AQ258" s="111"/>
      <c r="AS258" s="140"/>
      <c r="AT258" s="140"/>
      <c r="AU258" s="140"/>
      <c r="AV258" s="140"/>
      <c r="AW258" s="140"/>
      <c r="AX258" s="140"/>
      <c r="AY258" s="140"/>
      <c r="AZ258" s="140"/>
      <c r="BB258" s="253"/>
      <c r="BF258" s="270"/>
      <c r="BG258" s="270"/>
      <c r="BH258" s="270"/>
      <c r="BI258" s="270"/>
      <c r="BJ258" s="270"/>
      <c r="BK258" s="270"/>
      <c r="BL258" s="270"/>
      <c r="BM258" s="270"/>
      <c r="BN258" s="258"/>
    </row>
    <row r="259" spans="2:66" ht="70.5" customHeight="1">
      <c r="B259" s="111"/>
      <c r="C259" s="111"/>
      <c r="D259" s="111"/>
      <c r="E259" s="248"/>
      <c r="F259" s="109"/>
      <c r="G259" s="106"/>
      <c r="H259" s="106"/>
      <c r="I259" s="246"/>
      <c r="J259" s="246"/>
      <c r="K259" s="247"/>
      <c r="L259" s="248"/>
      <c r="M259" s="248"/>
      <c r="N259" s="106"/>
      <c r="O259" s="106"/>
      <c r="P259" s="106"/>
      <c r="Q259" s="248"/>
      <c r="R259" s="248"/>
      <c r="S259" s="248"/>
      <c r="T259" s="246"/>
      <c r="U259" s="246"/>
      <c r="V259" s="247"/>
      <c r="W259" s="248"/>
      <c r="X259" s="106"/>
      <c r="Y259" s="248"/>
      <c r="Z259" s="248"/>
      <c r="AA259" s="106"/>
      <c r="AB259" s="248"/>
      <c r="AC259" s="106"/>
      <c r="AD259" s="106"/>
      <c r="AE259" s="111"/>
      <c r="AF259" s="111"/>
      <c r="AO259" s="111"/>
      <c r="AP259" s="111"/>
      <c r="AQ259" s="111"/>
      <c r="AS259" s="140"/>
      <c r="AT259" s="140"/>
      <c r="AU259" s="140"/>
      <c r="AV259" s="140"/>
      <c r="AW259" s="140"/>
      <c r="AX259" s="140"/>
      <c r="AY259" s="140"/>
      <c r="AZ259" s="140"/>
      <c r="BB259" s="253"/>
      <c r="BF259" s="270"/>
      <c r="BG259" s="270"/>
      <c r="BH259" s="270"/>
      <c r="BI259" s="270"/>
      <c r="BJ259" s="270"/>
      <c r="BK259" s="270"/>
      <c r="BL259" s="270"/>
      <c r="BM259" s="270"/>
      <c r="BN259" s="258"/>
    </row>
    <row r="260" spans="2:66" ht="70.5" customHeight="1">
      <c r="B260" s="111"/>
      <c r="C260" s="111"/>
      <c r="D260" s="111"/>
      <c r="E260" s="248"/>
      <c r="F260" s="109"/>
      <c r="G260" s="106"/>
      <c r="H260" s="106"/>
      <c r="I260" s="246"/>
      <c r="J260" s="246"/>
      <c r="K260" s="247"/>
      <c r="L260" s="248"/>
      <c r="M260" s="248"/>
      <c r="N260" s="106"/>
      <c r="O260" s="106"/>
      <c r="P260" s="106"/>
      <c r="Q260" s="248"/>
      <c r="R260" s="248"/>
      <c r="S260" s="248"/>
      <c r="T260" s="246"/>
      <c r="U260" s="246"/>
      <c r="V260" s="247"/>
      <c r="W260" s="248"/>
      <c r="X260" s="106"/>
      <c r="Y260" s="248"/>
      <c r="Z260" s="248"/>
      <c r="AA260" s="106"/>
      <c r="AB260" s="248"/>
      <c r="AC260" s="106"/>
      <c r="AD260" s="106"/>
      <c r="AE260" s="111"/>
      <c r="AF260" s="111"/>
      <c r="AO260" s="111"/>
      <c r="AP260" s="111"/>
      <c r="AQ260" s="111"/>
      <c r="AS260" s="140"/>
      <c r="AT260" s="140"/>
      <c r="AU260" s="140"/>
      <c r="AV260" s="140"/>
      <c r="AW260" s="140"/>
      <c r="AX260" s="140"/>
      <c r="AY260" s="140"/>
      <c r="AZ260" s="140"/>
      <c r="BB260" s="253"/>
      <c r="BF260" s="270"/>
      <c r="BG260" s="270"/>
      <c r="BH260" s="270"/>
      <c r="BI260" s="270"/>
      <c r="BJ260" s="270"/>
      <c r="BK260" s="270"/>
      <c r="BL260" s="270"/>
      <c r="BM260" s="270"/>
      <c r="BN260" s="258"/>
    </row>
    <row r="261" spans="2:66" ht="70.5" customHeight="1">
      <c r="B261" s="111"/>
      <c r="C261" s="111"/>
      <c r="D261" s="111"/>
      <c r="E261" s="248"/>
      <c r="F261" s="109"/>
      <c r="G261" s="106"/>
      <c r="H261" s="106"/>
      <c r="I261" s="246"/>
      <c r="J261" s="246"/>
      <c r="K261" s="247"/>
      <c r="L261" s="248"/>
      <c r="M261" s="248"/>
      <c r="N261" s="106"/>
      <c r="O261" s="106"/>
      <c r="P261" s="106"/>
      <c r="Q261" s="248"/>
      <c r="R261" s="248"/>
      <c r="S261" s="248"/>
      <c r="T261" s="246"/>
      <c r="U261" s="246"/>
      <c r="V261" s="247"/>
      <c r="W261" s="248"/>
      <c r="X261" s="106"/>
      <c r="Y261" s="248"/>
      <c r="Z261" s="248"/>
      <c r="AA261" s="106"/>
      <c r="AB261" s="248"/>
      <c r="AC261" s="106"/>
      <c r="AE261" s="111"/>
      <c r="AF261" s="111"/>
      <c r="AO261" s="111"/>
      <c r="AP261" s="111"/>
      <c r="AQ261" s="111"/>
      <c r="AS261" s="140"/>
      <c r="AT261" s="140"/>
      <c r="AU261" s="140"/>
      <c r="AV261" s="140"/>
      <c r="AW261" s="140"/>
      <c r="AX261" s="140"/>
      <c r="AY261" s="140"/>
      <c r="AZ261" s="140"/>
      <c r="BB261" s="253"/>
      <c r="BF261" s="270"/>
      <c r="BG261" s="270"/>
      <c r="BH261" s="270"/>
      <c r="BI261" s="270"/>
      <c r="BJ261" s="270"/>
      <c r="BK261" s="270"/>
      <c r="BL261" s="270"/>
      <c r="BM261" s="270"/>
      <c r="BN261" s="258"/>
    </row>
    <row r="262" spans="2:66" ht="70.5" customHeight="1">
      <c r="B262" s="111"/>
      <c r="C262" s="111"/>
      <c r="D262" s="111"/>
      <c r="E262" s="248"/>
      <c r="F262" s="109"/>
      <c r="G262" s="106"/>
      <c r="H262" s="106"/>
      <c r="I262" s="246"/>
      <c r="J262" s="246"/>
      <c r="K262" s="247"/>
      <c r="L262" s="248"/>
      <c r="M262" s="248"/>
      <c r="N262" s="106"/>
      <c r="O262" s="106"/>
      <c r="P262" s="106"/>
      <c r="Q262" s="248"/>
      <c r="R262" s="248"/>
      <c r="S262" s="248"/>
      <c r="T262" s="246"/>
      <c r="U262" s="246"/>
      <c r="V262" s="247"/>
      <c r="W262" s="248"/>
      <c r="X262" s="106"/>
      <c r="Y262" s="248"/>
      <c r="Z262" s="248"/>
      <c r="AA262" s="106"/>
      <c r="AB262" s="248"/>
      <c r="AC262" s="106"/>
      <c r="AE262" s="111"/>
      <c r="AF262" s="111"/>
      <c r="AO262" s="111"/>
      <c r="AP262" s="111"/>
      <c r="AQ262" s="111"/>
      <c r="AS262" s="140"/>
      <c r="AT262" s="140"/>
      <c r="AU262" s="140"/>
      <c r="AV262" s="140"/>
      <c r="AW262" s="140"/>
      <c r="AX262" s="140"/>
      <c r="AY262" s="140"/>
      <c r="AZ262" s="140"/>
      <c r="BB262" s="253"/>
      <c r="BF262" s="270"/>
      <c r="BG262" s="270"/>
      <c r="BH262" s="270"/>
      <c r="BI262" s="270"/>
      <c r="BJ262" s="270"/>
      <c r="BK262" s="270"/>
      <c r="BL262" s="270"/>
      <c r="BM262" s="270"/>
      <c r="BN262" s="258"/>
    </row>
    <row r="263" spans="2:66" ht="70.5" customHeight="1">
      <c r="B263" s="111"/>
      <c r="C263" s="111"/>
      <c r="D263" s="111"/>
      <c r="E263" s="248"/>
      <c r="F263" s="109"/>
      <c r="G263" s="106"/>
      <c r="H263" s="106"/>
      <c r="I263" s="246"/>
      <c r="J263" s="246"/>
      <c r="K263" s="247"/>
      <c r="L263" s="248"/>
      <c r="M263" s="248"/>
      <c r="N263" s="106"/>
      <c r="O263" s="106"/>
      <c r="P263" s="106"/>
      <c r="Q263" s="248"/>
      <c r="R263" s="248"/>
      <c r="S263" s="248"/>
      <c r="T263" s="246"/>
      <c r="U263" s="246"/>
      <c r="V263" s="247"/>
      <c r="W263" s="248"/>
      <c r="X263" s="106"/>
      <c r="Y263" s="248"/>
      <c r="Z263" s="248"/>
      <c r="AA263" s="106"/>
      <c r="AB263" s="248"/>
      <c r="AC263" s="106"/>
      <c r="AE263" s="111"/>
      <c r="AF263" s="111"/>
      <c r="AO263" s="111"/>
      <c r="AP263" s="111"/>
      <c r="AQ263" s="111"/>
      <c r="AS263" s="140"/>
      <c r="AT263" s="140"/>
      <c r="AU263" s="140"/>
      <c r="AV263" s="140"/>
      <c r="AW263" s="140"/>
      <c r="AX263" s="140"/>
      <c r="AY263" s="140"/>
      <c r="AZ263" s="140"/>
      <c r="BB263" s="253"/>
      <c r="BF263" s="270"/>
      <c r="BG263" s="270"/>
      <c r="BH263" s="270"/>
      <c r="BI263" s="270"/>
      <c r="BJ263" s="270"/>
      <c r="BK263" s="270"/>
      <c r="BL263" s="270"/>
      <c r="BM263" s="270"/>
      <c r="BN263" s="258"/>
    </row>
    <row r="264" spans="2:66" ht="70.5" customHeight="1">
      <c r="B264" s="111"/>
      <c r="C264" s="111"/>
      <c r="D264" s="111"/>
      <c r="E264" s="248"/>
      <c r="F264" s="109"/>
      <c r="G264" s="106"/>
      <c r="H264" s="106"/>
      <c r="I264" s="246"/>
      <c r="J264" s="246"/>
      <c r="K264" s="247"/>
      <c r="L264" s="248"/>
      <c r="M264" s="248"/>
      <c r="N264" s="106"/>
      <c r="O264" s="106"/>
      <c r="P264" s="106"/>
      <c r="Q264" s="248"/>
      <c r="R264" s="248"/>
      <c r="S264" s="248"/>
      <c r="T264" s="246"/>
      <c r="U264" s="246"/>
      <c r="V264" s="247"/>
      <c r="W264" s="248"/>
      <c r="X264" s="106"/>
      <c r="Y264" s="248"/>
      <c r="Z264" s="248"/>
      <c r="AA264" s="106"/>
      <c r="AB264" s="248"/>
      <c r="AC264" s="106"/>
      <c r="AE264" s="111"/>
      <c r="AF264" s="111"/>
      <c r="AO264" s="111"/>
      <c r="AP264" s="111"/>
      <c r="AQ264" s="111"/>
      <c r="AS264" s="140"/>
      <c r="AT264" s="140"/>
      <c r="AU264" s="140"/>
      <c r="AV264" s="140"/>
      <c r="AW264" s="140"/>
      <c r="AX264" s="140"/>
      <c r="AY264" s="140"/>
      <c r="AZ264" s="140"/>
      <c r="BB264" s="253"/>
      <c r="BF264" s="270"/>
      <c r="BG264" s="270"/>
      <c r="BH264" s="270"/>
      <c r="BI264" s="270"/>
      <c r="BJ264" s="270"/>
      <c r="BK264" s="270"/>
      <c r="BL264" s="270"/>
      <c r="BM264" s="270"/>
      <c r="BN264" s="258"/>
    </row>
    <row r="265" spans="2:66" ht="70.5" customHeight="1">
      <c r="B265" s="111"/>
      <c r="C265" s="111"/>
      <c r="D265" s="111"/>
      <c r="E265" s="248"/>
      <c r="F265" s="109"/>
      <c r="G265" s="106"/>
      <c r="H265" s="106"/>
      <c r="I265" s="246"/>
      <c r="J265" s="246"/>
      <c r="K265" s="247"/>
      <c r="L265" s="248"/>
      <c r="M265" s="248"/>
      <c r="N265" s="106"/>
      <c r="O265" s="106"/>
      <c r="P265" s="106"/>
      <c r="Q265" s="248"/>
      <c r="R265" s="248"/>
      <c r="S265" s="248"/>
      <c r="T265" s="246"/>
      <c r="U265" s="246"/>
      <c r="V265" s="247"/>
      <c r="W265" s="248"/>
      <c r="X265" s="106"/>
      <c r="Y265" s="248"/>
      <c r="Z265" s="248"/>
      <c r="AA265" s="106"/>
      <c r="AB265" s="248"/>
      <c r="AC265" s="106"/>
      <c r="AE265" s="111"/>
      <c r="AF265" s="111"/>
      <c r="AO265" s="111"/>
      <c r="AP265" s="111"/>
      <c r="AQ265" s="111"/>
      <c r="AS265" s="140"/>
      <c r="AT265" s="140"/>
      <c r="AU265" s="140"/>
      <c r="AV265" s="140"/>
      <c r="AW265" s="140"/>
      <c r="AX265" s="140"/>
      <c r="AY265" s="140"/>
      <c r="AZ265" s="140"/>
      <c r="BB265" s="253"/>
      <c r="BF265" s="270"/>
      <c r="BG265" s="270"/>
      <c r="BH265" s="270"/>
      <c r="BI265" s="270"/>
      <c r="BJ265" s="270"/>
      <c r="BK265" s="270"/>
      <c r="BL265" s="270"/>
      <c r="BM265" s="270"/>
      <c r="BN265" s="258"/>
    </row>
    <row r="266" spans="2:66" ht="70.5" customHeight="1">
      <c r="B266" s="111"/>
      <c r="C266" s="111"/>
      <c r="D266" s="111"/>
      <c r="E266" s="248"/>
      <c r="F266" s="109"/>
      <c r="G266" s="106"/>
      <c r="H266" s="106"/>
      <c r="I266" s="246"/>
      <c r="J266" s="246"/>
      <c r="K266" s="247"/>
      <c r="L266" s="248"/>
      <c r="M266" s="248"/>
      <c r="N266" s="106"/>
      <c r="O266" s="106"/>
      <c r="P266" s="106"/>
      <c r="Q266" s="248"/>
      <c r="R266" s="248"/>
      <c r="S266" s="248"/>
      <c r="T266" s="246"/>
      <c r="U266" s="246"/>
      <c r="V266" s="247"/>
      <c r="W266" s="248"/>
      <c r="X266" s="106"/>
      <c r="Y266" s="248"/>
      <c r="Z266" s="248"/>
      <c r="AA266" s="106"/>
      <c r="AB266" s="248"/>
      <c r="AC266" s="106"/>
      <c r="AE266" s="111"/>
      <c r="AF266" s="111"/>
      <c r="AO266" s="111"/>
      <c r="AP266" s="111"/>
      <c r="AQ266" s="111"/>
      <c r="AS266" s="140"/>
      <c r="AT266" s="140"/>
      <c r="AU266" s="140"/>
      <c r="AV266" s="140"/>
      <c r="AW266" s="140"/>
      <c r="AX266" s="140"/>
      <c r="AY266" s="140"/>
      <c r="AZ266" s="140"/>
      <c r="BB266" s="253"/>
      <c r="BF266" s="270"/>
      <c r="BG266" s="270"/>
      <c r="BH266" s="270"/>
      <c r="BI266" s="270"/>
      <c r="BJ266" s="270"/>
      <c r="BK266" s="270"/>
      <c r="BL266" s="270"/>
      <c r="BM266" s="270"/>
      <c r="BN266" s="258"/>
    </row>
    <row r="267" spans="2:66" ht="70.5" customHeight="1">
      <c r="B267" s="111"/>
      <c r="C267" s="111"/>
      <c r="D267" s="111"/>
      <c r="E267" s="248"/>
      <c r="F267" s="109"/>
      <c r="G267" s="106"/>
      <c r="H267" s="106"/>
      <c r="I267" s="246"/>
      <c r="J267" s="246"/>
      <c r="K267" s="247"/>
      <c r="L267" s="248"/>
      <c r="M267" s="248"/>
      <c r="N267" s="106"/>
      <c r="O267" s="106"/>
      <c r="P267" s="106"/>
      <c r="Q267" s="248"/>
      <c r="R267" s="248"/>
      <c r="S267" s="248"/>
      <c r="T267" s="246"/>
      <c r="U267" s="246"/>
      <c r="V267" s="247"/>
      <c r="W267" s="248"/>
      <c r="X267" s="106"/>
      <c r="Y267" s="248"/>
      <c r="Z267" s="248"/>
      <c r="AA267" s="106"/>
      <c r="AB267" s="248"/>
      <c r="AC267" s="106"/>
      <c r="AE267" s="111"/>
      <c r="AF267" s="111"/>
      <c r="AO267" s="111"/>
      <c r="AP267" s="111"/>
      <c r="AQ267" s="111"/>
      <c r="AS267" s="140"/>
      <c r="AT267" s="140"/>
      <c r="AU267" s="140"/>
      <c r="AV267" s="140"/>
      <c r="AW267" s="140"/>
      <c r="AX267" s="140"/>
      <c r="AY267" s="140"/>
      <c r="AZ267" s="140"/>
      <c r="BB267" s="253"/>
      <c r="BF267" s="270"/>
      <c r="BG267" s="270"/>
      <c r="BH267" s="270"/>
      <c r="BI267" s="270"/>
      <c r="BJ267" s="270"/>
      <c r="BK267" s="270"/>
      <c r="BL267" s="270"/>
      <c r="BM267" s="270"/>
      <c r="BN267" s="258"/>
    </row>
    <row r="268" spans="2:66" ht="70.5" customHeight="1">
      <c r="B268" s="111"/>
      <c r="C268" s="111"/>
      <c r="D268" s="111"/>
      <c r="E268" s="248"/>
      <c r="F268" s="109"/>
      <c r="G268" s="106"/>
      <c r="H268" s="106"/>
      <c r="I268" s="246"/>
      <c r="J268" s="246"/>
      <c r="K268" s="247"/>
      <c r="L268" s="248"/>
      <c r="M268" s="248"/>
      <c r="N268" s="106"/>
      <c r="O268" s="106"/>
      <c r="P268" s="106"/>
      <c r="Q268" s="248"/>
      <c r="R268" s="248"/>
      <c r="S268" s="248"/>
      <c r="T268" s="246"/>
      <c r="U268" s="246"/>
      <c r="V268" s="247"/>
      <c r="W268" s="248"/>
      <c r="X268" s="106"/>
      <c r="Y268" s="248"/>
      <c r="Z268" s="248"/>
      <c r="AA268" s="106"/>
      <c r="AB268" s="248"/>
      <c r="AC268" s="106"/>
      <c r="AE268" s="111"/>
      <c r="AF268" s="111"/>
      <c r="AO268" s="111"/>
      <c r="AP268" s="111"/>
      <c r="AQ268" s="111"/>
      <c r="AS268" s="140"/>
      <c r="AT268" s="140"/>
      <c r="AU268" s="140"/>
      <c r="AV268" s="140"/>
      <c r="AW268" s="140"/>
      <c r="AX268" s="140"/>
      <c r="AY268" s="140"/>
      <c r="AZ268" s="140"/>
      <c r="BB268" s="253"/>
      <c r="BF268" s="270"/>
      <c r="BG268" s="270"/>
      <c r="BH268" s="270"/>
      <c r="BI268" s="270"/>
      <c r="BJ268" s="270"/>
      <c r="BK268" s="270"/>
      <c r="BL268" s="270"/>
      <c r="BM268" s="270"/>
      <c r="BN268" s="258"/>
    </row>
    <row r="269" spans="2:66" ht="70.5" customHeight="1">
      <c r="B269" s="111"/>
      <c r="C269" s="111"/>
      <c r="D269" s="111"/>
      <c r="E269" s="248"/>
      <c r="F269" s="109"/>
      <c r="G269" s="106"/>
      <c r="H269" s="106"/>
      <c r="I269" s="246"/>
      <c r="J269" s="246"/>
      <c r="K269" s="247"/>
      <c r="L269" s="248"/>
      <c r="M269" s="248"/>
      <c r="N269" s="106"/>
      <c r="O269" s="106"/>
      <c r="P269" s="106"/>
      <c r="Q269" s="248"/>
      <c r="R269" s="248"/>
      <c r="S269" s="248"/>
      <c r="T269" s="246"/>
      <c r="U269" s="246"/>
      <c r="V269" s="247"/>
      <c r="W269" s="248"/>
      <c r="X269" s="106"/>
      <c r="Y269" s="248"/>
      <c r="Z269" s="248"/>
      <c r="AA269" s="106"/>
      <c r="AB269" s="248"/>
      <c r="AC269" s="106"/>
      <c r="AE269" s="111"/>
      <c r="AF269" s="111"/>
      <c r="AO269" s="111"/>
      <c r="AP269" s="111"/>
      <c r="AQ269" s="111"/>
      <c r="AS269" s="140"/>
      <c r="AT269" s="140"/>
      <c r="AU269" s="140"/>
      <c r="AV269" s="140"/>
      <c r="AW269" s="140"/>
      <c r="AX269" s="140"/>
      <c r="AY269" s="140"/>
      <c r="AZ269" s="140"/>
      <c r="BB269" s="253"/>
      <c r="BF269" s="270"/>
      <c r="BG269" s="270"/>
      <c r="BH269" s="270"/>
      <c r="BI269" s="270"/>
      <c r="BJ269" s="270"/>
      <c r="BK269" s="270"/>
      <c r="BL269" s="270"/>
      <c r="BM269" s="270"/>
      <c r="BN269" s="258"/>
    </row>
    <row r="270" spans="2:66" ht="70.5" customHeight="1">
      <c r="B270" s="111"/>
      <c r="C270" s="111"/>
      <c r="D270" s="111"/>
      <c r="E270" s="248"/>
      <c r="F270" s="109"/>
      <c r="G270" s="106"/>
      <c r="H270" s="106"/>
      <c r="I270" s="246"/>
      <c r="J270" s="246"/>
      <c r="K270" s="247"/>
      <c r="L270" s="248"/>
      <c r="M270" s="248"/>
      <c r="N270" s="106"/>
      <c r="O270" s="106"/>
      <c r="P270" s="106"/>
      <c r="Q270" s="248"/>
      <c r="R270" s="248"/>
      <c r="S270" s="248"/>
      <c r="T270" s="246"/>
      <c r="U270" s="246"/>
      <c r="V270" s="247"/>
      <c r="W270" s="248"/>
      <c r="X270" s="106"/>
      <c r="Y270" s="248"/>
      <c r="Z270" s="248"/>
      <c r="AA270" s="106"/>
      <c r="AB270" s="248"/>
      <c r="AC270" s="106"/>
      <c r="AE270" s="111"/>
      <c r="AF270" s="111"/>
      <c r="AO270" s="111"/>
      <c r="AP270" s="111"/>
      <c r="AQ270" s="111"/>
      <c r="AS270" s="140"/>
      <c r="AT270" s="140"/>
      <c r="AU270" s="140"/>
      <c r="AV270" s="140"/>
      <c r="AW270" s="140"/>
      <c r="AX270" s="140"/>
      <c r="AY270" s="140"/>
      <c r="AZ270" s="140"/>
      <c r="BB270" s="253"/>
      <c r="BF270" s="270"/>
      <c r="BG270" s="270"/>
      <c r="BH270" s="270"/>
      <c r="BI270" s="270"/>
      <c r="BJ270" s="270"/>
      <c r="BK270" s="270"/>
      <c r="BL270" s="270"/>
      <c r="BM270" s="270"/>
      <c r="BN270" s="258"/>
    </row>
    <row r="271" spans="2:66" ht="70.5" customHeight="1">
      <c r="B271" s="111"/>
      <c r="C271" s="111"/>
      <c r="D271" s="111"/>
      <c r="E271" s="248"/>
      <c r="F271" s="109"/>
      <c r="G271" s="106"/>
      <c r="H271" s="106"/>
      <c r="I271" s="246"/>
      <c r="J271" s="246"/>
      <c r="K271" s="247"/>
      <c r="L271" s="248"/>
      <c r="M271" s="248"/>
      <c r="N271" s="106"/>
      <c r="O271" s="106"/>
      <c r="P271" s="106"/>
      <c r="Q271" s="248"/>
      <c r="R271" s="248"/>
      <c r="S271" s="248"/>
      <c r="T271" s="246"/>
      <c r="U271" s="246"/>
      <c r="V271" s="247"/>
      <c r="W271" s="248"/>
      <c r="X271" s="106"/>
      <c r="Y271" s="248"/>
      <c r="Z271" s="248"/>
      <c r="AA271" s="106"/>
      <c r="AB271" s="248"/>
      <c r="AC271" s="106"/>
      <c r="AE271" s="111"/>
      <c r="AF271" s="111"/>
      <c r="AO271" s="111"/>
      <c r="AP271" s="111"/>
      <c r="AQ271" s="111"/>
      <c r="AS271" s="140"/>
      <c r="AT271" s="140"/>
      <c r="AU271" s="140"/>
      <c r="AV271" s="140"/>
      <c r="AW271" s="140"/>
      <c r="AX271" s="140"/>
      <c r="AY271" s="140"/>
      <c r="AZ271" s="140"/>
      <c r="BB271" s="253"/>
      <c r="BF271" s="270"/>
      <c r="BG271" s="270"/>
      <c r="BH271" s="270"/>
      <c r="BI271" s="270"/>
      <c r="BJ271" s="270"/>
      <c r="BK271" s="270"/>
      <c r="BL271" s="270"/>
      <c r="BM271" s="270"/>
      <c r="BN271" s="258"/>
    </row>
    <row r="272" spans="2:66" ht="70.5" customHeight="1">
      <c r="B272" s="111"/>
      <c r="C272" s="111"/>
      <c r="D272" s="111"/>
      <c r="E272" s="248"/>
      <c r="F272" s="109"/>
      <c r="G272" s="106"/>
      <c r="H272" s="106"/>
      <c r="I272" s="246"/>
      <c r="J272" s="246"/>
      <c r="K272" s="247"/>
      <c r="L272" s="248"/>
      <c r="M272" s="248"/>
      <c r="N272" s="106"/>
      <c r="O272" s="106"/>
      <c r="P272" s="106"/>
      <c r="Q272" s="248"/>
      <c r="R272" s="248"/>
      <c r="S272" s="248"/>
      <c r="T272" s="246"/>
      <c r="U272" s="246"/>
      <c r="V272" s="247"/>
      <c r="W272" s="248"/>
      <c r="X272" s="106"/>
      <c r="Y272" s="248"/>
      <c r="Z272" s="248"/>
      <c r="AA272" s="106"/>
      <c r="AB272" s="248"/>
      <c r="AC272" s="106"/>
      <c r="AE272" s="111"/>
      <c r="AF272" s="111"/>
      <c r="AO272" s="111"/>
      <c r="AP272" s="111"/>
      <c r="AQ272" s="111"/>
      <c r="AS272" s="140"/>
      <c r="AT272" s="140"/>
      <c r="AU272" s="140"/>
      <c r="AV272" s="140"/>
      <c r="AW272" s="140"/>
      <c r="AX272" s="140"/>
      <c r="AY272" s="140"/>
      <c r="AZ272" s="140"/>
      <c r="BB272" s="253"/>
      <c r="BF272" s="270"/>
      <c r="BG272" s="270"/>
      <c r="BH272" s="270"/>
      <c r="BI272" s="270"/>
      <c r="BJ272" s="270"/>
      <c r="BK272" s="270"/>
      <c r="BL272" s="270"/>
      <c r="BM272" s="270"/>
      <c r="BN272" s="258"/>
    </row>
    <row r="273" spans="2:66" ht="70.5" customHeight="1">
      <c r="B273" s="111"/>
      <c r="C273" s="111"/>
      <c r="D273" s="111"/>
      <c r="E273" s="248"/>
      <c r="F273" s="109"/>
      <c r="G273" s="106"/>
      <c r="H273" s="106"/>
      <c r="I273" s="246"/>
      <c r="J273" s="246"/>
      <c r="K273" s="247"/>
      <c r="L273" s="248"/>
      <c r="M273" s="248"/>
      <c r="N273" s="106"/>
      <c r="O273" s="106"/>
      <c r="P273" s="106"/>
      <c r="Q273" s="248"/>
      <c r="R273" s="248"/>
      <c r="S273" s="248"/>
      <c r="T273" s="246"/>
      <c r="U273" s="246"/>
      <c r="V273" s="247"/>
      <c r="W273" s="248"/>
      <c r="X273" s="106"/>
      <c r="Y273" s="248"/>
      <c r="Z273" s="248"/>
      <c r="AA273" s="106"/>
      <c r="AB273" s="248"/>
      <c r="AC273" s="106"/>
      <c r="AE273" s="111"/>
      <c r="AF273" s="111"/>
      <c r="AO273" s="111"/>
      <c r="AP273" s="111"/>
      <c r="AQ273" s="111"/>
      <c r="AS273" s="140"/>
      <c r="AT273" s="140"/>
      <c r="AU273" s="140"/>
      <c r="AV273" s="140"/>
      <c r="AW273" s="140"/>
      <c r="AX273" s="140"/>
      <c r="AY273" s="140"/>
      <c r="AZ273" s="140"/>
      <c r="BB273" s="253"/>
      <c r="BF273" s="270"/>
      <c r="BG273" s="270"/>
      <c r="BH273" s="270"/>
      <c r="BI273" s="270"/>
      <c r="BJ273" s="270"/>
      <c r="BK273" s="270"/>
      <c r="BL273" s="270"/>
      <c r="BM273" s="270"/>
      <c r="BN273" s="258"/>
    </row>
    <row r="274" spans="2:66" ht="70.5" customHeight="1">
      <c r="B274" s="111"/>
      <c r="C274" s="111"/>
      <c r="D274" s="111"/>
      <c r="E274" s="248"/>
      <c r="F274" s="109"/>
      <c r="G274" s="106"/>
      <c r="H274" s="106"/>
      <c r="I274" s="246"/>
      <c r="J274" s="246"/>
      <c r="K274" s="247"/>
      <c r="L274" s="248"/>
      <c r="M274" s="248"/>
      <c r="N274" s="106"/>
      <c r="O274" s="106"/>
      <c r="P274" s="106"/>
      <c r="Q274" s="248"/>
      <c r="R274" s="248"/>
      <c r="S274" s="248"/>
      <c r="T274" s="246"/>
      <c r="U274" s="246"/>
      <c r="V274" s="247"/>
      <c r="W274" s="248"/>
      <c r="X274" s="106"/>
      <c r="Y274" s="248"/>
      <c r="Z274" s="248"/>
      <c r="AA274" s="106"/>
      <c r="AB274" s="248"/>
      <c r="AC274" s="106"/>
      <c r="AD274" s="111"/>
      <c r="AE274" s="111"/>
      <c r="AF274" s="111"/>
      <c r="AO274" s="111"/>
      <c r="AP274" s="111"/>
      <c r="AQ274" s="111"/>
      <c r="AS274" s="140"/>
      <c r="AT274" s="140"/>
      <c r="AU274" s="140"/>
      <c r="AV274" s="140"/>
      <c r="AW274" s="140"/>
      <c r="AX274" s="140"/>
      <c r="AY274" s="140"/>
      <c r="AZ274" s="140"/>
      <c r="BB274" s="253"/>
      <c r="BF274" s="270"/>
      <c r="BG274" s="270"/>
      <c r="BH274" s="270"/>
      <c r="BI274" s="270"/>
      <c r="BJ274" s="270"/>
      <c r="BK274" s="270"/>
      <c r="BL274" s="270"/>
      <c r="BM274" s="270"/>
      <c r="BN274" s="258"/>
    </row>
    <row r="275" spans="2:66" ht="70.5" customHeight="1">
      <c r="B275" s="111"/>
      <c r="C275" s="111"/>
      <c r="D275" s="111"/>
      <c r="E275" s="248"/>
      <c r="F275" s="109"/>
      <c r="G275" s="106"/>
      <c r="H275" s="106"/>
      <c r="I275" s="246"/>
      <c r="J275" s="246"/>
      <c r="K275" s="247"/>
      <c r="L275" s="248"/>
      <c r="M275" s="248"/>
      <c r="N275" s="106"/>
      <c r="O275" s="106"/>
      <c r="P275" s="106"/>
      <c r="Q275" s="248"/>
      <c r="R275" s="248"/>
      <c r="S275" s="248"/>
      <c r="T275" s="246"/>
      <c r="U275" s="246"/>
      <c r="V275" s="247"/>
      <c r="W275" s="248"/>
      <c r="X275" s="106"/>
      <c r="Y275" s="248"/>
      <c r="Z275" s="248"/>
      <c r="AA275" s="106"/>
      <c r="AB275" s="248"/>
      <c r="AC275" s="106"/>
      <c r="AD275" s="111"/>
      <c r="AE275" s="111"/>
      <c r="AF275" s="111"/>
      <c r="AO275" s="111"/>
      <c r="AP275" s="111"/>
      <c r="AQ275" s="111"/>
      <c r="AS275" s="140"/>
      <c r="AT275" s="140"/>
      <c r="AU275" s="140"/>
      <c r="AV275" s="140"/>
      <c r="AW275" s="140"/>
      <c r="AX275" s="140"/>
      <c r="AY275" s="140"/>
      <c r="AZ275" s="140"/>
      <c r="BB275" s="253"/>
      <c r="BF275" s="270"/>
      <c r="BG275" s="270"/>
      <c r="BH275" s="270"/>
      <c r="BI275" s="270"/>
      <c r="BJ275" s="270"/>
      <c r="BK275" s="270"/>
      <c r="BL275" s="270"/>
      <c r="BM275" s="270"/>
      <c r="BN275" s="258"/>
    </row>
    <row r="276" spans="2:66" ht="70.5" customHeight="1">
      <c r="B276" s="111"/>
      <c r="C276" s="111"/>
      <c r="D276" s="111"/>
      <c r="E276" s="248"/>
      <c r="F276" s="109"/>
      <c r="G276" s="106"/>
      <c r="H276" s="106"/>
      <c r="I276" s="246"/>
      <c r="J276" s="246"/>
      <c r="K276" s="247"/>
      <c r="L276" s="248"/>
      <c r="M276" s="248"/>
      <c r="N276" s="106"/>
      <c r="O276" s="106"/>
      <c r="P276" s="106"/>
      <c r="Q276" s="248"/>
      <c r="R276" s="248"/>
      <c r="S276" s="248"/>
      <c r="T276" s="246"/>
      <c r="U276" s="246"/>
      <c r="V276" s="247"/>
      <c r="W276" s="248"/>
      <c r="X276" s="106"/>
      <c r="Y276" s="248"/>
      <c r="Z276" s="248"/>
      <c r="AA276" s="106"/>
      <c r="AB276" s="248"/>
      <c r="AC276" s="106"/>
      <c r="AD276" s="111"/>
      <c r="AE276" s="111"/>
      <c r="AF276" s="111"/>
      <c r="AO276" s="111"/>
      <c r="AP276" s="111"/>
      <c r="AQ276" s="111"/>
      <c r="AS276" s="140"/>
      <c r="AT276" s="140"/>
      <c r="AU276" s="140"/>
      <c r="AV276" s="140"/>
      <c r="AW276" s="140"/>
      <c r="AX276" s="140"/>
      <c r="AY276" s="140"/>
      <c r="AZ276" s="140"/>
      <c r="BB276" s="253"/>
      <c r="BF276" s="270"/>
      <c r="BG276" s="270"/>
      <c r="BH276" s="270"/>
      <c r="BI276" s="270"/>
      <c r="BJ276" s="270"/>
      <c r="BK276" s="270"/>
      <c r="BL276" s="270"/>
      <c r="BM276" s="270"/>
      <c r="BN276" s="258"/>
    </row>
    <row r="277" spans="2:66" ht="70.5" customHeight="1">
      <c r="B277" s="111"/>
      <c r="C277" s="111"/>
      <c r="D277" s="111"/>
      <c r="E277" s="248"/>
      <c r="F277" s="109"/>
      <c r="G277" s="106"/>
      <c r="H277" s="106"/>
      <c r="I277" s="246"/>
      <c r="J277" s="246"/>
      <c r="K277" s="247"/>
      <c r="L277" s="248"/>
      <c r="M277" s="248"/>
      <c r="N277" s="106"/>
      <c r="O277" s="106"/>
      <c r="P277" s="106"/>
      <c r="Q277" s="248"/>
      <c r="R277" s="248"/>
      <c r="S277" s="248"/>
      <c r="T277" s="246"/>
      <c r="U277" s="246"/>
      <c r="V277" s="247"/>
      <c r="W277" s="248"/>
      <c r="X277" s="106"/>
      <c r="Y277" s="248"/>
      <c r="Z277" s="248"/>
      <c r="AA277" s="106"/>
      <c r="AB277" s="248"/>
      <c r="AC277" s="106"/>
      <c r="AD277" s="111"/>
      <c r="AE277" s="111"/>
      <c r="AF277" s="111"/>
      <c r="AO277" s="111"/>
      <c r="AP277" s="111"/>
      <c r="AQ277" s="111"/>
      <c r="AS277" s="140"/>
      <c r="AT277" s="140"/>
      <c r="AU277" s="140"/>
      <c r="AV277" s="140"/>
      <c r="AW277" s="140"/>
      <c r="AX277" s="140"/>
      <c r="AY277" s="140"/>
      <c r="AZ277" s="140"/>
      <c r="BB277" s="253"/>
      <c r="BF277" s="270"/>
      <c r="BG277" s="270"/>
      <c r="BH277" s="270"/>
      <c r="BI277" s="270"/>
      <c r="BJ277" s="270"/>
      <c r="BK277" s="270"/>
      <c r="BL277" s="270"/>
      <c r="BM277" s="270"/>
      <c r="BN277" s="258"/>
    </row>
    <row r="278" spans="2:66" ht="70.5" customHeight="1">
      <c r="B278" s="111"/>
      <c r="C278" s="111"/>
      <c r="D278" s="111"/>
      <c r="E278" s="248"/>
      <c r="F278" s="109"/>
      <c r="G278" s="106"/>
      <c r="H278" s="106"/>
      <c r="I278" s="246"/>
      <c r="J278" s="246"/>
      <c r="K278" s="247"/>
      <c r="L278" s="248"/>
      <c r="M278" s="248"/>
      <c r="N278" s="106"/>
      <c r="O278" s="106"/>
      <c r="P278" s="106"/>
      <c r="Q278" s="248"/>
      <c r="R278" s="248"/>
      <c r="S278" s="248"/>
      <c r="T278" s="246"/>
      <c r="U278" s="246"/>
      <c r="V278" s="247"/>
      <c r="W278" s="248"/>
      <c r="X278" s="106"/>
      <c r="Y278" s="248"/>
      <c r="Z278" s="248"/>
      <c r="AA278" s="106"/>
      <c r="AB278" s="248"/>
      <c r="AC278" s="106"/>
      <c r="AD278" s="111"/>
      <c r="AE278" s="111"/>
      <c r="AF278" s="111"/>
      <c r="AO278" s="111"/>
      <c r="AP278" s="111"/>
      <c r="AQ278" s="111"/>
      <c r="AS278" s="140"/>
      <c r="AT278" s="140"/>
      <c r="AU278" s="140"/>
      <c r="AV278" s="140"/>
      <c r="AW278" s="140"/>
      <c r="AX278" s="140"/>
      <c r="AY278" s="140"/>
      <c r="AZ278" s="140"/>
      <c r="BB278" s="253"/>
      <c r="BF278" s="270"/>
      <c r="BG278" s="270"/>
      <c r="BH278" s="270"/>
      <c r="BI278" s="270"/>
      <c r="BJ278" s="270"/>
      <c r="BK278" s="270"/>
      <c r="BL278" s="270"/>
      <c r="BM278" s="270"/>
      <c r="BN278" s="258"/>
    </row>
    <row r="279" spans="2:66" ht="70.5" customHeight="1">
      <c r="B279" s="111"/>
      <c r="C279" s="111"/>
      <c r="D279" s="111"/>
      <c r="E279" s="248"/>
      <c r="F279" s="109"/>
      <c r="G279" s="106"/>
      <c r="H279" s="106"/>
      <c r="I279" s="246"/>
      <c r="J279" s="246"/>
      <c r="K279" s="247"/>
      <c r="L279" s="248"/>
      <c r="M279" s="248"/>
      <c r="N279" s="106"/>
      <c r="O279" s="106"/>
      <c r="P279" s="106"/>
      <c r="Q279" s="248"/>
      <c r="R279" s="248"/>
      <c r="S279" s="248"/>
      <c r="T279" s="246"/>
      <c r="U279" s="246"/>
      <c r="V279" s="247"/>
      <c r="W279" s="248"/>
      <c r="X279" s="106"/>
      <c r="Y279" s="248"/>
      <c r="Z279" s="248"/>
      <c r="AA279" s="106"/>
      <c r="AB279" s="248"/>
      <c r="AC279" s="106"/>
      <c r="AD279" s="111"/>
      <c r="AE279" s="111"/>
      <c r="AF279" s="111"/>
      <c r="AO279" s="111"/>
      <c r="AP279" s="111"/>
      <c r="AQ279" s="111"/>
      <c r="AS279" s="140"/>
      <c r="AT279" s="140"/>
      <c r="AU279" s="140"/>
      <c r="AV279" s="140"/>
      <c r="AW279" s="140"/>
      <c r="AX279" s="140"/>
      <c r="AY279" s="140"/>
      <c r="AZ279" s="140"/>
      <c r="BB279" s="253"/>
      <c r="BF279" s="270"/>
      <c r="BG279" s="270"/>
      <c r="BH279" s="270"/>
      <c r="BI279" s="270"/>
      <c r="BJ279" s="270"/>
      <c r="BK279" s="270"/>
      <c r="BL279" s="270"/>
      <c r="BM279" s="270"/>
      <c r="BN279" s="258"/>
    </row>
    <row r="280" spans="2:66" ht="70.5" customHeight="1">
      <c r="B280" s="111"/>
      <c r="C280" s="111"/>
      <c r="D280" s="111"/>
      <c r="E280" s="248"/>
      <c r="F280" s="109"/>
      <c r="G280" s="106"/>
      <c r="H280" s="106"/>
      <c r="I280" s="246"/>
      <c r="J280" s="246"/>
      <c r="K280" s="247"/>
      <c r="L280" s="248"/>
      <c r="M280" s="248"/>
      <c r="N280" s="106"/>
      <c r="O280" s="106"/>
      <c r="P280" s="106"/>
      <c r="Q280" s="248"/>
      <c r="R280" s="248"/>
      <c r="S280" s="248"/>
      <c r="T280" s="246"/>
      <c r="U280" s="246"/>
      <c r="V280" s="247"/>
      <c r="W280" s="248"/>
      <c r="X280" s="106"/>
      <c r="Y280" s="248"/>
      <c r="Z280" s="248"/>
      <c r="AA280" s="106"/>
      <c r="AB280" s="248"/>
      <c r="AC280" s="106"/>
      <c r="AD280" s="111"/>
      <c r="AE280" s="111"/>
      <c r="AF280" s="111"/>
      <c r="AO280" s="111"/>
      <c r="AP280" s="111"/>
      <c r="AQ280" s="111"/>
      <c r="AS280" s="140"/>
      <c r="AT280" s="140"/>
      <c r="AU280" s="140"/>
      <c r="AV280" s="140"/>
      <c r="AW280" s="140"/>
      <c r="AX280" s="140"/>
      <c r="AY280" s="140"/>
      <c r="AZ280" s="140"/>
      <c r="BB280" s="253"/>
      <c r="BF280" s="270"/>
      <c r="BG280" s="270"/>
      <c r="BH280" s="270"/>
      <c r="BI280" s="270"/>
      <c r="BJ280" s="270"/>
      <c r="BK280" s="270"/>
      <c r="BL280" s="270"/>
      <c r="BM280" s="270"/>
      <c r="BN280" s="258"/>
    </row>
    <row r="281" spans="2:66" ht="70.5" customHeight="1">
      <c r="B281" s="111"/>
      <c r="C281" s="111"/>
      <c r="D281" s="111"/>
      <c r="E281" s="248"/>
      <c r="F281" s="109"/>
      <c r="G281" s="106"/>
      <c r="H281" s="106"/>
      <c r="I281" s="246"/>
      <c r="J281" s="246"/>
      <c r="K281" s="247"/>
      <c r="L281" s="248"/>
      <c r="M281" s="248"/>
      <c r="N281" s="106"/>
      <c r="O281" s="106"/>
      <c r="P281" s="106"/>
      <c r="Q281" s="248"/>
      <c r="R281" s="248"/>
      <c r="S281" s="248"/>
      <c r="T281" s="246"/>
      <c r="U281" s="246"/>
      <c r="V281" s="247"/>
      <c r="W281" s="248"/>
      <c r="X281" s="106"/>
      <c r="Y281" s="248"/>
      <c r="Z281" s="248"/>
      <c r="AA281" s="106"/>
      <c r="AB281" s="248"/>
      <c r="AC281" s="106"/>
      <c r="AD281" s="111"/>
      <c r="AE281" s="111"/>
      <c r="AF281" s="111"/>
      <c r="AO281" s="111"/>
      <c r="AP281" s="111"/>
      <c r="AQ281" s="111"/>
      <c r="AS281" s="140"/>
      <c r="AT281" s="140"/>
      <c r="AU281" s="140"/>
      <c r="AV281" s="140"/>
      <c r="AW281" s="140"/>
      <c r="AX281" s="140"/>
      <c r="AY281" s="140"/>
      <c r="AZ281" s="140"/>
      <c r="BB281" s="253"/>
      <c r="BF281" s="270"/>
      <c r="BG281" s="270"/>
      <c r="BH281" s="270"/>
      <c r="BI281" s="270"/>
      <c r="BJ281" s="270"/>
      <c r="BK281" s="270"/>
      <c r="BL281" s="270"/>
      <c r="BM281" s="270"/>
      <c r="BN281" s="258"/>
    </row>
    <row r="282" spans="2:66" ht="70.5" customHeight="1">
      <c r="B282" s="111"/>
      <c r="C282" s="111"/>
      <c r="D282" s="111"/>
      <c r="E282" s="248"/>
      <c r="F282" s="109"/>
      <c r="G282" s="106"/>
      <c r="H282" s="106"/>
      <c r="I282" s="246"/>
      <c r="J282" s="246"/>
      <c r="K282" s="247"/>
      <c r="L282" s="248"/>
      <c r="M282" s="248"/>
      <c r="N282" s="106"/>
      <c r="O282" s="106"/>
      <c r="P282" s="106"/>
      <c r="Q282" s="248"/>
      <c r="R282" s="248"/>
      <c r="S282" s="248"/>
      <c r="T282" s="246"/>
      <c r="U282" s="246"/>
      <c r="V282" s="247"/>
      <c r="W282" s="248"/>
      <c r="X282" s="106"/>
      <c r="Y282" s="248"/>
      <c r="Z282" s="248"/>
      <c r="AA282" s="106"/>
      <c r="AB282" s="248"/>
      <c r="AC282" s="106"/>
      <c r="AD282" s="111"/>
      <c r="AE282" s="111"/>
      <c r="AF282" s="111"/>
      <c r="AO282" s="111"/>
      <c r="AP282" s="111"/>
      <c r="AQ282" s="111"/>
      <c r="AS282" s="140"/>
      <c r="AT282" s="140"/>
      <c r="AU282" s="140"/>
      <c r="AV282" s="140"/>
      <c r="AW282" s="140"/>
      <c r="AX282" s="140"/>
      <c r="AY282" s="140"/>
      <c r="AZ282" s="140"/>
      <c r="BB282" s="253"/>
      <c r="BF282" s="270"/>
      <c r="BG282" s="270"/>
      <c r="BH282" s="270"/>
      <c r="BI282" s="270"/>
      <c r="BJ282" s="270"/>
      <c r="BK282" s="270"/>
      <c r="BL282" s="270"/>
      <c r="BM282" s="270"/>
      <c r="BN282" s="258"/>
    </row>
    <row r="283" spans="2:66" ht="70.5" customHeight="1">
      <c r="B283" s="111"/>
      <c r="C283" s="111"/>
      <c r="D283" s="111"/>
      <c r="E283" s="248"/>
      <c r="F283" s="109"/>
      <c r="G283" s="106"/>
      <c r="H283" s="106"/>
      <c r="I283" s="246"/>
      <c r="J283" s="246"/>
      <c r="K283" s="247"/>
      <c r="L283" s="248"/>
      <c r="M283" s="248"/>
      <c r="N283" s="106"/>
      <c r="O283" s="106"/>
      <c r="P283" s="106"/>
      <c r="Q283" s="248"/>
      <c r="R283" s="248"/>
      <c r="S283" s="248"/>
      <c r="T283" s="246"/>
      <c r="U283" s="246"/>
      <c r="V283" s="247"/>
      <c r="W283" s="248"/>
      <c r="X283" s="106"/>
      <c r="Y283" s="248"/>
      <c r="Z283" s="248"/>
      <c r="AA283" s="106"/>
      <c r="AB283" s="248"/>
      <c r="AC283" s="106"/>
      <c r="AD283" s="111"/>
      <c r="AE283" s="111"/>
      <c r="AF283" s="111"/>
      <c r="AO283" s="111"/>
      <c r="AP283" s="111"/>
      <c r="AQ283" s="111"/>
      <c r="AS283" s="140"/>
      <c r="AT283" s="140"/>
      <c r="AU283" s="140"/>
      <c r="AV283" s="140"/>
      <c r="AW283" s="140"/>
      <c r="AX283" s="140"/>
      <c r="AY283" s="140"/>
      <c r="AZ283" s="140"/>
      <c r="BB283" s="253"/>
      <c r="BF283" s="270"/>
      <c r="BG283" s="270"/>
      <c r="BH283" s="270"/>
      <c r="BI283" s="270"/>
      <c r="BJ283" s="270"/>
      <c r="BK283" s="270"/>
      <c r="BL283" s="270"/>
      <c r="BM283" s="270"/>
      <c r="BN283" s="258"/>
    </row>
    <row r="284" spans="2:66" ht="70.5" customHeight="1">
      <c r="B284" s="111"/>
      <c r="C284" s="111"/>
      <c r="D284" s="111"/>
      <c r="E284" s="248"/>
      <c r="F284" s="109"/>
      <c r="G284" s="106"/>
      <c r="H284" s="106"/>
      <c r="I284" s="246"/>
      <c r="J284" s="246"/>
      <c r="K284" s="247"/>
      <c r="L284" s="248"/>
      <c r="M284" s="248"/>
      <c r="N284" s="106"/>
      <c r="O284" s="106"/>
      <c r="P284" s="106"/>
      <c r="Q284" s="248"/>
      <c r="R284" s="248"/>
      <c r="S284" s="248"/>
      <c r="T284" s="246"/>
      <c r="U284" s="246"/>
      <c r="V284" s="247"/>
      <c r="W284" s="248"/>
      <c r="X284" s="106"/>
      <c r="Y284" s="248"/>
      <c r="Z284" s="248"/>
      <c r="AA284" s="106"/>
      <c r="AB284" s="248"/>
      <c r="AC284" s="106"/>
      <c r="AD284" s="111"/>
      <c r="AE284" s="111"/>
      <c r="AF284" s="111"/>
      <c r="AO284" s="111"/>
      <c r="AP284" s="111"/>
      <c r="AQ284" s="111"/>
      <c r="AS284" s="140"/>
      <c r="AT284" s="140"/>
      <c r="AU284" s="140"/>
      <c r="AV284" s="140"/>
      <c r="AW284" s="140"/>
      <c r="AX284" s="140"/>
      <c r="AY284" s="140"/>
      <c r="AZ284" s="140"/>
      <c r="BB284" s="253"/>
      <c r="BF284" s="270"/>
      <c r="BG284" s="270"/>
      <c r="BH284" s="270"/>
      <c r="BI284" s="270"/>
      <c r="BJ284" s="270"/>
      <c r="BK284" s="270"/>
      <c r="BL284" s="270"/>
      <c r="BM284" s="270"/>
      <c r="BN284" s="258"/>
    </row>
    <row r="285" spans="2:66" ht="70.5" customHeight="1">
      <c r="B285" s="111"/>
      <c r="C285" s="111"/>
      <c r="D285" s="111"/>
      <c r="E285" s="248"/>
      <c r="F285" s="109"/>
      <c r="G285" s="106"/>
      <c r="H285" s="106"/>
      <c r="I285" s="246"/>
      <c r="J285" s="246"/>
      <c r="K285" s="247"/>
      <c r="L285" s="248"/>
      <c r="M285" s="248"/>
      <c r="N285" s="106"/>
      <c r="O285" s="106"/>
      <c r="P285" s="106"/>
      <c r="Q285" s="248"/>
      <c r="R285" s="248"/>
      <c r="S285" s="248"/>
      <c r="T285" s="246"/>
      <c r="U285" s="246"/>
      <c r="V285" s="247"/>
      <c r="W285" s="248"/>
      <c r="X285" s="106"/>
      <c r="Y285" s="248"/>
      <c r="Z285" s="248"/>
      <c r="AA285" s="106"/>
      <c r="AB285" s="248"/>
      <c r="AC285" s="106"/>
      <c r="AD285" s="111"/>
      <c r="AE285" s="111"/>
      <c r="AF285" s="111"/>
      <c r="AO285" s="111"/>
      <c r="AP285" s="111"/>
      <c r="AQ285" s="111"/>
      <c r="AS285" s="140"/>
      <c r="AT285" s="140"/>
      <c r="AU285" s="140"/>
      <c r="AV285" s="140"/>
      <c r="AW285" s="140"/>
      <c r="AX285" s="140"/>
      <c r="AY285" s="140"/>
      <c r="AZ285" s="140"/>
      <c r="BB285" s="253"/>
      <c r="BF285" s="270"/>
      <c r="BG285" s="270"/>
      <c r="BH285" s="270"/>
      <c r="BI285" s="270"/>
      <c r="BJ285" s="270"/>
      <c r="BK285" s="270"/>
      <c r="BL285" s="270"/>
      <c r="BM285" s="270"/>
      <c r="BN285" s="258"/>
    </row>
    <row r="286" spans="2:66" ht="70.5" customHeight="1">
      <c r="B286" s="111"/>
      <c r="C286" s="111"/>
      <c r="D286" s="111"/>
      <c r="E286" s="248"/>
      <c r="F286" s="109"/>
      <c r="G286" s="106"/>
      <c r="H286" s="106"/>
      <c r="I286" s="246"/>
      <c r="J286" s="246"/>
      <c r="K286" s="247"/>
      <c r="L286" s="248"/>
      <c r="M286" s="248"/>
      <c r="N286" s="106"/>
      <c r="O286" s="106"/>
      <c r="P286" s="106"/>
      <c r="Q286" s="248"/>
      <c r="R286" s="248"/>
      <c r="S286" s="248"/>
      <c r="T286" s="246"/>
      <c r="U286" s="246"/>
      <c r="V286" s="247"/>
      <c r="W286" s="248"/>
      <c r="X286" s="106"/>
      <c r="Y286" s="248"/>
      <c r="Z286" s="248"/>
      <c r="AA286" s="106"/>
      <c r="AB286" s="248"/>
      <c r="AC286" s="106"/>
      <c r="AD286" s="111"/>
      <c r="AE286" s="111"/>
      <c r="AF286" s="111"/>
      <c r="AO286" s="111"/>
      <c r="AP286" s="111"/>
      <c r="AQ286" s="111"/>
      <c r="AS286" s="140"/>
      <c r="AT286" s="140"/>
      <c r="AU286" s="140"/>
      <c r="AV286" s="140"/>
      <c r="AW286" s="140"/>
      <c r="AX286" s="140"/>
      <c r="AY286" s="140"/>
      <c r="AZ286" s="140"/>
      <c r="BB286" s="253"/>
      <c r="BF286" s="270"/>
      <c r="BG286" s="270"/>
      <c r="BH286" s="270"/>
      <c r="BI286" s="270"/>
      <c r="BJ286" s="270"/>
      <c r="BK286" s="270"/>
      <c r="BL286" s="270"/>
      <c r="BM286" s="270"/>
      <c r="BN286" s="258"/>
    </row>
    <row r="287" spans="2:66" ht="70.5" customHeight="1">
      <c r="B287" s="111"/>
      <c r="C287" s="111"/>
      <c r="D287" s="111"/>
      <c r="E287" s="248"/>
      <c r="F287" s="109"/>
      <c r="G287" s="106"/>
      <c r="H287" s="106"/>
      <c r="I287" s="246"/>
      <c r="J287" s="246"/>
      <c r="K287" s="247"/>
      <c r="L287" s="248"/>
      <c r="M287" s="248"/>
      <c r="N287" s="106"/>
      <c r="O287" s="106"/>
      <c r="P287" s="106"/>
      <c r="Q287" s="248"/>
      <c r="R287" s="248"/>
      <c r="S287" s="248"/>
      <c r="T287" s="246"/>
      <c r="U287" s="246"/>
      <c r="V287" s="247"/>
      <c r="W287" s="248"/>
      <c r="X287" s="106"/>
      <c r="Y287" s="248"/>
      <c r="Z287" s="248"/>
      <c r="AA287" s="106"/>
      <c r="AB287" s="248"/>
      <c r="AC287" s="106"/>
      <c r="AD287" s="111"/>
      <c r="AE287" s="111"/>
      <c r="AF287" s="111"/>
      <c r="AO287" s="111"/>
      <c r="AP287" s="111"/>
      <c r="AQ287" s="111"/>
      <c r="AS287" s="140"/>
      <c r="AT287" s="140"/>
      <c r="AU287" s="140"/>
      <c r="AV287" s="140"/>
      <c r="AW287" s="140"/>
      <c r="AX287" s="140"/>
      <c r="AY287" s="140"/>
      <c r="AZ287" s="140"/>
      <c r="BB287" s="253"/>
      <c r="BF287" s="270"/>
      <c r="BG287" s="270"/>
      <c r="BH287" s="270"/>
      <c r="BI287" s="270"/>
      <c r="BJ287" s="270"/>
      <c r="BK287" s="270"/>
      <c r="BL287" s="270"/>
      <c r="BM287" s="270"/>
      <c r="BN287" s="258"/>
    </row>
    <row r="288" spans="2:66" ht="70.5" customHeight="1">
      <c r="B288" s="111"/>
      <c r="C288" s="111"/>
      <c r="D288" s="111"/>
      <c r="E288" s="248"/>
      <c r="F288" s="109"/>
      <c r="G288" s="106"/>
      <c r="H288" s="106"/>
      <c r="I288" s="246"/>
      <c r="J288" s="246"/>
      <c r="K288" s="247"/>
      <c r="L288" s="248"/>
      <c r="M288" s="248"/>
      <c r="N288" s="106"/>
      <c r="O288" s="106"/>
      <c r="P288" s="106"/>
      <c r="Q288" s="248"/>
      <c r="R288" s="248"/>
      <c r="S288" s="248"/>
      <c r="T288" s="246"/>
      <c r="U288" s="246"/>
      <c r="V288" s="247"/>
      <c r="W288" s="248"/>
      <c r="X288" s="106"/>
      <c r="Y288" s="248"/>
      <c r="Z288" s="248"/>
      <c r="AA288" s="106"/>
      <c r="AB288" s="248"/>
      <c r="AC288" s="106"/>
      <c r="AD288" s="111"/>
      <c r="AE288" s="111"/>
      <c r="AF288" s="111"/>
      <c r="AO288" s="111"/>
      <c r="AP288" s="111"/>
      <c r="AQ288" s="111"/>
      <c r="AS288" s="140"/>
      <c r="AT288" s="140"/>
      <c r="AU288" s="140"/>
      <c r="AV288" s="140"/>
      <c r="AW288" s="140"/>
      <c r="AX288" s="140"/>
      <c r="AY288" s="140"/>
      <c r="AZ288" s="140"/>
      <c r="BB288" s="253"/>
      <c r="BF288" s="270"/>
      <c r="BG288" s="270"/>
      <c r="BH288" s="270"/>
      <c r="BI288" s="270"/>
      <c r="BJ288" s="270"/>
      <c r="BK288" s="270"/>
      <c r="BL288" s="270"/>
      <c r="BM288" s="270"/>
      <c r="BN288" s="258"/>
    </row>
    <row r="289" spans="2:66" ht="70.5" customHeight="1">
      <c r="B289" s="111"/>
      <c r="C289" s="111"/>
      <c r="D289" s="111"/>
      <c r="E289" s="248"/>
      <c r="F289" s="109"/>
      <c r="G289" s="106"/>
      <c r="H289" s="106"/>
      <c r="I289" s="246"/>
      <c r="J289" s="246"/>
      <c r="K289" s="247"/>
      <c r="L289" s="248"/>
      <c r="M289" s="248"/>
      <c r="N289" s="106"/>
      <c r="O289" s="106"/>
      <c r="P289" s="106"/>
      <c r="Q289" s="248"/>
      <c r="R289" s="248"/>
      <c r="S289" s="248"/>
      <c r="T289" s="246"/>
      <c r="U289" s="246"/>
      <c r="V289" s="247"/>
      <c r="W289" s="248"/>
      <c r="X289" s="106"/>
      <c r="Y289" s="248"/>
      <c r="Z289" s="248"/>
      <c r="AA289" s="106"/>
      <c r="AB289" s="248"/>
      <c r="AC289" s="106"/>
      <c r="AD289" s="111"/>
      <c r="AE289" s="111"/>
      <c r="AF289" s="111"/>
      <c r="AO289" s="111"/>
      <c r="AP289" s="111"/>
      <c r="AQ289" s="111"/>
      <c r="AS289" s="140"/>
      <c r="AT289" s="140"/>
      <c r="AU289" s="140"/>
      <c r="AV289" s="140"/>
      <c r="AW289" s="140"/>
      <c r="AX289" s="140"/>
      <c r="AY289" s="140"/>
      <c r="AZ289" s="140"/>
      <c r="BB289" s="253"/>
      <c r="BF289" s="270"/>
      <c r="BG289" s="270"/>
      <c r="BH289" s="270"/>
      <c r="BI289" s="270"/>
      <c r="BJ289" s="270"/>
      <c r="BK289" s="270"/>
      <c r="BL289" s="270"/>
      <c r="BM289" s="270"/>
      <c r="BN289" s="258"/>
    </row>
    <row r="290" spans="2:66" ht="70.5" customHeight="1">
      <c r="B290" s="111"/>
      <c r="C290" s="111"/>
      <c r="D290" s="111"/>
      <c r="E290" s="248"/>
      <c r="F290" s="109"/>
      <c r="G290" s="106"/>
      <c r="H290" s="106"/>
      <c r="I290" s="246"/>
      <c r="J290" s="246"/>
      <c r="K290" s="247"/>
      <c r="L290" s="248"/>
      <c r="M290" s="248"/>
      <c r="N290" s="106"/>
      <c r="O290" s="106"/>
      <c r="P290" s="106"/>
      <c r="Q290" s="248"/>
      <c r="R290" s="248"/>
      <c r="S290" s="248"/>
      <c r="T290" s="246"/>
      <c r="U290" s="246"/>
      <c r="V290" s="247"/>
      <c r="W290" s="248"/>
      <c r="X290" s="106"/>
      <c r="Y290" s="248"/>
      <c r="Z290" s="248"/>
      <c r="AA290" s="106"/>
      <c r="AB290" s="248"/>
      <c r="AC290" s="106"/>
      <c r="AD290" s="111"/>
      <c r="AE290" s="111"/>
      <c r="AF290" s="111"/>
      <c r="AO290" s="111"/>
      <c r="AP290" s="111"/>
      <c r="AQ290" s="111"/>
      <c r="AS290" s="140"/>
      <c r="AT290" s="140"/>
      <c r="AU290" s="140"/>
      <c r="AV290" s="140"/>
      <c r="AW290" s="140"/>
      <c r="AX290" s="140"/>
      <c r="AY290" s="140"/>
      <c r="AZ290" s="140"/>
      <c r="BB290" s="253"/>
      <c r="BF290" s="270"/>
      <c r="BG290" s="270"/>
      <c r="BH290" s="270"/>
      <c r="BI290" s="270"/>
      <c r="BJ290" s="270"/>
      <c r="BK290" s="270"/>
      <c r="BL290" s="270"/>
      <c r="BM290" s="270"/>
      <c r="BN290" s="258"/>
    </row>
    <row r="291" spans="2:66" ht="70.5" customHeight="1">
      <c r="B291" s="111"/>
      <c r="C291" s="111"/>
      <c r="D291" s="111"/>
      <c r="E291" s="248"/>
      <c r="F291" s="109"/>
      <c r="G291" s="106"/>
      <c r="H291" s="106"/>
      <c r="I291" s="246"/>
      <c r="J291" s="246"/>
      <c r="K291" s="247"/>
      <c r="L291" s="248"/>
      <c r="M291" s="248"/>
      <c r="N291" s="106"/>
      <c r="O291" s="106"/>
      <c r="P291" s="106"/>
      <c r="Q291" s="248"/>
      <c r="R291" s="248"/>
      <c r="S291" s="248"/>
      <c r="T291" s="246"/>
      <c r="U291" s="246"/>
      <c r="V291" s="247"/>
      <c r="W291" s="248"/>
      <c r="X291" s="106"/>
      <c r="Y291" s="248"/>
      <c r="Z291" s="248"/>
      <c r="AA291" s="106"/>
      <c r="AB291" s="248"/>
      <c r="AC291" s="106"/>
      <c r="AD291" s="111"/>
      <c r="AE291" s="111"/>
      <c r="AF291" s="111"/>
      <c r="AO291" s="111"/>
      <c r="AP291" s="111"/>
      <c r="AQ291" s="111"/>
      <c r="AS291" s="140"/>
      <c r="AT291" s="140"/>
      <c r="AU291" s="140"/>
      <c r="AV291" s="140"/>
      <c r="AW291" s="140"/>
      <c r="AX291" s="140"/>
      <c r="AY291" s="140"/>
      <c r="AZ291" s="140"/>
      <c r="BB291" s="253"/>
      <c r="BF291" s="270"/>
      <c r="BG291" s="270"/>
      <c r="BH291" s="270"/>
      <c r="BI291" s="270"/>
      <c r="BJ291" s="270"/>
      <c r="BK291" s="270"/>
      <c r="BL291" s="270"/>
      <c r="BM291" s="270"/>
      <c r="BN291" s="258"/>
    </row>
    <row r="292" spans="2:66" ht="70.5" customHeight="1">
      <c r="B292" s="111"/>
      <c r="C292" s="111"/>
      <c r="D292" s="111"/>
      <c r="E292" s="248"/>
      <c r="F292" s="109"/>
      <c r="G292" s="106"/>
      <c r="H292" s="106"/>
      <c r="I292" s="246"/>
      <c r="J292" s="246"/>
      <c r="K292" s="247"/>
      <c r="L292" s="248"/>
      <c r="M292" s="248"/>
      <c r="N292" s="106"/>
      <c r="O292" s="106"/>
      <c r="P292" s="106"/>
      <c r="Q292" s="248"/>
      <c r="R292" s="248"/>
      <c r="S292" s="248"/>
      <c r="T292" s="246"/>
      <c r="U292" s="246"/>
      <c r="V292" s="247"/>
      <c r="W292" s="248"/>
      <c r="X292" s="106"/>
      <c r="Y292" s="248"/>
      <c r="Z292" s="248"/>
      <c r="AA292" s="106"/>
      <c r="AB292" s="248"/>
      <c r="AC292" s="106"/>
      <c r="AD292" s="111"/>
      <c r="AE292" s="111"/>
      <c r="AF292" s="111"/>
      <c r="AO292" s="111"/>
      <c r="AP292" s="111"/>
      <c r="AQ292" s="111"/>
      <c r="AS292" s="140"/>
      <c r="AT292" s="140"/>
      <c r="AU292" s="140"/>
      <c r="AV292" s="140"/>
      <c r="AW292" s="140"/>
      <c r="AX292" s="140"/>
      <c r="AY292" s="140"/>
      <c r="AZ292" s="140"/>
      <c r="BB292" s="253"/>
      <c r="BF292" s="270"/>
      <c r="BG292" s="270"/>
      <c r="BH292" s="270"/>
      <c r="BI292" s="270"/>
      <c r="BJ292" s="270"/>
      <c r="BK292" s="270"/>
      <c r="BL292" s="270"/>
      <c r="BM292" s="270"/>
      <c r="BN292" s="258"/>
    </row>
    <row r="293" spans="2:66" ht="70.5" customHeight="1">
      <c r="B293" s="111"/>
      <c r="C293" s="111"/>
      <c r="D293" s="111"/>
      <c r="E293" s="248"/>
      <c r="F293" s="109"/>
      <c r="G293" s="106"/>
      <c r="H293" s="106"/>
      <c r="I293" s="246"/>
      <c r="J293" s="246"/>
      <c r="K293" s="247"/>
      <c r="L293" s="248"/>
      <c r="M293" s="248"/>
      <c r="N293" s="106"/>
      <c r="O293" s="106"/>
      <c r="P293" s="106"/>
      <c r="Q293" s="248"/>
      <c r="R293" s="248"/>
      <c r="S293" s="248"/>
      <c r="T293" s="246"/>
      <c r="U293" s="246"/>
      <c r="V293" s="247"/>
      <c r="W293" s="248"/>
      <c r="X293" s="106"/>
      <c r="Y293" s="248"/>
      <c r="Z293" s="248"/>
      <c r="AA293" s="106"/>
      <c r="AB293" s="248"/>
      <c r="AC293" s="106"/>
      <c r="AD293" s="111"/>
      <c r="AE293" s="111"/>
      <c r="AF293" s="111"/>
      <c r="AO293" s="111"/>
      <c r="AP293" s="111"/>
      <c r="AQ293" s="111"/>
      <c r="AS293" s="140"/>
      <c r="AT293" s="140"/>
      <c r="AU293" s="140"/>
      <c r="AV293" s="140"/>
      <c r="AW293" s="140"/>
      <c r="AX293" s="140"/>
      <c r="AY293" s="140"/>
      <c r="AZ293" s="140"/>
      <c r="BB293" s="253"/>
      <c r="BF293" s="270"/>
      <c r="BG293" s="270"/>
      <c r="BH293" s="270"/>
      <c r="BI293" s="270"/>
      <c r="BJ293" s="270"/>
      <c r="BK293" s="270"/>
      <c r="BL293" s="270"/>
      <c r="BM293" s="270"/>
      <c r="BN293" s="258"/>
    </row>
    <row r="294" spans="2:66" ht="70.5" customHeight="1">
      <c r="B294" s="111"/>
      <c r="C294" s="111"/>
      <c r="D294" s="111"/>
      <c r="E294" s="248"/>
      <c r="F294" s="109"/>
      <c r="G294" s="106"/>
      <c r="H294" s="106"/>
      <c r="I294" s="246"/>
      <c r="J294" s="246"/>
      <c r="K294" s="247"/>
      <c r="L294" s="248"/>
      <c r="M294" s="248"/>
      <c r="N294" s="106"/>
      <c r="O294" s="106"/>
      <c r="P294" s="106"/>
      <c r="Q294" s="248"/>
      <c r="R294" s="248"/>
      <c r="S294" s="248"/>
      <c r="T294" s="246"/>
      <c r="U294" s="246"/>
      <c r="V294" s="247"/>
      <c r="W294" s="248"/>
      <c r="X294" s="106"/>
      <c r="Y294" s="248"/>
      <c r="Z294" s="248"/>
      <c r="AA294" s="106"/>
      <c r="AB294" s="248"/>
      <c r="AC294" s="106"/>
      <c r="AD294" s="111"/>
      <c r="AE294" s="111"/>
      <c r="AF294" s="111"/>
      <c r="AO294" s="111"/>
      <c r="AP294" s="111"/>
      <c r="AQ294" s="111"/>
      <c r="AS294" s="140"/>
      <c r="AT294" s="140"/>
      <c r="AU294" s="140"/>
      <c r="AV294" s="140"/>
      <c r="AW294" s="140"/>
      <c r="AX294" s="140"/>
      <c r="AY294" s="140"/>
      <c r="AZ294" s="140"/>
      <c r="BB294" s="253"/>
      <c r="BF294" s="270"/>
      <c r="BG294" s="270"/>
      <c r="BH294" s="270"/>
      <c r="BI294" s="270"/>
      <c r="BJ294" s="270"/>
      <c r="BK294" s="270"/>
      <c r="BL294" s="270"/>
      <c r="BM294" s="270"/>
      <c r="BN294" s="258"/>
    </row>
    <row r="295" spans="2:66" ht="70.5" customHeight="1">
      <c r="B295" s="111"/>
      <c r="C295" s="111"/>
      <c r="D295" s="111"/>
      <c r="E295" s="248"/>
      <c r="F295" s="109"/>
      <c r="G295" s="106"/>
      <c r="H295" s="106"/>
      <c r="I295" s="246"/>
      <c r="J295" s="246"/>
      <c r="K295" s="247"/>
      <c r="L295" s="248"/>
      <c r="M295" s="248"/>
      <c r="N295" s="106"/>
      <c r="O295" s="106"/>
      <c r="P295" s="106"/>
      <c r="Q295" s="248"/>
      <c r="R295" s="248"/>
      <c r="S295" s="248"/>
      <c r="T295" s="246"/>
      <c r="U295" s="246"/>
      <c r="V295" s="247"/>
      <c r="W295" s="248"/>
      <c r="X295" s="106"/>
      <c r="Y295" s="248"/>
      <c r="Z295" s="248"/>
      <c r="AA295" s="106"/>
      <c r="AB295" s="248"/>
      <c r="AC295" s="106"/>
      <c r="AD295" s="111"/>
      <c r="AE295" s="111"/>
      <c r="AF295" s="111"/>
      <c r="AO295" s="111"/>
      <c r="AP295" s="111"/>
      <c r="AQ295" s="111"/>
      <c r="AS295" s="140"/>
      <c r="AT295" s="140"/>
      <c r="AU295" s="140"/>
      <c r="AV295" s="140"/>
      <c r="AW295" s="140"/>
      <c r="AX295" s="140"/>
      <c r="AY295" s="140"/>
      <c r="AZ295" s="140"/>
      <c r="BB295" s="253"/>
      <c r="BF295" s="270"/>
      <c r="BG295" s="270"/>
      <c r="BH295" s="270"/>
      <c r="BI295" s="270"/>
      <c r="BJ295" s="270"/>
      <c r="BK295" s="270"/>
      <c r="BL295" s="270"/>
      <c r="BM295" s="270"/>
      <c r="BN295" s="258"/>
    </row>
    <row r="296" spans="2:66" ht="70.5" customHeight="1">
      <c r="B296" s="111"/>
      <c r="C296" s="111"/>
      <c r="D296" s="111"/>
      <c r="E296" s="248"/>
      <c r="F296" s="109"/>
      <c r="G296" s="106"/>
      <c r="H296" s="106"/>
      <c r="I296" s="246"/>
      <c r="J296" s="246"/>
      <c r="K296" s="247"/>
      <c r="L296" s="248"/>
      <c r="M296" s="248"/>
      <c r="N296" s="106"/>
      <c r="O296" s="106"/>
      <c r="P296" s="106"/>
      <c r="Q296" s="248"/>
      <c r="R296" s="248"/>
      <c r="S296" s="248"/>
      <c r="T296" s="246"/>
      <c r="U296" s="246"/>
      <c r="V296" s="247"/>
      <c r="W296" s="248"/>
      <c r="X296" s="106"/>
      <c r="Y296" s="248"/>
      <c r="Z296" s="248"/>
      <c r="AA296" s="106"/>
      <c r="AB296" s="248"/>
      <c r="AC296" s="106"/>
      <c r="AD296" s="111"/>
      <c r="AE296" s="111"/>
      <c r="AF296" s="111"/>
      <c r="AO296" s="111"/>
      <c r="AP296" s="111"/>
      <c r="AQ296" s="111"/>
      <c r="AS296" s="140"/>
      <c r="AT296" s="140"/>
      <c r="AU296" s="140"/>
      <c r="AV296" s="140"/>
      <c r="AW296" s="140"/>
      <c r="AX296" s="140"/>
      <c r="AY296" s="140"/>
      <c r="AZ296" s="140"/>
      <c r="BB296" s="253"/>
      <c r="BF296" s="270"/>
      <c r="BG296" s="270"/>
      <c r="BH296" s="270"/>
      <c r="BI296" s="270"/>
      <c r="BJ296" s="270"/>
      <c r="BK296" s="270"/>
      <c r="BL296" s="270"/>
      <c r="BM296" s="270"/>
      <c r="BN296" s="258"/>
    </row>
    <row r="297" spans="2:66" ht="70.5" customHeight="1">
      <c r="B297" s="111"/>
      <c r="C297" s="111"/>
      <c r="D297" s="111"/>
      <c r="E297" s="248"/>
      <c r="F297" s="109"/>
      <c r="G297" s="106"/>
      <c r="H297" s="106"/>
      <c r="I297" s="246"/>
      <c r="J297" s="246"/>
      <c r="K297" s="247"/>
      <c r="L297" s="248"/>
      <c r="M297" s="248"/>
      <c r="N297" s="106"/>
      <c r="O297" s="106"/>
      <c r="P297" s="106"/>
      <c r="Q297" s="248"/>
      <c r="R297" s="248"/>
      <c r="S297" s="248"/>
      <c r="T297" s="246"/>
      <c r="U297" s="246"/>
      <c r="V297" s="247"/>
      <c r="W297" s="248"/>
      <c r="X297" s="106"/>
      <c r="Y297" s="248"/>
      <c r="Z297" s="248"/>
      <c r="AA297" s="106"/>
      <c r="AB297" s="248"/>
      <c r="AC297" s="106"/>
      <c r="AD297" s="111"/>
      <c r="AE297" s="111"/>
      <c r="AF297" s="111"/>
      <c r="AO297" s="111"/>
      <c r="AP297" s="111"/>
      <c r="AQ297" s="111"/>
      <c r="AS297" s="140"/>
      <c r="AT297" s="140"/>
      <c r="AU297" s="140"/>
      <c r="AV297" s="140"/>
      <c r="AW297" s="140"/>
      <c r="AX297" s="140"/>
      <c r="AY297" s="140"/>
      <c r="AZ297" s="140"/>
      <c r="BB297" s="253"/>
      <c r="BF297" s="270"/>
      <c r="BG297" s="270"/>
      <c r="BH297" s="270"/>
      <c r="BI297" s="270"/>
      <c r="BJ297" s="270"/>
      <c r="BK297" s="270"/>
      <c r="BL297" s="270"/>
      <c r="BM297" s="270"/>
      <c r="BN297" s="258"/>
    </row>
    <row r="298" spans="2:66" ht="70.5" customHeight="1">
      <c r="B298" s="111"/>
      <c r="C298" s="111"/>
      <c r="D298" s="111"/>
      <c r="E298" s="248"/>
      <c r="F298" s="109"/>
      <c r="G298" s="106"/>
      <c r="H298" s="106"/>
      <c r="I298" s="246"/>
      <c r="J298" s="246"/>
      <c r="K298" s="247"/>
      <c r="L298" s="248"/>
      <c r="M298" s="248"/>
      <c r="N298" s="106"/>
      <c r="O298" s="106"/>
      <c r="P298" s="106"/>
      <c r="Q298" s="248"/>
      <c r="R298" s="248"/>
      <c r="S298" s="248"/>
      <c r="T298" s="246"/>
      <c r="U298" s="246"/>
      <c r="V298" s="247"/>
      <c r="W298" s="248"/>
      <c r="X298" s="106"/>
      <c r="Y298" s="248"/>
      <c r="Z298" s="248"/>
      <c r="AA298" s="106"/>
      <c r="AB298" s="248"/>
      <c r="AC298" s="106"/>
      <c r="AD298" s="111"/>
      <c r="AE298" s="111"/>
      <c r="AF298" s="111"/>
      <c r="AO298" s="111"/>
      <c r="AP298" s="111"/>
      <c r="AQ298" s="111"/>
      <c r="AS298" s="140"/>
      <c r="AT298" s="140"/>
      <c r="AU298" s="140"/>
      <c r="AV298" s="140"/>
      <c r="AW298" s="140"/>
      <c r="AX298" s="140"/>
      <c r="AY298" s="140"/>
      <c r="AZ298" s="140"/>
      <c r="BB298" s="253"/>
      <c r="BF298" s="270"/>
      <c r="BG298" s="270"/>
      <c r="BH298" s="270"/>
      <c r="BI298" s="270"/>
      <c r="BJ298" s="270"/>
      <c r="BK298" s="270"/>
      <c r="BL298" s="270"/>
      <c r="BM298" s="270"/>
      <c r="BN298" s="258"/>
    </row>
    <row r="299" spans="2:66" ht="70.5" customHeight="1">
      <c r="B299" s="111"/>
      <c r="C299" s="111"/>
      <c r="D299" s="111"/>
      <c r="E299" s="248"/>
      <c r="F299" s="109"/>
      <c r="G299" s="106"/>
      <c r="H299" s="106"/>
      <c r="I299" s="246"/>
      <c r="J299" s="246"/>
      <c r="K299" s="247"/>
      <c r="L299" s="248"/>
      <c r="M299" s="248"/>
      <c r="N299" s="106"/>
      <c r="O299" s="106"/>
      <c r="P299" s="106"/>
      <c r="Q299" s="248"/>
      <c r="R299" s="248"/>
      <c r="S299" s="248"/>
      <c r="T299" s="246"/>
      <c r="U299" s="246"/>
      <c r="V299" s="247"/>
      <c r="W299" s="248"/>
      <c r="X299" s="106"/>
      <c r="Y299" s="248"/>
      <c r="Z299" s="248"/>
      <c r="AA299" s="106"/>
      <c r="AB299" s="248"/>
      <c r="AC299" s="106"/>
      <c r="AD299" s="111"/>
      <c r="AE299" s="111"/>
      <c r="AF299" s="111"/>
      <c r="AO299" s="111"/>
      <c r="AP299" s="111"/>
      <c r="AQ299" s="111"/>
      <c r="AS299" s="140"/>
      <c r="AT299" s="140"/>
      <c r="AU299" s="140"/>
      <c r="AV299" s="140"/>
      <c r="AW299" s="140"/>
      <c r="AX299" s="140"/>
      <c r="AY299" s="140"/>
      <c r="AZ299" s="140"/>
      <c r="BB299" s="253"/>
      <c r="BF299" s="270"/>
      <c r="BG299" s="270"/>
      <c r="BH299" s="270"/>
      <c r="BI299" s="270"/>
      <c r="BJ299" s="270"/>
      <c r="BK299" s="270"/>
      <c r="BL299" s="270"/>
      <c r="BM299" s="270"/>
      <c r="BN299" s="258"/>
    </row>
    <row r="300" spans="2:66" ht="70.5" customHeight="1">
      <c r="B300" s="111"/>
      <c r="C300" s="111"/>
      <c r="D300" s="111"/>
      <c r="E300" s="248"/>
      <c r="F300" s="109"/>
      <c r="G300" s="106"/>
      <c r="H300" s="106"/>
      <c r="I300" s="246"/>
      <c r="J300" s="246"/>
      <c r="K300" s="247"/>
      <c r="L300" s="248"/>
      <c r="M300" s="248"/>
      <c r="N300" s="106"/>
      <c r="O300" s="106"/>
      <c r="P300" s="106"/>
      <c r="Q300" s="248"/>
      <c r="R300" s="248"/>
      <c r="S300" s="248"/>
      <c r="T300" s="246"/>
      <c r="U300" s="246"/>
      <c r="V300" s="247"/>
      <c r="W300" s="248"/>
      <c r="X300" s="106"/>
      <c r="Y300" s="248"/>
      <c r="Z300" s="248"/>
      <c r="AA300" s="106"/>
      <c r="AB300" s="248"/>
      <c r="AC300" s="106"/>
      <c r="AD300" s="111"/>
      <c r="AE300" s="111"/>
      <c r="AF300" s="111"/>
      <c r="AO300" s="111"/>
      <c r="AP300" s="111"/>
      <c r="AQ300" s="111"/>
      <c r="AS300" s="140"/>
      <c r="AT300" s="140"/>
      <c r="AU300" s="140"/>
      <c r="AV300" s="140"/>
      <c r="AW300" s="140"/>
      <c r="AX300" s="140"/>
      <c r="AY300" s="140"/>
      <c r="AZ300" s="140"/>
      <c r="BB300" s="253"/>
      <c r="BF300" s="270"/>
      <c r="BG300" s="270"/>
      <c r="BH300" s="270"/>
      <c r="BI300" s="270"/>
      <c r="BJ300" s="270"/>
      <c r="BK300" s="270"/>
      <c r="BL300" s="270"/>
      <c r="BM300" s="270"/>
      <c r="BN300" s="258"/>
    </row>
    <row r="301" spans="2:66" ht="70.5" customHeight="1">
      <c r="B301" s="111"/>
      <c r="C301" s="111"/>
      <c r="D301" s="111"/>
      <c r="E301" s="248"/>
      <c r="F301" s="109"/>
      <c r="G301" s="106"/>
      <c r="H301" s="106"/>
      <c r="I301" s="246"/>
      <c r="J301" s="246"/>
      <c r="K301" s="247"/>
      <c r="L301" s="248"/>
      <c r="M301" s="248"/>
      <c r="N301" s="106"/>
      <c r="O301" s="106"/>
      <c r="P301" s="106"/>
      <c r="Q301" s="248"/>
      <c r="R301" s="248"/>
      <c r="S301" s="248"/>
      <c r="T301" s="246"/>
      <c r="U301" s="246"/>
      <c r="V301" s="247"/>
      <c r="W301" s="248"/>
      <c r="X301" s="106"/>
      <c r="Y301" s="248"/>
      <c r="Z301" s="248"/>
      <c r="AA301" s="106"/>
      <c r="AB301" s="248"/>
      <c r="AC301" s="106"/>
      <c r="AD301" s="111"/>
      <c r="AE301" s="111"/>
      <c r="AF301" s="111"/>
      <c r="AO301" s="111"/>
      <c r="AP301" s="111"/>
      <c r="AQ301" s="111"/>
      <c r="AS301" s="140"/>
      <c r="AT301" s="140"/>
      <c r="AU301" s="140"/>
      <c r="AV301" s="140"/>
      <c r="AW301" s="140"/>
      <c r="AX301" s="140"/>
      <c r="AY301" s="140"/>
      <c r="AZ301" s="140"/>
      <c r="BB301" s="253"/>
      <c r="BF301" s="270"/>
      <c r="BG301" s="270"/>
      <c r="BH301" s="270"/>
      <c r="BI301" s="270"/>
      <c r="BJ301" s="270"/>
      <c r="BK301" s="270"/>
      <c r="BL301" s="270"/>
      <c r="BM301" s="270"/>
      <c r="BN301" s="258"/>
    </row>
    <row r="302" spans="2:66" ht="70.5" customHeight="1">
      <c r="B302" s="111"/>
      <c r="C302" s="111"/>
      <c r="D302" s="111"/>
      <c r="E302" s="248"/>
      <c r="F302" s="109"/>
      <c r="G302" s="106"/>
      <c r="H302" s="106"/>
      <c r="I302" s="246"/>
      <c r="J302" s="246"/>
      <c r="K302" s="247"/>
      <c r="L302" s="248"/>
      <c r="M302" s="248"/>
      <c r="N302" s="106"/>
      <c r="O302" s="106"/>
      <c r="P302" s="106"/>
      <c r="Q302" s="248"/>
      <c r="R302" s="248"/>
      <c r="S302" s="248"/>
      <c r="T302" s="246"/>
      <c r="U302" s="246"/>
      <c r="V302" s="247"/>
      <c r="W302" s="248"/>
      <c r="X302" s="106"/>
      <c r="Y302" s="248"/>
      <c r="Z302" s="248"/>
      <c r="AA302" s="106"/>
      <c r="AB302" s="248"/>
      <c r="AC302" s="106"/>
      <c r="AD302" s="111"/>
      <c r="AE302" s="111"/>
      <c r="AF302" s="111"/>
      <c r="AO302" s="111"/>
      <c r="AP302" s="111"/>
      <c r="AQ302" s="111"/>
      <c r="AS302" s="140"/>
      <c r="AT302" s="140"/>
      <c r="AU302" s="140"/>
      <c r="AV302" s="140"/>
      <c r="AW302" s="140"/>
      <c r="AX302" s="140"/>
      <c r="AY302" s="140"/>
      <c r="AZ302" s="140"/>
      <c r="BB302" s="253"/>
      <c r="BF302" s="270"/>
      <c r="BG302" s="270"/>
      <c r="BH302" s="270"/>
      <c r="BI302" s="270"/>
      <c r="BJ302" s="270"/>
      <c r="BK302" s="270"/>
      <c r="BL302" s="270"/>
      <c r="BM302" s="270"/>
      <c r="BN302" s="258"/>
    </row>
    <row r="303" spans="2:66" ht="70.5" customHeight="1">
      <c r="B303" s="111"/>
      <c r="C303" s="111"/>
      <c r="D303" s="111"/>
      <c r="E303" s="248"/>
      <c r="F303" s="109"/>
      <c r="G303" s="106"/>
      <c r="H303" s="106"/>
      <c r="I303" s="246"/>
      <c r="J303" s="246"/>
      <c r="K303" s="247"/>
      <c r="L303" s="248"/>
      <c r="M303" s="248"/>
      <c r="N303" s="106"/>
      <c r="O303" s="106"/>
      <c r="P303" s="106"/>
      <c r="Q303" s="248"/>
      <c r="R303" s="248"/>
      <c r="S303" s="248"/>
      <c r="T303" s="246"/>
      <c r="U303" s="246"/>
      <c r="V303" s="247"/>
      <c r="W303" s="248"/>
      <c r="X303" s="106"/>
      <c r="Y303" s="248"/>
      <c r="Z303" s="248"/>
      <c r="AA303" s="106"/>
      <c r="AB303" s="248"/>
      <c r="AC303" s="106"/>
      <c r="AD303" s="111"/>
      <c r="AE303" s="111"/>
      <c r="AF303" s="111"/>
      <c r="AO303" s="111"/>
      <c r="AP303" s="111"/>
      <c r="AQ303" s="111"/>
      <c r="AS303" s="140"/>
      <c r="AT303" s="140"/>
      <c r="AU303" s="140"/>
      <c r="AV303" s="140"/>
      <c r="AW303" s="140"/>
      <c r="AX303" s="140"/>
      <c r="AY303" s="140"/>
      <c r="AZ303" s="140"/>
      <c r="BB303" s="253"/>
      <c r="BF303" s="270"/>
      <c r="BG303" s="270"/>
      <c r="BH303" s="270"/>
      <c r="BI303" s="270"/>
      <c r="BJ303" s="270"/>
      <c r="BK303" s="270"/>
      <c r="BL303" s="270"/>
      <c r="BM303" s="270"/>
      <c r="BN303" s="258"/>
    </row>
    <row r="304" spans="2:66" ht="70.5" customHeight="1">
      <c r="B304" s="111"/>
      <c r="C304" s="111"/>
      <c r="D304" s="111"/>
      <c r="E304" s="248"/>
      <c r="F304" s="109"/>
      <c r="G304" s="106"/>
      <c r="H304" s="106"/>
      <c r="I304" s="246"/>
      <c r="J304" s="246"/>
      <c r="K304" s="247"/>
      <c r="L304" s="248"/>
      <c r="M304" s="248"/>
      <c r="N304" s="106"/>
      <c r="O304" s="106"/>
      <c r="P304" s="106"/>
      <c r="Q304" s="248"/>
      <c r="R304" s="248"/>
      <c r="S304" s="248"/>
      <c r="T304" s="246"/>
      <c r="U304" s="246"/>
      <c r="V304" s="247"/>
      <c r="W304" s="248"/>
      <c r="X304" s="106"/>
      <c r="Y304" s="248"/>
      <c r="Z304" s="248"/>
      <c r="AA304" s="106"/>
      <c r="AB304" s="248"/>
      <c r="AC304" s="106"/>
      <c r="AD304" s="111"/>
      <c r="AE304" s="111"/>
      <c r="AF304" s="111"/>
      <c r="AO304" s="111"/>
      <c r="AP304" s="111"/>
      <c r="AQ304" s="111"/>
      <c r="AS304" s="140"/>
      <c r="AT304" s="140"/>
      <c r="AU304" s="140"/>
      <c r="AV304" s="140"/>
      <c r="AW304" s="140"/>
      <c r="AX304" s="140"/>
      <c r="AY304" s="140"/>
      <c r="AZ304" s="140"/>
      <c r="BB304" s="253"/>
      <c r="BF304" s="270"/>
      <c r="BG304" s="270"/>
      <c r="BH304" s="270"/>
      <c r="BI304" s="270"/>
      <c r="BJ304" s="270"/>
      <c r="BK304" s="270"/>
      <c r="BL304" s="270"/>
      <c r="BM304" s="270"/>
      <c r="BN304" s="258"/>
    </row>
    <row r="305" spans="2:66" ht="70.5" customHeight="1">
      <c r="B305" s="111"/>
      <c r="C305" s="111"/>
      <c r="D305" s="111"/>
      <c r="E305" s="248"/>
      <c r="F305" s="109"/>
      <c r="G305" s="106"/>
      <c r="H305" s="106"/>
      <c r="I305" s="246"/>
      <c r="J305" s="246"/>
      <c r="K305" s="247"/>
      <c r="L305" s="248"/>
      <c r="M305" s="248"/>
      <c r="N305" s="106"/>
      <c r="O305" s="106"/>
      <c r="P305" s="106"/>
      <c r="Q305" s="248"/>
      <c r="R305" s="248"/>
      <c r="S305" s="248"/>
      <c r="T305" s="246"/>
      <c r="U305" s="246"/>
      <c r="V305" s="247"/>
      <c r="W305" s="248"/>
      <c r="X305" s="106"/>
      <c r="Y305" s="248"/>
      <c r="Z305" s="248"/>
      <c r="AA305" s="106"/>
      <c r="AB305" s="248"/>
      <c r="AC305" s="106"/>
      <c r="AD305" s="111"/>
      <c r="AE305" s="111"/>
      <c r="AF305" s="111"/>
      <c r="AO305" s="111"/>
      <c r="AP305" s="111"/>
      <c r="AQ305" s="111"/>
      <c r="AS305" s="140"/>
      <c r="AT305" s="140"/>
      <c r="AU305" s="140"/>
      <c r="AV305" s="140"/>
      <c r="AW305" s="140"/>
      <c r="AX305" s="140"/>
      <c r="AY305" s="140"/>
      <c r="AZ305" s="140"/>
      <c r="BB305" s="253"/>
      <c r="BF305" s="270"/>
      <c r="BG305" s="270"/>
      <c r="BH305" s="270"/>
      <c r="BI305" s="270"/>
      <c r="BJ305" s="270"/>
      <c r="BK305" s="270"/>
      <c r="BL305" s="270"/>
      <c r="BM305" s="270"/>
      <c r="BN305" s="258"/>
    </row>
    <row r="306" spans="2:66" ht="70.5" customHeight="1">
      <c r="B306" s="111"/>
      <c r="C306" s="111"/>
      <c r="D306" s="111"/>
      <c r="E306" s="248"/>
      <c r="F306" s="109"/>
      <c r="G306" s="106"/>
      <c r="H306" s="106"/>
      <c r="I306" s="246"/>
      <c r="J306" s="246"/>
      <c r="K306" s="247"/>
      <c r="L306" s="248"/>
      <c r="M306" s="248"/>
      <c r="N306" s="106"/>
      <c r="O306" s="106"/>
      <c r="P306" s="106"/>
      <c r="Q306" s="248"/>
      <c r="R306" s="248"/>
      <c r="S306" s="248"/>
      <c r="T306" s="246"/>
      <c r="U306" s="246"/>
      <c r="V306" s="247"/>
      <c r="W306" s="248"/>
      <c r="X306" s="106"/>
      <c r="Y306" s="248"/>
      <c r="Z306" s="248"/>
      <c r="AA306" s="106"/>
      <c r="AB306" s="248"/>
      <c r="AC306" s="106"/>
      <c r="AD306" s="111"/>
      <c r="AE306" s="111"/>
      <c r="AF306" s="111"/>
      <c r="AO306" s="111"/>
      <c r="AP306" s="111"/>
      <c r="AQ306" s="111"/>
      <c r="AS306" s="140"/>
      <c r="AT306" s="140"/>
      <c r="AU306" s="140"/>
      <c r="AV306" s="140"/>
      <c r="AW306" s="140"/>
      <c r="AX306" s="140"/>
      <c r="AY306" s="140"/>
      <c r="AZ306" s="140"/>
      <c r="BB306" s="253"/>
      <c r="BF306" s="270"/>
      <c r="BG306" s="270"/>
      <c r="BH306" s="270"/>
      <c r="BI306" s="270"/>
      <c r="BJ306" s="270"/>
      <c r="BK306" s="270"/>
      <c r="BL306" s="270"/>
      <c r="BM306" s="270"/>
      <c r="BN306" s="258"/>
    </row>
    <row r="307" spans="2:66" ht="70.5" customHeight="1">
      <c r="B307" s="111"/>
      <c r="C307" s="111"/>
      <c r="D307" s="111"/>
      <c r="E307" s="248"/>
      <c r="F307" s="109"/>
      <c r="G307" s="106"/>
      <c r="H307" s="106"/>
      <c r="I307" s="246"/>
      <c r="J307" s="246"/>
      <c r="K307" s="247"/>
      <c r="L307" s="248"/>
      <c r="M307" s="248"/>
      <c r="N307" s="106"/>
      <c r="O307" s="106"/>
      <c r="P307" s="106"/>
      <c r="Q307" s="248"/>
      <c r="R307" s="248"/>
      <c r="S307" s="248"/>
      <c r="T307" s="246"/>
      <c r="U307" s="246"/>
      <c r="V307" s="247"/>
      <c r="W307" s="248"/>
      <c r="X307" s="106"/>
      <c r="Y307" s="248"/>
      <c r="Z307" s="248"/>
      <c r="AA307" s="106"/>
      <c r="AB307" s="248"/>
      <c r="AC307" s="106"/>
      <c r="AD307" s="111"/>
      <c r="AE307" s="111"/>
      <c r="AF307" s="111"/>
      <c r="AO307" s="111"/>
      <c r="AP307" s="111"/>
      <c r="AQ307" s="111"/>
      <c r="AS307" s="140"/>
      <c r="AT307" s="140"/>
      <c r="AU307" s="140"/>
      <c r="AV307" s="140"/>
      <c r="AW307" s="140"/>
      <c r="AX307" s="140"/>
      <c r="AY307" s="140"/>
      <c r="AZ307" s="140"/>
      <c r="BB307" s="253"/>
      <c r="BF307" s="270"/>
      <c r="BG307" s="270"/>
      <c r="BH307" s="270"/>
      <c r="BI307" s="270"/>
      <c r="BJ307" s="270"/>
      <c r="BK307" s="270"/>
      <c r="BL307" s="270"/>
      <c r="BM307" s="270"/>
      <c r="BN307" s="258"/>
    </row>
    <row r="308" spans="2:66" ht="70.5" customHeight="1">
      <c r="B308" s="111"/>
      <c r="C308" s="111"/>
      <c r="D308" s="111"/>
      <c r="E308" s="248"/>
      <c r="F308" s="109"/>
      <c r="G308" s="106"/>
      <c r="H308" s="106"/>
      <c r="I308" s="246"/>
      <c r="J308" s="246"/>
      <c r="K308" s="247"/>
      <c r="L308" s="248"/>
      <c r="M308" s="248"/>
      <c r="N308" s="106"/>
      <c r="O308" s="106"/>
      <c r="P308" s="106"/>
      <c r="Q308" s="248"/>
      <c r="R308" s="248"/>
      <c r="S308" s="248"/>
      <c r="T308" s="246"/>
      <c r="U308" s="246"/>
      <c r="V308" s="247"/>
      <c r="W308" s="248"/>
      <c r="X308" s="106"/>
      <c r="Y308" s="248"/>
      <c r="Z308" s="248"/>
      <c r="AA308" s="106"/>
      <c r="AB308" s="248"/>
      <c r="AC308" s="106"/>
      <c r="AD308" s="111"/>
      <c r="AE308" s="111"/>
      <c r="AF308" s="111"/>
      <c r="AO308" s="111"/>
      <c r="AP308" s="111"/>
      <c r="AQ308" s="111"/>
      <c r="AS308" s="140"/>
      <c r="AT308" s="140"/>
      <c r="AU308" s="140"/>
      <c r="AV308" s="140"/>
      <c r="AW308" s="140"/>
      <c r="AX308" s="140"/>
      <c r="AY308" s="140"/>
      <c r="AZ308" s="140"/>
      <c r="BB308" s="253"/>
      <c r="BF308" s="270"/>
      <c r="BG308" s="270"/>
      <c r="BH308" s="270"/>
      <c r="BI308" s="270"/>
      <c r="BJ308" s="270"/>
      <c r="BK308" s="270"/>
      <c r="BL308" s="270"/>
      <c r="BM308" s="270"/>
      <c r="BN308" s="258"/>
    </row>
    <row r="309" spans="2:66" ht="70.5" customHeight="1">
      <c r="B309" s="111"/>
      <c r="C309" s="111"/>
      <c r="D309" s="111"/>
      <c r="E309" s="248"/>
      <c r="F309" s="109"/>
      <c r="G309" s="106"/>
      <c r="H309" s="106"/>
      <c r="I309" s="246"/>
      <c r="J309" s="246"/>
      <c r="K309" s="247"/>
      <c r="L309" s="248"/>
      <c r="M309" s="248"/>
      <c r="N309" s="106"/>
      <c r="O309" s="106"/>
      <c r="P309" s="106"/>
      <c r="Q309" s="248"/>
      <c r="R309" s="248"/>
      <c r="S309" s="248"/>
      <c r="T309" s="246"/>
      <c r="U309" s="246"/>
      <c r="V309" s="247"/>
      <c r="W309" s="248"/>
      <c r="X309" s="106"/>
      <c r="Y309" s="248"/>
      <c r="Z309" s="248"/>
      <c r="AA309" s="106"/>
      <c r="AB309" s="248"/>
      <c r="AC309" s="106"/>
      <c r="AD309" s="111"/>
      <c r="AE309" s="111"/>
      <c r="AF309" s="111"/>
      <c r="AO309" s="111"/>
      <c r="AP309" s="111"/>
      <c r="AQ309" s="111"/>
      <c r="AS309" s="140"/>
      <c r="AT309" s="140"/>
      <c r="AU309" s="140"/>
      <c r="AV309" s="140"/>
      <c r="AW309" s="140"/>
      <c r="AX309" s="140"/>
      <c r="AY309" s="140"/>
      <c r="AZ309" s="140"/>
      <c r="BB309" s="253"/>
      <c r="BF309" s="270"/>
      <c r="BG309" s="270"/>
      <c r="BH309" s="270"/>
      <c r="BI309" s="270"/>
      <c r="BJ309" s="270"/>
      <c r="BK309" s="270"/>
      <c r="BL309" s="270"/>
      <c r="BM309" s="270"/>
      <c r="BN309" s="258"/>
    </row>
    <row r="310" spans="2:66" ht="70.5" customHeight="1">
      <c r="B310" s="111"/>
      <c r="C310" s="111"/>
      <c r="D310" s="111"/>
      <c r="E310" s="248"/>
      <c r="F310" s="109"/>
      <c r="G310" s="106"/>
      <c r="H310" s="106"/>
      <c r="I310" s="246"/>
      <c r="J310" s="246"/>
      <c r="K310" s="247"/>
      <c r="L310" s="248"/>
      <c r="M310" s="248"/>
      <c r="N310" s="106"/>
      <c r="O310" s="106"/>
      <c r="P310" s="106"/>
      <c r="Q310" s="248"/>
      <c r="R310" s="248"/>
      <c r="S310" s="248"/>
      <c r="T310" s="246"/>
      <c r="U310" s="246"/>
      <c r="V310" s="247"/>
      <c r="W310" s="248"/>
      <c r="X310" s="106"/>
      <c r="Y310" s="248"/>
      <c r="Z310" s="248"/>
      <c r="AA310" s="106"/>
      <c r="AB310" s="248"/>
      <c r="AC310" s="106"/>
      <c r="AD310" s="111"/>
      <c r="AE310" s="111"/>
      <c r="AF310" s="111"/>
      <c r="AO310" s="111"/>
      <c r="AP310" s="111"/>
      <c r="AQ310" s="111"/>
      <c r="AS310" s="140"/>
      <c r="AT310" s="140"/>
      <c r="AU310" s="140"/>
      <c r="AV310" s="140"/>
      <c r="AW310" s="140"/>
      <c r="AX310" s="140"/>
      <c r="AY310" s="140"/>
      <c r="AZ310" s="140"/>
      <c r="BB310" s="253"/>
      <c r="BF310" s="270"/>
      <c r="BG310" s="270"/>
      <c r="BH310" s="270"/>
      <c r="BI310" s="270"/>
      <c r="BJ310" s="270"/>
      <c r="BK310" s="270"/>
      <c r="BL310" s="270"/>
      <c r="BM310" s="270"/>
      <c r="BN310" s="258"/>
    </row>
    <row r="311" spans="2:66" ht="70.5" customHeight="1">
      <c r="B311" s="111"/>
      <c r="C311" s="111"/>
      <c r="D311" s="111"/>
      <c r="E311" s="248"/>
      <c r="F311" s="109"/>
      <c r="G311" s="106"/>
      <c r="H311" s="106"/>
      <c r="I311" s="246"/>
      <c r="J311" s="246"/>
      <c r="K311" s="247"/>
      <c r="L311" s="248"/>
      <c r="M311" s="248"/>
      <c r="N311" s="106"/>
      <c r="O311" s="106"/>
      <c r="P311" s="106"/>
      <c r="Q311" s="248"/>
      <c r="R311" s="248"/>
      <c r="S311" s="248"/>
      <c r="T311" s="246"/>
      <c r="U311" s="246"/>
      <c r="V311" s="247"/>
      <c r="W311" s="248"/>
      <c r="X311" s="106"/>
      <c r="Y311" s="248"/>
      <c r="Z311" s="248"/>
      <c r="AA311" s="106"/>
      <c r="AB311" s="248"/>
      <c r="AC311" s="106"/>
      <c r="AD311" s="111"/>
      <c r="AE311" s="111"/>
      <c r="AF311" s="111"/>
      <c r="AO311" s="111"/>
      <c r="AP311" s="111"/>
      <c r="AQ311" s="111"/>
      <c r="AS311" s="140"/>
      <c r="AT311" s="140"/>
      <c r="AU311" s="140"/>
      <c r="AV311" s="140"/>
      <c r="AW311" s="140"/>
      <c r="AX311" s="140"/>
      <c r="AY311" s="140"/>
      <c r="AZ311" s="140"/>
      <c r="BB311" s="253"/>
      <c r="BF311" s="270"/>
      <c r="BG311" s="270"/>
      <c r="BH311" s="270"/>
      <c r="BI311" s="270"/>
      <c r="BJ311" s="270"/>
      <c r="BK311" s="270"/>
      <c r="BL311" s="270"/>
      <c r="BM311" s="270"/>
      <c r="BN311" s="258"/>
    </row>
    <row r="312" spans="2:66" ht="70.5" customHeight="1">
      <c r="B312" s="111"/>
      <c r="C312" s="111"/>
      <c r="D312" s="111"/>
      <c r="E312" s="248"/>
      <c r="F312" s="109"/>
      <c r="G312" s="106"/>
      <c r="H312" s="106"/>
      <c r="I312" s="246"/>
      <c r="J312" s="246"/>
      <c r="K312" s="247"/>
      <c r="L312" s="248"/>
      <c r="M312" s="248"/>
      <c r="N312" s="106"/>
      <c r="O312" s="106"/>
      <c r="P312" s="106"/>
      <c r="Q312" s="248"/>
      <c r="R312" s="248"/>
      <c r="S312" s="248"/>
      <c r="T312" s="246"/>
      <c r="U312" s="246"/>
      <c r="V312" s="247"/>
      <c r="W312" s="248"/>
      <c r="X312" s="106"/>
      <c r="Y312" s="248"/>
      <c r="Z312" s="248"/>
      <c r="AA312" s="106"/>
      <c r="AB312" s="248"/>
      <c r="AC312" s="106"/>
      <c r="AD312" s="111"/>
      <c r="AE312" s="111"/>
      <c r="AF312" s="111"/>
      <c r="AO312" s="111"/>
      <c r="AP312" s="111"/>
      <c r="AQ312" s="111"/>
      <c r="AS312" s="140"/>
      <c r="AT312" s="140"/>
      <c r="AU312" s="140"/>
      <c r="AV312" s="140"/>
      <c r="AW312" s="140"/>
      <c r="AX312" s="140"/>
      <c r="AY312" s="140"/>
      <c r="AZ312" s="140"/>
      <c r="BB312" s="253"/>
      <c r="BF312" s="270"/>
      <c r="BG312" s="270"/>
      <c r="BH312" s="270"/>
      <c r="BI312" s="270"/>
      <c r="BJ312" s="270"/>
      <c r="BK312" s="270"/>
      <c r="BL312" s="270"/>
      <c r="BM312" s="270"/>
      <c r="BN312" s="258"/>
    </row>
    <row r="313" spans="2:66" ht="70.5" customHeight="1">
      <c r="B313" s="111"/>
      <c r="C313" s="111"/>
      <c r="D313" s="111"/>
      <c r="E313" s="248"/>
      <c r="F313" s="109"/>
      <c r="G313" s="106"/>
      <c r="H313" s="106"/>
      <c r="I313" s="246"/>
      <c r="J313" s="246"/>
      <c r="K313" s="247"/>
      <c r="L313" s="248"/>
      <c r="M313" s="248"/>
      <c r="N313" s="106"/>
      <c r="O313" s="106"/>
      <c r="P313" s="106"/>
      <c r="Q313" s="248"/>
      <c r="R313" s="248"/>
      <c r="S313" s="248"/>
      <c r="T313" s="246"/>
      <c r="U313" s="246"/>
      <c r="V313" s="247"/>
      <c r="W313" s="248"/>
      <c r="X313" s="106"/>
      <c r="Y313" s="248"/>
      <c r="Z313" s="248"/>
      <c r="AA313" s="106"/>
      <c r="AB313" s="248"/>
      <c r="AC313" s="106"/>
      <c r="AD313" s="111"/>
      <c r="AE313" s="111"/>
      <c r="AF313" s="111"/>
      <c r="AO313" s="111"/>
      <c r="AP313" s="111"/>
      <c r="AQ313" s="111"/>
      <c r="AS313" s="140"/>
      <c r="AT313" s="140"/>
      <c r="AU313" s="140"/>
      <c r="AV313" s="140"/>
      <c r="AW313" s="140"/>
      <c r="AX313" s="140"/>
      <c r="AY313" s="140"/>
      <c r="AZ313" s="140"/>
      <c r="BB313" s="253"/>
      <c r="BF313" s="270"/>
      <c r="BG313" s="270"/>
      <c r="BH313" s="270"/>
      <c r="BI313" s="270"/>
      <c r="BJ313" s="270"/>
      <c r="BK313" s="270"/>
      <c r="BL313" s="270"/>
      <c r="BM313" s="270"/>
      <c r="BN313" s="258"/>
    </row>
    <row r="314" spans="2:66" ht="70.5" customHeight="1">
      <c r="B314" s="111"/>
      <c r="C314" s="111"/>
      <c r="D314" s="111"/>
      <c r="E314" s="248"/>
      <c r="F314" s="109"/>
      <c r="G314" s="106"/>
      <c r="H314" s="106"/>
      <c r="I314" s="246"/>
      <c r="J314" s="246"/>
      <c r="K314" s="247"/>
      <c r="L314" s="248"/>
      <c r="M314" s="248"/>
      <c r="N314" s="106"/>
      <c r="O314" s="106"/>
      <c r="P314" s="106"/>
      <c r="Q314" s="248"/>
      <c r="R314" s="248"/>
      <c r="S314" s="248"/>
      <c r="T314" s="246"/>
      <c r="U314" s="246"/>
      <c r="V314" s="247"/>
      <c r="W314" s="248"/>
      <c r="X314" s="106"/>
      <c r="Y314" s="248"/>
      <c r="Z314" s="248"/>
      <c r="AA314" s="106"/>
      <c r="AB314" s="248"/>
      <c r="AC314" s="106"/>
      <c r="AD314" s="111"/>
      <c r="AE314" s="111"/>
      <c r="AF314" s="111"/>
      <c r="AO314" s="111"/>
      <c r="AP314" s="111"/>
      <c r="AQ314" s="111"/>
      <c r="AS314" s="140"/>
      <c r="AT314" s="140"/>
      <c r="AU314" s="140"/>
      <c r="AV314" s="140"/>
      <c r="AW314" s="140"/>
      <c r="AX314" s="140"/>
      <c r="AY314" s="140"/>
      <c r="AZ314" s="140"/>
      <c r="BB314" s="253"/>
      <c r="BF314" s="270"/>
      <c r="BG314" s="270"/>
      <c r="BH314" s="270"/>
      <c r="BI314" s="270"/>
      <c r="BJ314" s="270"/>
      <c r="BK314" s="270"/>
      <c r="BL314" s="270"/>
      <c r="BM314" s="270"/>
      <c r="BN314" s="258"/>
    </row>
    <row r="315" spans="2:66" ht="70.5" customHeight="1">
      <c r="B315" s="111"/>
      <c r="C315" s="111"/>
      <c r="D315" s="111"/>
      <c r="E315" s="248"/>
      <c r="F315" s="109"/>
      <c r="G315" s="106"/>
      <c r="H315" s="106"/>
      <c r="I315" s="246"/>
      <c r="J315" s="246"/>
      <c r="K315" s="247"/>
      <c r="L315" s="248"/>
      <c r="M315" s="248"/>
      <c r="N315" s="106"/>
      <c r="O315" s="106"/>
      <c r="P315" s="106"/>
      <c r="Q315" s="248"/>
      <c r="R315" s="248"/>
      <c r="S315" s="248"/>
      <c r="T315" s="246"/>
      <c r="U315" s="246"/>
      <c r="V315" s="247"/>
      <c r="W315" s="248"/>
      <c r="X315" s="106"/>
      <c r="Y315" s="248"/>
      <c r="Z315" s="248"/>
      <c r="AA315" s="106"/>
      <c r="AB315" s="248"/>
      <c r="AC315" s="106"/>
      <c r="AD315" s="111"/>
      <c r="AE315" s="111"/>
      <c r="AF315" s="111"/>
      <c r="AO315" s="111"/>
      <c r="AP315" s="111"/>
      <c r="AQ315" s="111"/>
      <c r="AS315" s="140"/>
      <c r="AT315" s="140"/>
      <c r="AU315" s="140"/>
      <c r="AV315" s="140"/>
      <c r="AW315" s="140"/>
      <c r="AX315" s="140"/>
      <c r="AY315" s="140"/>
      <c r="AZ315" s="140"/>
      <c r="BB315" s="253"/>
      <c r="BF315" s="270"/>
      <c r="BG315" s="270"/>
      <c r="BH315" s="270"/>
      <c r="BI315" s="270"/>
      <c r="BJ315" s="270"/>
      <c r="BK315" s="270"/>
      <c r="BL315" s="270"/>
      <c r="BM315" s="270"/>
      <c r="BN315" s="258"/>
    </row>
    <row r="316" spans="2:66" ht="70.5" customHeight="1">
      <c r="B316" s="111"/>
      <c r="C316" s="111"/>
      <c r="D316" s="111"/>
      <c r="E316" s="248"/>
      <c r="F316" s="109"/>
      <c r="G316" s="106"/>
      <c r="H316" s="106"/>
      <c r="I316" s="246"/>
      <c r="J316" s="246"/>
      <c r="K316" s="247"/>
      <c r="L316" s="248"/>
      <c r="M316" s="248"/>
      <c r="N316" s="106"/>
      <c r="O316" s="106"/>
      <c r="P316" s="106"/>
      <c r="Q316" s="248"/>
      <c r="R316" s="248"/>
      <c r="S316" s="248"/>
      <c r="T316" s="246"/>
      <c r="U316" s="246"/>
      <c r="V316" s="247"/>
      <c r="W316" s="248"/>
      <c r="X316" s="106"/>
      <c r="Y316" s="248"/>
      <c r="Z316" s="248"/>
      <c r="AA316" s="106"/>
      <c r="AB316" s="248"/>
      <c r="AC316" s="106"/>
      <c r="AD316" s="111"/>
      <c r="AE316" s="111"/>
      <c r="AF316" s="111"/>
      <c r="AO316" s="111"/>
      <c r="AP316" s="111"/>
      <c r="AQ316" s="111"/>
      <c r="AS316" s="140"/>
      <c r="AT316" s="140"/>
      <c r="AU316" s="140"/>
      <c r="AV316" s="140"/>
      <c r="AW316" s="140"/>
      <c r="AX316" s="140"/>
      <c r="AY316" s="140"/>
      <c r="AZ316" s="140"/>
      <c r="BB316" s="253"/>
      <c r="BF316" s="270"/>
      <c r="BG316" s="270"/>
      <c r="BH316" s="270"/>
      <c r="BI316" s="270"/>
      <c r="BJ316" s="270"/>
      <c r="BK316" s="270"/>
      <c r="BL316" s="270"/>
      <c r="BM316" s="270"/>
      <c r="BN316" s="258"/>
    </row>
    <row r="317" spans="2:66" ht="70.5" customHeight="1">
      <c r="B317" s="111"/>
      <c r="C317" s="111"/>
      <c r="D317" s="111"/>
      <c r="E317" s="248"/>
      <c r="F317" s="109"/>
      <c r="G317" s="106"/>
      <c r="H317" s="106"/>
      <c r="I317" s="246"/>
      <c r="J317" s="246"/>
      <c r="K317" s="247"/>
      <c r="L317" s="248"/>
      <c r="M317" s="248"/>
      <c r="N317" s="106"/>
      <c r="O317" s="106"/>
      <c r="P317" s="106"/>
      <c r="Q317" s="248"/>
      <c r="R317" s="248"/>
      <c r="S317" s="248"/>
      <c r="T317" s="246"/>
      <c r="U317" s="246"/>
      <c r="V317" s="247"/>
      <c r="W317" s="248"/>
      <c r="X317" s="106"/>
      <c r="Y317" s="248"/>
      <c r="Z317" s="248"/>
      <c r="AA317" s="106"/>
      <c r="AB317" s="248"/>
      <c r="AC317" s="106"/>
      <c r="AD317" s="111"/>
      <c r="AE317" s="111"/>
      <c r="AF317" s="111"/>
      <c r="AO317" s="111"/>
      <c r="AP317" s="111"/>
      <c r="AQ317" s="111"/>
      <c r="AS317" s="140"/>
      <c r="AT317" s="140"/>
      <c r="AU317" s="140"/>
      <c r="AV317" s="140"/>
      <c r="AW317" s="140"/>
      <c r="AX317" s="140"/>
      <c r="AY317" s="140"/>
      <c r="AZ317" s="140"/>
      <c r="BB317" s="253"/>
      <c r="BF317" s="270"/>
      <c r="BG317" s="270"/>
      <c r="BH317" s="270"/>
      <c r="BI317" s="270"/>
      <c r="BJ317" s="270"/>
      <c r="BK317" s="270"/>
      <c r="BL317" s="270"/>
      <c r="BM317" s="270"/>
      <c r="BN317" s="258"/>
    </row>
    <row r="318" spans="2:66" ht="70.5" customHeight="1">
      <c r="B318" s="111"/>
      <c r="C318" s="111"/>
      <c r="D318" s="111"/>
      <c r="E318" s="248"/>
      <c r="F318" s="109"/>
      <c r="G318" s="106"/>
      <c r="H318" s="106"/>
      <c r="I318" s="246"/>
      <c r="J318" s="246"/>
      <c r="K318" s="247"/>
      <c r="L318" s="248"/>
      <c r="M318" s="248"/>
      <c r="N318" s="106"/>
      <c r="O318" s="106"/>
      <c r="P318" s="106"/>
      <c r="Q318" s="248"/>
      <c r="R318" s="248"/>
      <c r="S318" s="248"/>
      <c r="T318" s="246"/>
      <c r="U318" s="246"/>
      <c r="V318" s="247"/>
      <c r="W318" s="248"/>
      <c r="X318" s="106"/>
      <c r="Y318" s="248"/>
      <c r="Z318" s="248"/>
      <c r="AA318" s="106"/>
      <c r="AB318" s="248"/>
      <c r="AC318" s="106"/>
      <c r="AD318" s="111"/>
      <c r="AE318" s="111"/>
      <c r="AF318" s="111"/>
      <c r="AO318" s="111"/>
      <c r="AP318" s="111"/>
      <c r="AQ318" s="111"/>
      <c r="AS318" s="140"/>
      <c r="AT318" s="140"/>
      <c r="AU318" s="140"/>
      <c r="AV318" s="140"/>
      <c r="AW318" s="140"/>
      <c r="AX318" s="140"/>
      <c r="AY318" s="140"/>
      <c r="AZ318" s="140"/>
      <c r="BB318" s="253"/>
      <c r="BF318" s="270"/>
      <c r="BG318" s="270"/>
      <c r="BH318" s="270"/>
      <c r="BI318" s="270"/>
      <c r="BJ318" s="270"/>
      <c r="BK318" s="270"/>
      <c r="BL318" s="270"/>
      <c r="BM318" s="270"/>
      <c r="BN318" s="258"/>
    </row>
    <row r="319" spans="2:66" ht="70.5" customHeight="1">
      <c r="B319" s="111"/>
      <c r="C319" s="111"/>
      <c r="D319" s="111"/>
      <c r="E319" s="248"/>
      <c r="F319" s="109"/>
      <c r="G319" s="106"/>
      <c r="H319" s="106"/>
      <c r="I319" s="246"/>
      <c r="J319" s="246"/>
      <c r="K319" s="247"/>
      <c r="L319" s="248"/>
      <c r="M319" s="248"/>
      <c r="N319" s="106"/>
      <c r="O319" s="106"/>
      <c r="P319" s="106"/>
      <c r="Q319" s="248"/>
      <c r="R319" s="248"/>
      <c r="S319" s="248"/>
      <c r="T319" s="246"/>
      <c r="U319" s="246"/>
      <c r="V319" s="247"/>
      <c r="W319" s="248"/>
      <c r="X319" s="106"/>
      <c r="Y319" s="248"/>
      <c r="Z319" s="248"/>
      <c r="AA319" s="106"/>
      <c r="AB319" s="248"/>
      <c r="AC319" s="106"/>
      <c r="AD319" s="111"/>
      <c r="AE319" s="111"/>
      <c r="AF319" s="111"/>
      <c r="AO319" s="111"/>
      <c r="AP319" s="111"/>
      <c r="AQ319" s="111"/>
      <c r="AS319" s="140"/>
      <c r="AT319" s="140"/>
      <c r="AU319" s="140"/>
      <c r="AV319" s="140"/>
      <c r="AW319" s="140"/>
      <c r="AX319" s="140"/>
      <c r="AY319" s="140"/>
      <c r="AZ319" s="140"/>
      <c r="BB319" s="253"/>
      <c r="BF319" s="270"/>
      <c r="BG319" s="270"/>
      <c r="BH319" s="270"/>
      <c r="BI319" s="270"/>
      <c r="BJ319" s="270"/>
      <c r="BK319" s="270"/>
      <c r="BL319" s="270"/>
      <c r="BM319" s="270"/>
      <c r="BN319" s="258"/>
    </row>
    <row r="320" spans="2:66" ht="70.5" customHeight="1">
      <c r="B320" s="111"/>
      <c r="C320" s="111"/>
      <c r="D320" s="111"/>
      <c r="E320" s="248"/>
      <c r="F320" s="109"/>
      <c r="G320" s="106"/>
      <c r="H320" s="106"/>
      <c r="I320" s="246"/>
      <c r="J320" s="246"/>
      <c r="K320" s="247"/>
      <c r="L320" s="248"/>
      <c r="M320" s="248"/>
      <c r="N320" s="106"/>
      <c r="O320" s="106"/>
      <c r="P320" s="106"/>
      <c r="Q320" s="248"/>
      <c r="R320" s="248"/>
      <c r="S320" s="248"/>
      <c r="T320" s="246"/>
      <c r="U320" s="246"/>
      <c r="V320" s="247"/>
      <c r="W320" s="248"/>
      <c r="X320" s="106"/>
      <c r="Y320" s="248"/>
      <c r="Z320" s="248"/>
      <c r="AA320" s="106"/>
      <c r="AB320" s="248"/>
      <c r="AC320" s="106"/>
      <c r="AD320" s="111"/>
      <c r="AE320" s="111"/>
      <c r="AF320" s="111"/>
      <c r="AO320" s="111"/>
      <c r="AP320" s="111"/>
      <c r="AQ320" s="111"/>
      <c r="BB320" s="253"/>
      <c r="BF320" s="258"/>
      <c r="BG320" s="258"/>
      <c r="BH320" s="258"/>
      <c r="BI320" s="258"/>
      <c r="BJ320" s="258"/>
      <c r="BK320" s="258"/>
      <c r="BL320" s="258"/>
      <c r="BM320" s="258"/>
      <c r="BN320" s="258"/>
    </row>
    <row r="321" spans="2:66" ht="70.5" customHeight="1">
      <c r="B321" s="111"/>
      <c r="C321" s="111"/>
      <c r="D321" s="111"/>
      <c r="E321" s="248"/>
      <c r="F321" s="109"/>
      <c r="G321" s="106"/>
      <c r="H321" s="106"/>
      <c r="I321" s="246"/>
      <c r="J321" s="246"/>
      <c r="K321" s="247"/>
      <c r="L321" s="248"/>
      <c r="M321" s="248"/>
      <c r="N321" s="106"/>
      <c r="O321" s="106"/>
      <c r="P321" s="106"/>
      <c r="Q321" s="248"/>
      <c r="R321" s="248"/>
      <c r="S321" s="248"/>
      <c r="T321" s="246"/>
      <c r="U321" s="246"/>
      <c r="V321" s="247"/>
      <c r="W321" s="248"/>
      <c r="X321" s="106"/>
      <c r="Y321" s="248"/>
      <c r="Z321" s="248"/>
      <c r="AA321" s="106"/>
      <c r="AB321" s="248"/>
      <c r="AC321" s="106"/>
      <c r="AD321" s="111"/>
      <c r="AE321" s="111"/>
      <c r="AF321" s="111"/>
      <c r="AO321" s="111"/>
      <c r="AP321" s="111"/>
      <c r="AQ321" s="111"/>
      <c r="BB321" s="253"/>
      <c r="BF321" s="258"/>
      <c r="BG321" s="258"/>
      <c r="BH321" s="258"/>
      <c r="BI321" s="258"/>
      <c r="BJ321" s="258"/>
      <c r="BK321" s="258"/>
      <c r="BL321" s="258"/>
      <c r="BM321" s="258"/>
      <c r="BN321" s="258"/>
    </row>
    <row r="322" spans="2:66" ht="70.5" customHeight="1">
      <c r="B322" s="111"/>
      <c r="C322" s="111"/>
      <c r="D322" s="111"/>
      <c r="E322" s="248"/>
      <c r="F322" s="109"/>
      <c r="G322" s="106"/>
      <c r="H322" s="106"/>
      <c r="I322" s="246"/>
      <c r="J322" s="246"/>
      <c r="K322" s="247"/>
      <c r="L322" s="248"/>
      <c r="M322" s="248"/>
      <c r="N322" s="106"/>
      <c r="O322" s="106"/>
      <c r="P322" s="106"/>
      <c r="Q322" s="248"/>
      <c r="R322" s="248"/>
      <c r="S322" s="248"/>
      <c r="T322" s="246"/>
      <c r="U322" s="246"/>
      <c r="V322" s="247"/>
      <c r="W322" s="248"/>
      <c r="X322" s="106"/>
      <c r="Y322" s="248"/>
      <c r="Z322" s="248"/>
      <c r="AA322" s="106"/>
      <c r="AB322" s="248"/>
      <c r="AC322" s="106"/>
      <c r="AD322" s="111"/>
      <c r="AE322" s="111"/>
      <c r="AF322" s="111"/>
      <c r="AO322" s="111"/>
      <c r="AP322" s="111"/>
      <c r="AQ322" s="111"/>
      <c r="BB322" s="253"/>
      <c r="BF322" s="258"/>
      <c r="BG322" s="258"/>
      <c r="BH322" s="258"/>
      <c r="BI322" s="258"/>
      <c r="BJ322" s="258"/>
      <c r="BK322" s="258"/>
      <c r="BL322" s="258"/>
      <c r="BM322" s="258"/>
      <c r="BN322" s="258"/>
    </row>
    <row r="323" spans="2:66" ht="70.5" customHeight="1">
      <c r="B323" s="111"/>
      <c r="C323" s="111"/>
      <c r="D323" s="111"/>
      <c r="E323" s="248"/>
      <c r="F323" s="109"/>
      <c r="G323" s="106"/>
      <c r="H323" s="106"/>
      <c r="I323" s="246"/>
      <c r="J323" s="246"/>
      <c r="K323" s="247"/>
      <c r="L323" s="248"/>
      <c r="M323" s="248"/>
      <c r="N323" s="106"/>
      <c r="O323" s="106"/>
      <c r="P323" s="106"/>
      <c r="Q323" s="248"/>
      <c r="R323" s="248"/>
      <c r="S323" s="248"/>
      <c r="T323" s="246"/>
      <c r="U323" s="246"/>
      <c r="V323" s="247"/>
      <c r="W323" s="248"/>
      <c r="X323" s="106"/>
      <c r="Y323" s="248"/>
      <c r="Z323" s="248"/>
      <c r="AA323" s="106"/>
      <c r="AB323" s="248"/>
      <c r="AC323" s="106"/>
      <c r="AD323" s="111"/>
      <c r="AE323" s="111"/>
      <c r="AF323" s="111"/>
      <c r="AO323" s="111"/>
      <c r="AP323" s="111"/>
      <c r="AQ323" s="111"/>
      <c r="BB323" s="253"/>
      <c r="BF323" s="258"/>
      <c r="BG323" s="258"/>
      <c r="BH323" s="258"/>
      <c r="BI323" s="258"/>
      <c r="BJ323" s="258"/>
      <c r="BK323" s="258"/>
      <c r="BL323" s="258"/>
      <c r="BM323" s="258"/>
      <c r="BN323" s="258"/>
    </row>
    <row r="324" spans="2:66" ht="70.5" customHeight="1">
      <c r="B324" s="111"/>
      <c r="C324" s="111"/>
      <c r="D324" s="111"/>
      <c r="E324" s="248"/>
      <c r="F324" s="109"/>
      <c r="G324" s="106"/>
      <c r="H324" s="106"/>
      <c r="I324" s="246"/>
      <c r="J324" s="246"/>
      <c r="K324" s="247"/>
      <c r="L324" s="248"/>
      <c r="M324" s="248"/>
      <c r="N324" s="106"/>
      <c r="O324" s="106"/>
      <c r="P324" s="106"/>
      <c r="Q324" s="248"/>
      <c r="R324" s="248"/>
      <c r="S324" s="248"/>
      <c r="T324" s="246"/>
      <c r="U324" s="246"/>
      <c r="V324" s="247"/>
      <c r="W324" s="248"/>
      <c r="X324" s="106"/>
      <c r="Y324" s="248"/>
      <c r="Z324" s="248"/>
      <c r="AA324" s="106"/>
      <c r="AB324" s="248"/>
      <c r="AC324" s="106"/>
      <c r="AD324" s="111"/>
      <c r="AE324" s="111"/>
      <c r="AF324" s="111"/>
      <c r="AO324" s="111"/>
      <c r="AP324" s="111"/>
      <c r="AQ324" s="111"/>
      <c r="BB324" s="253"/>
      <c r="BF324" s="258"/>
      <c r="BG324" s="258"/>
      <c r="BH324" s="258"/>
      <c r="BI324" s="258"/>
      <c r="BJ324" s="258"/>
      <c r="BK324" s="258"/>
      <c r="BL324" s="258"/>
      <c r="BM324" s="258"/>
      <c r="BN324" s="258"/>
    </row>
    <row r="325" spans="2:66" ht="70.5" customHeight="1">
      <c r="B325" s="111"/>
      <c r="C325" s="111"/>
      <c r="D325" s="111"/>
      <c r="E325" s="248"/>
      <c r="F325" s="109"/>
      <c r="G325" s="106"/>
      <c r="H325" s="106"/>
      <c r="I325" s="246"/>
      <c r="J325" s="246"/>
      <c r="K325" s="247"/>
      <c r="L325" s="248"/>
      <c r="M325" s="248"/>
      <c r="N325" s="106"/>
      <c r="O325" s="106"/>
      <c r="P325" s="106"/>
      <c r="Q325" s="248"/>
      <c r="R325" s="248"/>
      <c r="S325" s="248"/>
      <c r="T325" s="246"/>
      <c r="U325" s="246"/>
      <c r="V325" s="247"/>
      <c r="W325" s="248"/>
      <c r="X325" s="106"/>
      <c r="Y325" s="248"/>
      <c r="Z325" s="248"/>
      <c r="AA325" s="106"/>
      <c r="AB325" s="248"/>
      <c r="AC325" s="106"/>
      <c r="AD325" s="111"/>
      <c r="AE325" s="111"/>
      <c r="AF325" s="111"/>
      <c r="AO325" s="111"/>
      <c r="AP325" s="111"/>
      <c r="AQ325" s="111"/>
      <c r="BB325" s="253"/>
      <c r="BF325" s="258"/>
      <c r="BG325" s="258"/>
      <c r="BH325" s="258"/>
      <c r="BI325" s="258"/>
      <c r="BJ325" s="258"/>
      <c r="BK325" s="258"/>
      <c r="BL325" s="258"/>
      <c r="BM325" s="258"/>
      <c r="BN325" s="258"/>
    </row>
    <row r="326" spans="2:66" ht="70.5" customHeight="1">
      <c r="B326" s="111"/>
      <c r="C326" s="111"/>
      <c r="D326" s="111"/>
      <c r="E326" s="248"/>
      <c r="F326" s="109"/>
      <c r="G326" s="106"/>
      <c r="H326" s="106"/>
      <c r="I326" s="246"/>
      <c r="J326" s="246"/>
      <c r="K326" s="247"/>
      <c r="L326" s="248"/>
      <c r="M326" s="248"/>
      <c r="N326" s="106"/>
      <c r="O326" s="106"/>
      <c r="P326" s="106"/>
      <c r="Q326" s="248"/>
      <c r="R326" s="248"/>
      <c r="S326" s="248"/>
      <c r="T326" s="246"/>
      <c r="U326" s="246"/>
      <c r="V326" s="247"/>
      <c r="W326" s="248"/>
      <c r="X326" s="106"/>
      <c r="Y326" s="248"/>
      <c r="Z326" s="248"/>
      <c r="AA326" s="106"/>
      <c r="AB326" s="248"/>
      <c r="AC326" s="106"/>
      <c r="AD326" s="111"/>
      <c r="AE326" s="111"/>
      <c r="AF326" s="111"/>
      <c r="AO326" s="111"/>
      <c r="AP326" s="111"/>
      <c r="AQ326" s="111"/>
      <c r="BB326" s="253"/>
      <c r="BF326" s="258"/>
      <c r="BG326" s="258"/>
      <c r="BH326" s="258"/>
      <c r="BI326" s="258"/>
      <c r="BJ326" s="258"/>
      <c r="BK326" s="258"/>
      <c r="BL326" s="258"/>
      <c r="BM326" s="258"/>
      <c r="BN326" s="258"/>
    </row>
    <row r="327" spans="2:66" ht="70.5" customHeight="1">
      <c r="B327" s="111"/>
      <c r="C327" s="111"/>
      <c r="D327" s="111"/>
      <c r="E327" s="248"/>
      <c r="F327" s="109"/>
      <c r="G327" s="106"/>
      <c r="H327" s="106"/>
      <c r="I327" s="246"/>
      <c r="J327" s="246"/>
      <c r="K327" s="247"/>
      <c r="L327" s="248"/>
      <c r="M327" s="248"/>
      <c r="N327" s="106"/>
      <c r="O327" s="106"/>
      <c r="P327" s="106"/>
      <c r="Q327" s="248"/>
      <c r="R327" s="248"/>
      <c r="S327" s="248"/>
      <c r="T327" s="246"/>
      <c r="U327" s="246"/>
      <c r="V327" s="247"/>
      <c r="W327" s="248"/>
      <c r="X327" s="106"/>
      <c r="Y327" s="248"/>
      <c r="Z327" s="248"/>
      <c r="AA327" s="106"/>
      <c r="AB327" s="248"/>
      <c r="AC327" s="106"/>
      <c r="AD327" s="111"/>
      <c r="AE327" s="111"/>
      <c r="AF327" s="111"/>
      <c r="AO327" s="111"/>
      <c r="AP327" s="111"/>
      <c r="AQ327" s="111"/>
      <c r="BB327" s="253"/>
      <c r="BF327" s="258"/>
      <c r="BG327" s="258"/>
      <c r="BH327" s="258"/>
      <c r="BI327" s="258"/>
      <c r="BJ327" s="258"/>
      <c r="BK327" s="258"/>
      <c r="BL327" s="258"/>
      <c r="BM327" s="258"/>
      <c r="BN327" s="258"/>
    </row>
    <row r="328" spans="2:66" ht="70.5" customHeight="1">
      <c r="B328" s="111"/>
      <c r="C328" s="111"/>
      <c r="D328" s="111"/>
      <c r="E328" s="248"/>
      <c r="F328" s="109"/>
      <c r="G328" s="106"/>
      <c r="H328" s="106"/>
      <c r="I328" s="246"/>
      <c r="J328" s="246"/>
      <c r="K328" s="247"/>
      <c r="L328" s="248"/>
      <c r="M328" s="248"/>
      <c r="N328" s="106"/>
      <c r="O328" s="106"/>
      <c r="P328" s="106"/>
      <c r="Q328" s="248"/>
      <c r="R328" s="248"/>
      <c r="S328" s="248"/>
      <c r="T328" s="246"/>
      <c r="U328" s="246"/>
      <c r="V328" s="247"/>
      <c r="W328" s="248"/>
      <c r="X328" s="106"/>
      <c r="Y328" s="248"/>
      <c r="Z328" s="248"/>
      <c r="AA328" s="106"/>
      <c r="AB328" s="248"/>
      <c r="AC328" s="106"/>
      <c r="AD328" s="111"/>
      <c r="AE328" s="111"/>
      <c r="AF328" s="111"/>
      <c r="AO328" s="111"/>
      <c r="AP328" s="111"/>
      <c r="AQ328" s="111"/>
      <c r="BB328" s="253"/>
      <c r="BF328" s="258"/>
      <c r="BG328" s="258"/>
      <c r="BH328" s="258"/>
      <c r="BI328" s="258"/>
      <c r="BJ328" s="258"/>
      <c r="BK328" s="258"/>
      <c r="BL328" s="258"/>
      <c r="BM328" s="258"/>
      <c r="BN328" s="258"/>
    </row>
    <row r="329" spans="2:66" ht="70.5" customHeight="1">
      <c r="B329" s="111"/>
      <c r="C329" s="111"/>
      <c r="D329" s="111"/>
      <c r="E329" s="248"/>
      <c r="F329" s="109"/>
      <c r="G329" s="106"/>
      <c r="H329" s="106"/>
      <c r="I329" s="246"/>
      <c r="J329" s="246"/>
      <c r="K329" s="247"/>
      <c r="L329" s="248"/>
      <c r="M329" s="248"/>
      <c r="N329" s="106"/>
      <c r="O329" s="106"/>
      <c r="P329" s="106"/>
      <c r="Q329" s="248"/>
      <c r="R329" s="248"/>
      <c r="S329" s="248"/>
      <c r="T329" s="246"/>
      <c r="U329" s="246"/>
      <c r="V329" s="247"/>
      <c r="W329" s="248"/>
      <c r="X329" s="106"/>
      <c r="Y329" s="248"/>
      <c r="Z329" s="248"/>
      <c r="AA329" s="106"/>
      <c r="AB329" s="248"/>
      <c r="AC329" s="106"/>
      <c r="AD329" s="111"/>
      <c r="AE329" s="111"/>
      <c r="AF329" s="111"/>
      <c r="AO329" s="111"/>
      <c r="AP329" s="111"/>
      <c r="AQ329" s="111"/>
      <c r="BB329" s="253"/>
      <c r="BF329" s="258"/>
      <c r="BG329" s="258"/>
      <c r="BH329" s="258"/>
      <c r="BI329" s="258"/>
      <c r="BJ329" s="258"/>
      <c r="BK329" s="258"/>
      <c r="BL329" s="258"/>
      <c r="BM329" s="258"/>
      <c r="BN329" s="258"/>
    </row>
    <row r="330" spans="2:66" ht="70.5" customHeight="1">
      <c r="B330" s="111"/>
      <c r="C330" s="111"/>
      <c r="D330" s="111"/>
      <c r="E330" s="248"/>
      <c r="F330" s="109"/>
      <c r="G330" s="106"/>
      <c r="H330" s="106"/>
      <c r="I330" s="246"/>
      <c r="J330" s="246"/>
      <c r="K330" s="247"/>
      <c r="L330" s="248"/>
      <c r="M330" s="248"/>
      <c r="N330" s="106"/>
      <c r="O330" s="106"/>
      <c r="P330" s="106"/>
      <c r="Q330" s="248"/>
      <c r="R330" s="248"/>
      <c r="S330" s="248"/>
      <c r="T330" s="246"/>
      <c r="U330" s="246"/>
      <c r="V330" s="247"/>
      <c r="W330" s="248"/>
      <c r="X330" s="106"/>
      <c r="Y330" s="248"/>
      <c r="Z330" s="248"/>
      <c r="AA330" s="106"/>
      <c r="AB330" s="248"/>
      <c r="AC330" s="106"/>
      <c r="AD330" s="111"/>
      <c r="AE330" s="111"/>
      <c r="AF330" s="111"/>
      <c r="AO330" s="111"/>
      <c r="AP330" s="111"/>
      <c r="AQ330" s="111"/>
      <c r="BB330" s="253"/>
      <c r="BF330" s="258"/>
      <c r="BG330" s="258"/>
      <c r="BH330" s="258"/>
      <c r="BI330" s="258"/>
      <c r="BJ330" s="258"/>
      <c r="BK330" s="258"/>
      <c r="BL330" s="258"/>
      <c r="BM330" s="258"/>
      <c r="BN330" s="258"/>
    </row>
    <row r="331" spans="2:66" ht="70.5" customHeight="1">
      <c r="B331" s="111"/>
      <c r="C331" s="111"/>
      <c r="D331" s="111"/>
      <c r="E331" s="248"/>
      <c r="F331" s="109"/>
      <c r="G331" s="106"/>
      <c r="H331" s="106"/>
      <c r="I331" s="246"/>
      <c r="J331" s="246"/>
      <c r="K331" s="247"/>
      <c r="L331" s="248"/>
      <c r="M331" s="248"/>
      <c r="N331" s="106"/>
      <c r="O331" s="106"/>
      <c r="P331" s="106"/>
      <c r="Q331" s="248"/>
      <c r="R331" s="248"/>
      <c r="S331" s="248"/>
      <c r="T331" s="246"/>
      <c r="U331" s="246"/>
      <c r="V331" s="247"/>
      <c r="W331" s="248"/>
      <c r="X331" s="106"/>
      <c r="Y331" s="248"/>
      <c r="Z331" s="248"/>
      <c r="AA331" s="106"/>
      <c r="AB331" s="248"/>
      <c r="AC331" s="106"/>
      <c r="AD331" s="111"/>
      <c r="AE331" s="111"/>
      <c r="AF331" s="111"/>
      <c r="AO331" s="111"/>
      <c r="AP331" s="111"/>
      <c r="AQ331" s="111"/>
      <c r="BB331" s="253"/>
      <c r="BF331" s="258"/>
      <c r="BG331" s="258"/>
      <c r="BH331" s="258"/>
      <c r="BI331" s="258"/>
      <c r="BJ331" s="258"/>
      <c r="BK331" s="258"/>
      <c r="BL331" s="258"/>
      <c r="BM331" s="258"/>
      <c r="BN331" s="258"/>
    </row>
    <row r="332" spans="2:66" ht="70.5" customHeight="1">
      <c r="B332" s="111"/>
      <c r="C332" s="111"/>
      <c r="D332" s="111"/>
      <c r="E332" s="248"/>
      <c r="F332" s="109"/>
      <c r="G332" s="106"/>
      <c r="H332" s="106"/>
      <c r="I332" s="246"/>
      <c r="J332" s="246"/>
      <c r="K332" s="247"/>
      <c r="L332" s="248"/>
      <c r="M332" s="248"/>
      <c r="N332" s="106"/>
      <c r="O332" s="106"/>
      <c r="P332" s="106"/>
      <c r="Q332" s="248"/>
      <c r="R332" s="248"/>
      <c r="S332" s="248"/>
      <c r="T332" s="246"/>
      <c r="U332" s="246"/>
      <c r="V332" s="247"/>
      <c r="W332" s="248"/>
      <c r="X332" s="106"/>
      <c r="Y332" s="248"/>
      <c r="Z332" s="248"/>
      <c r="AA332" s="106"/>
      <c r="AB332" s="248"/>
      <c r="AC332" s="106"/>
      <c r="AD332" s="111"/>
      <c r="AE332" s="111"/>
      <c r="AF332" s="111"/>
      <c r="AO332" s="111"/>
      <c r="AP332" s="111"/>
      <c r="AQ332" s="111"/>
      <c r="BB332" s="253"/>
      <c r="BF332" s="258"/>
      <c r="BG332" s="258"/>
      <c r="BH332" s="258"/>
      <c r="BI332" s="258"/>
      <c r="BJ332" s="258"/>
      <c r="BK332" s="258"/>
      <c r="BL332" s="258"/>
      <c r="BM332" s="258"/>
      <c r="BN332" s="258"/>
    </row>
    <row r="333" spans="2:66" ht="70.5" customHeight="1">
      <c r="B333" s="111"/>
      <c r="C333" s="111"/>
      <c r="D333" s="111"/>
      <c r="E333" s="248"/>
      <c r="F333" s="109"/>
      <c r="G333" s="106"/>
      <c r="H333" s="106"/>
      <c r="I333" s="246"/>
      <c r="J333" s="246"/>
      <c r="K333" s="247"/>
      <c r="L333" s="248"/>
      <c r="M333" s="248"/>
      <c r="N333" s="106"/>
      <c r="O333" s="106"/>
      <c r="P333" s="106"/>
      <c r="Q333" s="248"/>
      <c r="R333" s="248"/>
      <c r="S333" s="248"/>
      <c r="T333" s="246"/>
      <c r="U333" s="246"/>
      <c r="V333" s="247"/>
      <c r="W333" s="248"/>
      <c r="X333" s="106"/>
      <c r="Y333" s="248"/>
      <c r="Z333" s="248"/>
      <c r="AA333" s="106"/>
      <c r="AB333" s="248"/>
      <c r="AC333" s="106"/>
      <c r="AD333" s="111"/>
      <c r="AE333" s="111"/>
      <c r="AF333" s="111"/>
      <c r="AO333" s="111"/>
      <c r="AP333" s="111"/>
      <c r="AQ333" s="111"/>
      <c r="BB333" s="253"/>
      <c r="BF333" s="258"/>
      <c r="BG333" s="258"/>
      <c r="BH333" s="258"/>
      <c r="BI333" s="258"/>
      <c r="BJ333" s="258"/>
      <c r="BK333" s="258"/>
      <c r="BL333" s="258"/>
      <c r="BM333" s="258"/>
      <c r="BN333" s="258"/>
    </row>
    <row r="334" spans="2:66" ht="70.5" customHeight="1">
      <c r="B334" s="111"/>
      <c r="C334" s="111"/>
      <c r="D334" s="111"/>
      <c r="E334" s="248"/>
      <c r="F334" s="109"/>
      <c r="G334" s="106"/>
      <c r="H334" s="106"/>
      <c r="I334" s="246"/>
      <c r="J334" s="246"/>
      <c r="K334" s="247"/>
      <c r="L334" s="248"/>
      <c r="M334" s="248"/>
      <c r="N334" s="106"/>
      <c r="O334" s="106"/>
      <c r="P334" s="106"/>
      <c r="Q334" s="248"/>
      <c r="R334" s="248"/>
      <c r="S334" s="248"/>
      <c r="T334" s="246"/>
      <c r="U334" s="246"/>
      <c r="V334" s="247"/>
      <c r="W334" s="248"/>
      <c r="X334" s="106"/>
      <c r="Y334" s="248"/>
      <c r="Z334" s="248"/>
      <c r="AA334" s="106"/>
      <c r="AB334" s="248"/>
      <c r="AC334" s="106"/>
      <c r="AD334" s="111"/>
      <c r="AE334" s="111"/>
      <c r="AF334" s="111"/>
      <c r="AO334" s="111"/>
      <c r="AP334" s="111"/>
      <c r="AQ334" s="111"/>
      <c r="BB334" s="253"/>
      <c r="BF334" s="258"/>
      <c r="BG334" s="258"/>
      <c r="BH334" s="258"/>
      <c r="BI334" s="258"/>
      <c r="BJ334" s="258"/>
      <c r="BK334" s="258"/>
      <c r="BL334" s="258"/>
      <c r="BM334" s="258"/>
      <c r="BN334" s="258"/>
    </row>
    <row r="335" spans="2:66" ht="70.5" customHeight="1">
      <c r="B335" s="111"/>
      <c r="C335" s="111"/>
      <c r="D335" s="111"/>
      <c r="E335" s="248"/>
      <c r="F335" s="109"/>
      <c r="G335" s="106"/>
      <c r="H335" s="106"/>
      <c r="I335" s="246"/>
      <c r="J335" s="246"/>
      <c r="K335" s="247"/>
      <c r="L335" s="248"/>
      <c r="M335" s="248"/>
      <c r="N335" s="106"/>
      <c r="O335" s="106"/>
      <c r="P335" s="106"/>
      <c r="Q335" s="248"/>
      <c r="R335" s="248"/>
      <c r="S335" s="248"/>
      <c r="T335" s="246"/>
      <c r="U335" s="246"/>
      <c r="V335" s="247"/>
      <c r="W335" s="248"/>
      <c r="X335" s="106"/>
      <c r="Y335" s="248"/>
      <c r="Z335" s="248"/>
      <c r="AA335" s="106"/>
      <c r="AB335" s="248"/>
      <c r="AC335" s="106"/>
      <c r="AD335" s="111"/>
      <c r="AE335" s="111"/>
      <c r="AF335" s="111"/>
      <c r="AO335" s="111"/>
      <c r="AP335" s="111"/>
      <c r="AQ335" s="111"/>
      <c r="BB335" s="253"/>
      <c r="BF335" s="258"/>
      <c r="BG335" s="258"/>
      <c r="BH335" s="258"/>
      <c r="BI335" s="258"/>
      <c r="BJ335" s="258"/>
      <c r="BK335" s="258"/>
      <c r="BL335" s="258"/>
      <c r="BM335" s="258"/>
      <c r="BN335" s="258"/>
    </row>
    <row r="336" spans="2:66" ht="70.5" customHeight="1">
      <c r="B336" s="111"/>
      <c r="C336" s="111"/>
      <c r="D336" s="111"/>
      <c r="E336" s="248"/>
      <c r="F336" s="109"/>
      <c r="G336" s="106"/>
      <c r="H336" s="106"/>
      <c r="I336" s="246"/>
      <c r="J336" s="246"/>
      <c r="K336" s="247"/>
      <c r="L336" s="248"/>
      <c r="M336" s="248"/>
      <c r="N336" s="106"/>
      <c r="O336" s="106"/>
      <c r="P336" s="106"/>
      <c r="Q336" s="248"/>
      <c r="R336" s="248"/>
      <c r="S336" s="248"/>
      <c r="T336" s="246"/>
      <c r="U336" s="246"/>
      <c r="V336" s="247"/>
      <c r="W336" s="248"/>
      <c r="X336" s="106"/>
      <c r="Y336" s="248"/>
      <c r="Z336" s="248"/>
      <c r="AA336" s="106"/>
      <c r="AB336" s="248"/>
      <c r="AC336" s="106"/>
      <c r="AD336" s="111"/>
      <c r="AE336" s="111"/>
      <c r="AF336" s="111"/>
      <c r="AO336" s="111"/>
      <c r="AP336" s="111"/>
      <c r="AQ336" s="111"/>
      <c r="BB336" s="253"/>
      <c r="BF336" s="258"/>
      <c r="BG336" s="258"/>
      <c r="BH336" s="258"/>
      <c r="BI336" s="258"/>
      <c r="BJ336" s="258"/>
      <c r="BK336" s="258"/>
      <c r="BL336" s="258"/>
      <c r="BM336" s="258"/>
      <c r="BN336" s="258"/>
    </row>
    <row r="337" spans="2:66" ht="70.5" customHeight="1">
      <c r="B337" s="111"/>
      <c r="C337" s="111"/>
      <c r="D337" s="111"/>
      <c r="E337" s="248"/>
      <c r="F337" s="109"/>
      <c r="G337" s="106"/>
      <c r="H337" s="106"/>
      <c r="I337" s="246"/>
      <c r="J337" s="246"/>
      <c r="K337" s="247"/>
      <c r="L337" s="248"/>
      <c r="M337" s="248"/>
      <c r="N337" s="106"/>
      <c r="O337" s="106"/>
      <c r="P337" s="106"/>
      <c r="Q337" s="248"/>
      <c r="R337" s="248"/>
      <c r="S337" s="248"/>
      <c r="T337" s="246"/>
      <c r="U337" s="246"/>
      <c r="V337" s="247"/>
      <c r="W337" s="248"/>
      <c r="X337" s="106"/>
      <c r="Y337" s="248"/>
      <c r="Z337" s="248"/>
      <c r="AA337" s="106"/>
      <c r="AB337" s="248"/>
      <c r="AC337" s="106"/>
      <c r="AD337" s="111"/>
      <c r="AE337" s="111"/>
      <c r="AF337" s="111"/>
      <c r="AO337" s="111"/>
      <c r="AP337" s="111"/>
      <c r="AQ337" s="111"/>
      <c r="BB337" s="253"/>
      <c r="BF337" s="258"/>
      <c r="BG337" s="258"/>
      <c r="BH337" s="258"/>
      <c r="BI337" s="258"/>
      <c r="BJ337" s="258"/>
      <c r="BK337" s="258"/>
      <c r="BL337" s="258"/>
      <c r="BM337" s="258"/>
      <c r="BN337" s="258"/>
    </row>
    <row r="338" spans="2:66" ht="70.5" customHeight="1">
      <c r="B338" s="111"/>
      <c r="C338" s="111"/>
      <c r="D338" s="111"/>
      <c r="E338" s="248"/>
      <c r="F338" s="109"/>
      <c r="G338" s="106"/>
      <c r="H338" s="106"/>
      <c r="I338" s="246"/>
      <c r="J338" s="246"/>
      <c r="K338" s="247"/>
      <c r="L338" s="248"/>
      <c r="M338" s="248"/>
      <c r="N338" s="106"/>
      <c r="O338" s="106"/>
      <c r="P338" s="106"/>
      <c r="Q338" s="248"/>
      <c r="R338" s="248"/>
      <c r="S338" s="248"/>
      <c r="T338" s="246"/>
      <c r="U338" s="246"/>
      <c r="V338" s="247"/>
      <c r="W338" s="248"/>
      <c r="X338" s="106"/>
      <c r="Y338" s="248"/>
      <c r="Z338" s="248"/>
      <c r="AA338" s="106"/>
      <c r="AB338" s="248"/>
      <c r="AC338" s="106"/>
      <c r="AD338" s="111"/>
      <c r="AE338" s="111"/>
      <c r="AF338" s="111"/>
      <c r="AO338" s="111"/>
      <c r="AP338" s="111"/>
      <c r="AQ338" s="111"/>
      <c r="BB338" s="253"/>
      <c r="BF338" s="258"/>
      <c r="BG338" s="258"/>
      <c r="BH338" s="258"/>
      <c r="BI338" s="258"/>
      <c r="BJ338" s="258"/>
      <c r="BK338" s="258"/>
      <c r="BL338" s="258"/>
      <c r="BM338" s="258"/>
      <c r="BN338" s="258"/>
    </row>
    <row r="339" spans="2:66" ht="70.5" customHeight="1">
      <c r="B339" s="111"/>
      <c r="C339" s="111"/>
      <c r="D339" s="111"/>
      <c r="E339" s="248"/>
      <c r="F339" s="109"/>
      <c r="G339" s="106"/>
      <c r="H339" s="106"/>
      <c r="I339" s="246"/>
      <c r="J339" s="246"/>
      <c r="K339" s="247"/>
      <c r="L339" s="248"/>
      <c r="M339" s="248"/>
      <c r="N339" s="106"/>
      <c r="O339" s="106"/>
      <c r="P339" s="106"/>
      <c r="Q339" s="248"/>
      <c r="R339" s="248"/>
      <c r="S339" s="248"/>
      <c r="T339" s="246"/>
      <c r="U339" s="246"/>
      <c r="V339" s="247"/>
      <c r="W339" s="248"/>
      <c r="X339" s="106"/>
      <c r="Y339" s="248"/>
      <c r="Z339" s="248"/>
      <c r="AA339" s="106"/>
      <c r="AB339" s="248"/>
      <c r="AC339" s="106"/>
      <c r="AD339" s="111"/>
      <c r="AE339" s="111"/>
      <c r="AF339" s="111"/>
      <c r="AO339" s="111"/>
      <c r="AP339" s="111"/>
      <c r="AQ339" s="111"/>
      <c r="BB339" s="253"/>
      <c r="BF339" s="258"/>
      <c r="BG339" s="258"/>
      <c r="BH339" s="258"/>
      <c r="BI339" s="258"/>
      <c r="BJ339" s="258"/>
      <c r="BK339" s="258"/>
      <c r="BL339" s="258"/>
      <c r="BM339" s="258"/>
      <c r="BN339" s="258"/>
    </row>
    <row r="340" spans="2:66" ht="70.5" customHeight="1">
      <c r="B340" s="111"/>
      <c r="C340" s="111"/>
      <c r="D340" s="111"/>
      <c r="E340" s="248"/>
      <c r="F340" s="109"/>
      <c r="G340" s="106"/>
      <c r="H340" s="106"/>
      <c r="I340" s="246"/>
      <c r="J340" s="246"/>
      <c r="K340" s="247"/>
      <c r="L340" s="248"/>
      <c r="M340" s="248"/>
      <c r="N340" s="106"/>
      <c r="O340" s="106"/>
      <c r="P340" s="106"/>
      <c r="Q340" s="248"/>
      <c r="R340" s="248"/>
      <c r="S340" s="248"/>
      <c r="T340" s="246"/>
      <c r="U340" s="246"/>
      <c r="V340" s="247"/>
      <c r="W340" s="248"/>
      <c r="X340" s="106"/>
      <c r="Y340" s="248"/>
      <c r="Z340" s="248"/>
      <c r="AA340" s="106"/>
      <c r="AB340" s="248"/>
      <c r="AC340" s="106"/>
      <c r="AD340" s="111"/>
      <c r="AE340" s="111"/>
      <c r="AF340" s="111"/>
      <c r="AO340" s="111"/>
      <c r="AP340" s="111"/>
      <c r="AQ340" s="111"/>
      <c r="BB340" s="253"/>
      <c r="BF340" s="258"/>
      <c r="BG340" s="258"/>
      <c r="BH340" s="258"/>
      <c r="BI340" s="258"/>
      <c r="BJ340" s="258"/>
      <c r="BK340" s="258"/>
      <c r="BL340" s="258"/>
      <c r="BM340" s="258"/>
      <c r="BN340" s="258"/>
    </row>
    <row r="341" spans="2:66" ht="70.5" customHeight="1">
      <c r="B341" s="111"/>
      <c r="C341" s="111"/>
      <c r="D341" s="111"/>
      <c r="E341" s="248"/>
      <c r="F341" s="109"/>
      <c r="G341" s="106"/>
      <c r="H341" s="106"/>
      <c r="I341" s="246"/>
      <c r="J341" s="246"/>
      <c r="K341" s="247"/>
      <c r="L341" s="248"/>
      <c r="M341" s="248"/>
      <c r="N341" s="106"/>
      <c r="O341" s="106"/>
      <c r="P341" s="106"/>
      <c r="Q341" s="248"/>
      <c r="R341" s="248"/>
      <c r="S341" s="248"/>
      <c r="T341" s="246"/>
      <c r="U341" s="246"/>
      <c r="V341" s="247"/>
      <c r="W341" s="248"/>
      <c r="X341" s="106"/>
      <c r="Y341" s="248"/>
      <c r="Z341" s="248"/>
      <c r="AA341" s="106"/>
      <c r="AB341" s="248"/>
      <c r="AC341" s="106"/>
      <c r="AD341" s="111"/>
      <c r="AE341" s="111"/>
      <c r="AF341" s="111"/>
      <c r="AO341" s="111"/>
      <c r="AP341" s="111"/>
      <c r="AQ341" s="111"/>
      <c r="BB341" s="253"/>
      <c r="BF341" s="258"/>
      <c r="BG341" s="258"/>
      <c r="BH341" s="258"/>
      <c r="BI341" s="258"/>
      <c r="BJ341" s="258"/>
      <c r="BK341" s="258"/>
      <c r="BL341" s="258"/>
      <c r="BM341" s="258"/>
      <c r="BN341" s="258"/>
    </row>
    <row r="342" spans="2:66" ht="70.5" customHeight="1">
      <c r="B342" s="111"/>
      <c r="C342" s="111"/>
      <c r="D342" s="111"/>
      <c r="E342" s="248"/>
      <c r="F342" s="109"/>
      <c r="G342" s="106"/>
      <c r="H342" s="106"/>
      <c r="I342" s="246"/>
      <c r="J342" s="246"/>
      <c r="K342" s="247"/>
      <c r="L342" s="248"/>
      <c r="M342" s="248"/>
      <c r="N342" s="106"/>
      <c r="O342" s="106"/>
      <c r="P342" s="106"/>
      <c r="Q342" s="248"/>
      <c r="R342" s="248"/>
      <c r="S342" s="248"/>
      <c r="T342" s="246"/>
      <c r="U342" s="246"/>
      <c r="V342" s="247"/>
      <c r="W342" s="248"/>
      <c r="X342" s="106"/>
      <c r="Y342" s="248"/>
      <c r="Z342" s="248"/>
      <c r="AA342" s="106"/>
      <c r="AB342" s="248"/>
      <c r="AC342" s="106"/>
      <c r="AD342" s="111"/>
      <c r="AE342" s="111"/>
      <c r="AF342" s="111"/>
      <c r="AO342" s="111"/>
      <c r="AP342" s="111"/>
      <c r="AQ342" s="111"/>
      <c r="BB342" s="253"/>
      <c r="BF342" s="258"/>
      <c r="BG342" s="258"/>
      <c r="BH342" s="258"/>
      <c r="BI342" s="258"/>
      <c r="BJ342" s="258"/>
      <c r="BK342" s="258"/>
      <c r="BL342" s="258"/>
      <c r="BM342" s="258"/>
      <c r="BN342" s="258"/>
    </row>
    <row r="343" spans="2:66" ht="70.5" customHeight="1">
      <c r="B343" s="111"/>
      <c r="C343" s="111"/>
      <c r="D343" s="111"/>
      <c r="E343" s="248"/>
      <c r="F343" s="109"/>
      <c r="G343" s="106"/>
      <c r="H343" s="106"/>
      <c r="I343" s="246"/>
      <c r="J343" s="246"/>
      <c r="K343" s="247"/>
      <c r="L343" s="248"/>
      <c r="M343" s="248"/>
      <c r="N343" s="106"/>
      <c r="O343" s="106"/>
      <c r="P343" s="106"/>
      <c r="Q343" s="248"/>
      <c r="R343" s="248"/>
      <c r="S343" s="248"/>
      <c r="T343" s="246"/>
      <c r="U343" s="246"/>
      <c r="V343" s="247"/>
      <c r="W343" s="248"/>
      <c r="X343" s="106"/>
      <c r="Y343" s="248"/>
      <c r="Z343" s="248"/>
      <c r="AA343" s="106"/>
      <c r="AB343" s="248"/>
      <c r="AC343" s="106"/>
      <c r="AD343" s="111"/>
      <c r="AE343" s="111"/>
      <c r="AF343" s="111"/>
      <c r="AO343" s="111"/>
      <c r="AP343" s="111"/>
      <c r="AQ343" s="111"/>
      <c r="BB343" s="253"/>
      <c r="BF343" s="258"/>
      <c r="BG343" s="258"/>
      <c r="BH343" s="258"/>
      <c r="BI343" s="258"/>
      <c r="BJ343" s="258"/>
      <c r="BK343" s="258"/>
      <c r="BL343" s="258"/>
      <c r="BM343" s="258"/>
      <c r="BN343" s="258"/>
    </row>
    <row r="344" spans="2:66" ht="70.5" customHeight="1">
      <c r="B344" s="111"/>
      <c r="C344" s="111"/>
      <c r="D344" s="111"/>
      <c r="E344" s="248"/>
      <c r="F344" s="109"/>
      <c r="G344" s="106"/>
      <c r="H344" s="106"/>
      <c r="I344" s="246"/>
      <c r="J344" s="246"/>
      <c r="K344" s="247"/>
      <c r="L344" s="248"/>
      <c r="M344" s="248"/>
      <c r="N344" s="106"/>
      <c r="O344" s="106"/>
      <c r="P344" s="106"/>
      <c r="Q344" s="248"/>
      <c r="R344" s="248"/>
      <c r="S344" s="248"/>
      <c r="T344" s="246"/>
      <c r="U344" s="246"/>
      <c r="V344" s="247"/>
      <c r="W344" s="248"/>
      <c r="X344" s="106"/>
      <c r="Y344" s="248"/>
      <c r="Z344" s="248"/>
      <c r="AA344" s="106"/>
      <c r="AB344" s="248"/>
      <c r="AC344" s="106"/>
      <c r="AD344" s="111"/>
      <c r="AE344" s="111"/>
      <c r="AF344" s="111"/>
      <c r="AO344" s="111"/>
      <c r="AP344" s="111"/>
      <c r="AQ344" s="111"/>
      <c r="BB344" s="253"/>
      <c r="BF344" s="258"/>
      <c r="BG344" s="258"/>
      <c r="BH344" s="258"/>
      <c r="BI344" s="258"/>
      <c r="BJ344" s="258"/>
      <c r="BK344" s="258"/>
      <c r="BL344" s="258"/>
      <c r="BM344" s="258"/>
      <c r="BN344" s="258"/>
    </row>
    <row r="345" spans="2:66" ht="70.5" customHeight="1">
      <c r="B345" s="111"/>
      <c r="C345" s="111"/>
      <c r="D345" s="111"/>
      <c r="E345" s="248"/>
      <c r="F345" s="109"/>
      <c r="G345" s="106"/>
      <c r="H345" s="106"/>
      <c r="I345" s="246"/>
      <c r="J345" s="246"/>
      <c r="K345" s="247"/>
      <c r="L345" s="248"/>
      <c r="M345" s="248"/>
      <c r="N345" s="106"/>
      <c r="O345" s="106"/>
      <c r="P345" s="106"/>
      <c r="Q345" s="248"/>
      <c r="R345" s="248"/>
      <c r="S345" s="248"/>
      <c r="T345" s="246"/>
      <c r="U345" s="246"/>
      <c r="V345" s="247"/>
      <c r="W345" s="248"/>
      <c r="X345" s="106"/>
      <c r="Y345" s="248"/>
      <c r="Z345" s="248"/>
      <c r="AA345" s="106"/>
      <c r="AB345" s="248"/>
      <c r="AC345" s="106"/>
      <c r="AD345" s="111"/>
      <c r="AE345" s="111"/>
      <c r="AF345" s="111"/>
      <c r="AO345" s="111"/>
      <c r="AP345" s="111"/>
      <c r="AQ345" s="111"/>
      <c r="BB345" s="253"/>
      <c r="BF345" s="258"/>
      <c r="BG345" s="258"/>
      <c r="BH345" s="258"/>
      <c r="BI345" s="258"/>
      <c r="BJ345" s="258"/>
      <c r="BK345" s="258"/>
      <c r="BL345" s="258"/>
      <c r="BM345" s="258"/>
      <c r="BN345" s="258"/>
    </row>
    <row r="346" spans="2:66" ht="70.5" customHeight="1">
      <c r="B346" s="111"/>
      <c r="C346" s="111"/>
      <c r="D346" s="111"/>
      <c r="E346" s="248"/>
      <c r="F346" s="109"/>
      <c r="G346" s="106"/>
      <c r="H346" s="106"/>
      <c r="I346" s="246"/>
      <c r="J346" s="246"/>
      <c r="K346" s="247"/>
      <c r="L346" s="248"/>
      <c r="M346" s="248"/>
      <c r="N346" s="106"/>
      <c r="O346" s="106"/>
      <c r="P346" s="106"/>
      <c r="Q346" s="248"/>
      <c r="R346" s="248"/>
      <c r="S346" s="248"/>
      <c r="T346" s="246"/>
      <c r="U346" s="246"/>
      <c r="V346" s="247"/>
      <c r="W346" s="248"/>
      <c r="X346" s="106"/>
      <c r="Y346" s="248"/>
      <c r="Z346" s="248"/>
      <c r="AA346" s="106"/>
      <c r="AB346" s="248"/>
      <c r="AC346" s="106"/>
      <c r="AD346" s="111"/>
      <c r="AE346" s="111"/>
      <c r="AF346" s="111"/>
      <c r="AO346" s="111"/>
      <c r="AP346" s="111"/>
      <c r="AQ346" s="111"/>
      <c r="BB346" s="253"/>
      <c r="BF346" s="258"/>
      <c r="BG346" s="258"/>
      <c r="BH346" s="258"/>
      <c r="BI346" s="258"/>
      <c r="BJ346" s="258"/>
      <c r="BK346" s="258"/>
      <c r="BL346" s="258"/>
      <c r="BM346" s="258"/>
      <c r="BN346" s="258"/>
    </row>
    <row r="347" spans="2:66" ht="70.5" customHeight="1">
      <c r="B347" s="111"/>
      <c r="C347" s="111"/>
      <c r="D347" s="111"/>
      <c r="E347" s="248"/>
      <c r="F347" s="109"/>
      <c r="G347" s="106"/>
      <c r="H347" s="106"/>
      <c r="I347" s="246"/>
      <c r="J347" s="246"/>
      <c r="K347" s="247"/>
      <c r="L347" s="248"/>
      <c r="M347" s="248"/>
      <c r="N347" s="106"/>
      <c r="O347" s="106"/>
      <c r="P347" s="106"/>
      <c r="Q347" s="248"/>
      <c r="R347" s="248"/>
      <c r="S347" s="248"/>
      <c r="T347" s="246"/>
      <c r="U347" s="246"/>
      <c r="V347" s="247"/>
      <c r="W347" s="248"/>
      <c r="X347" s="106"/>
      <c r="Y347" s="248"/>
      <c r="Z347" s="248"/>
      <c r="AA347" s="106"/>
      <c r="AB347" s="248"/>
      <c r="AC347" s="106"/>
      <c r="AD347" s="111"/>
      <c r="AE347" s="111"/>
      <c r="AF347" s="111"/>
      <c r="AO347" s="111"/>
      <c r="AP347" s="111"/>
      <c r="AQ347" s="111"/>
      <c r="BB347" s="253"/>
      <c r="BF347" s="258"/>
      <c r="BG347" s="258"/>
      <c r="BH347" s="258"/>
      <c r="BI347" s="258"/>
      <c r="BJ347" s="258"/>
      <c r="BK347" s="258"/>
      <c r="BL347" s="258"/>
      <c r="BM347" s="258"/>
      <c r="BN347" s="258"/>
    </row>
    <row r="348" spans="2:66" ht="70.5" customHeight="1">
      <c r="B348" s="111"/>
      <c r="C348" s="111"/>
      <c r="D348" s="111"/>
      <c r="E348" s="248"/>
      <c r="F348" s="109"/>
      <c r="G348" s="106"/>
      <c r="H348" s="106"/>
      <c r="I348" s="246"/>
      <c r="J348" s="246"/>
      <c r="K348" s="247"/>
      <c r="L348" s="248"/>
      <c r="M348" s="248"/>
      <c r="N348" s="106"/>
      <c r="O348" s="106"/>
      <c r="P348" s="106"/>
      <c r="Q348" s="248"/>
      <c r="R348" s="248"/>
      <c r="S348" s="248"/>
      <c r="T348" s="246"/>
      <c r="U348" s="246"/>
      <c r="V348" s="247"/>
      <c r="W348" s="248"/>
      <c r="X348" s="106"/>
      <c r="Y348" s="248"/>
      <c r="Z348" s="248"/>
      <c r="AA348" s="106"/>
      <c r="AB348" s="248"/>
      <c r="AC348" s="106"/>
      <c r="AD348" s="111"/>
      <c r="AE348" s="111"/>
      <c r="AF348" s="111"/>
      <c r="AO348" s="111"/>
      <c r="AP348" s="111"/>
      <c r="AQ348" s="111"/>
      <c r="BB348" s="253"/>
      <c r="BF348" s="258"/>
      <c r="BG348" s="258"/>
      <c r="BH348" s="258"/>
      <c r="BI348" s="258"/>
      <c r="BJ348" s="258"/>
      <c r="BK348" s="258"/>
      <c r="BL348" s="258"/>
      <c r="BM348" s="258"/>
      <c r="BN348" s="258"/>
    </row>
    <row r="349" spans="2:66" ht="70.5" customHeight="1">
      <c r="B349" s="111"/>
      <c r="C349" s="111"/>
      <c r="D349" s="111"/>
      <c r="E349" s="248"/>
      <c r="F349" s="109"/>
      <c r="G349" s="106"/>
      <c r="H349" s="106"/>
      <c r="I349" s="246"/>
      <c r="J349" s="246"/>
      <c r="K349" s="247"/>
      <c r="L349" s="248"/>
      <c r="M349" s="248"/>
      <c r="N349" s="106"/>
      <c r="O349" s="106"/>
      <c r="P349" s="106"/>
      <c r="Q349" s="248"/>
      <c r="R349" s="248"/>
      <c r="S349" s="248"/>
      <c r="T349" s="246"/>
      <c r="U349" s="246"/>
      <c r="V349" s="247"/>
      <c r="W349" s="248"/>
      <c r="X349" s="106"/>
      <c r="Y349" s="248"/>
      <c r="Z349" s="248"/>
      <c r="AA349" s="106"/>
      <c r="AB349" s="248"/>
      <c r="AC349" s="106"/>
      <c r="AD349" s="111"/>
      <c r="AE349" s="111"/>
      <c r="AF349" s="111"/>
      <c r="AO349" s="111"/>
      <c r="AP349" s="111"/>
      <c r="AQ349" s="111"/>
      <c r="BB349" s="253"/>
      <c r="BF349" s="258"/>
      <c r="BG349" s="258"/>
      <c r="BH349" s="258"/>
      <c r="BI349" s="258"/>
      <c r="BJ349" s="258"/>
      <c r="BK349" s="258"/>
      <c r="BL349" s="258"/>
      <c r="BM349" s="258"/>
      <c r="BN349" s="258"/>
    </row>
    <row r="350" spans="2:66" ht="70.5" customHeight="1">
      <c r="B350" s="111"/>
      <c r="C350" s="111"/>
      <c r="D350" s="111"/>
      <c r="E350" s="248"/>
      <c r="F350" s="109"/>
      <c r="G350" s="106"/>
      <c r="H350" s="106"/>
      <c r="I350" s="246"/>
      <c r="J350" s="246"/>
      <c r="K350" s="247"/>
      <c r="L350" s="248"/>
      <c r="M350" s="248"/>
      <c r="N350" s="106"/>
      <c r="O350" s="106"/>
      <c r="P350" s="106"/>
      <c r="Q350" s="248"/>
      <c r="R350" s="248"/>
      <c r="S350" s="248"/>
      <c r="T350" s="246"/>
      <c r="U350" s="246"/>
      <c r="V350" s="247"/>
      <c r="W350" s="248"/>
      <c r="X350" s="106"/>
      <c r="Y350" s="248"/>
      <c r="Z350" s="248"/>
      <c r="AA350" s="106"/>
      <c r="AB350" s="248"/>
      <c r="AC350" s="106"/>
      <c r="AD350" s="111"/>
      <c r="AE350" s="111"/>
      <c r="AF350" s="111"/>
      <c r="AO350" s="111"/>
      <c r="AP350" s="111"/>
      <c r="AQ350" s="111"/>
      <c r="BB350" s="253"/>
      <c r="BF350" s="258"/>
      <c r="BG350" s="258"/>
      <c r="BH350" s="258"/>
      <c r="BI350" s="258"/>
      <c r="BJ350" s="258"/>
      <c r="BK350" s="258"/>
      <c r="BL350" s="258"/>
      <c r="BM350" s="258"/>
      <c r="BN350" s="258"/>
    </row>
    <row r="351" spans="2:66" ht="70.5" customHeight="1">
      <c r="B351" s="111"/>
      <c r="C351" s="111"/>
      <c r="D351" s="111"/>
      <c r="E351" s="248"/>
      <c r="F351" s="109"/>
      <c r="G351" s="106"/>
      <c r="H351" s="106"/>
      <c r="I351" s="246"/>
      <c r="J351" s="246"/>
      <c r="K351" s="247"/>
      <c r="L351" s="248"/>
      <c r="M351" s="248"/>
      <c r="N351" s="106"/>
      <c r="O351" s="106"/>
      <c r="P351" s="106"/>
      <c r="Q351" s="248"/>
      <c r="R351" s="248"/>
      <c r="S351" s="248"/>
      <c r="T351" s="246"/>
      <c r="U351" s="246"/>
      <c r="V351" s="247"/>
      <c r="W351" s="248"/>
      <c r="X351" s="106"/>
      <c r="Y351" s="248"/>
      <c r="Z351" s="248"/>
      <c r="AA351" s="106"/>
      <c r="AB351" s="248"/>
      <c r="AC351" s="106"/>
      <c r="AD351" s="111"/>
      <c r="AE351" s="111"/>
      <c r="AF351" s="111"/>
      <c r="AO351" s="111"/>
      <c r="AP351" s="111"/>
      <c r="AQ351" s="111"/>
      <c r="BB351" s="253"/>
      <c r="BF351" s="258"/>
      <c r="BG351" s="258"/>
      <c r="BH351" s="258"/>
      <c r="BI351" s="258"/>
      <c r="BJ351" s="258"/>
      <c r="BK351" s="258"/>
      <c r="BL351" s="258"/>
      <c r="BM351" s="258"/>
      <c r="BN351" s="258"/>
    </row>
    <row r="352" spans="2:66" ht="70.5" customHeight="1">
      <c r="B352" s="111"/>
      <c r="C352" s="111"/>
      <c r="D352" s="111"/>
      <c r="E352" s="248"/>
      <c r="F352" s="109"/>
      <c r="G352" s="106"/>
      <c r="H352" s="106"/>
      <c r="I352" s="246"/>
      <c r="J352" s="246"/>
      <c r="K352" s="247"/>
      <c r="L352" s="248"/>
      <c r="M352" s="248"/>
      <c r="N352" s="106"/>
      <c r="O352" s="106"/>
      <c r="P352" s="106"/>
      <c r="Q352" s="248"/>
      <c r="R352" s="248"/>
      <c r="S352" s="248"/>
      <c r="T352" s="246"/>
      <c r="U352" s="246"/>
      <c r="V352" s="247"/>
      <c r="W352" s="248"/>
      <c r="X352" s="106"/>
      <c r="Y352" s="248"/>
      <c r="Z352" s="248"/>
      <c r="AA352" s="106"/>
      <c r="AB352" s="248"/>
      <c r="AC352" s="106"/>
      <c r="AD352" s="111"/>
      <c r="AE352" s="111"/>
      <c r="AF352" s="111"/>
      <c r="AO352" s="111"/>
      <c r="AP352" s="111"/>
      <c r="AQ352" s="111"/>
      <c r="BB352" s="253"/>
      <c r="BF352" s="258"/>
      <c r="BG352" s="258"/>
      <c r="BH352" s="258"/>
      <c r="BI352" s="258"/>
      <c r="BJ352" s="258"/>
      <c r="BK352" s="258"/>
      <c r="BL352" s="258"/>
      <c r="BM352" s="258"/>
      <c r="BN352" s="258"/>
    </row>
    <row r="353" spans="2:66" ht="70.5" customHeight="1">
      <c r="B353" s="111"/>
      <c r="C353" s="111"/>
      <c r="D353" s="111"/>
      <c r="E353" s="248"/>
      <c r="F353" s="109"/>
      <c r="G353" s="106"/>
      <c r="H353" s="106"/>
      <c r="I353" s="246"/>
      <c r="J353" s="246"/>
      <c r="K353" s="247"/>
      <c r="L353" s="248"/>
      <c r="M353" s="248"/>
      <c r="N353" s="106"/>
      <c r="O353" s="106"/>
      <c r="P353" s="106"/>
      <c r="Q353" s="248"/>
      <c r="R353" s="248"/>
      <c r="S353" s="248"/>
      <c r="T353" s="246"/>
      <c r="U353" s="246"/>
      <c r="V353" s="247"/>
      <c r="W353" s="248"/>
      <c r="X353" s="106"/>
      <c r="Y353" s="248"/>
      <c r="Z353" s="248"/>
      <c r="AA353" s="106"/>
      <c r="AB353" s="248"/>
      <c r="AC353" s="106"/>
      <c r="AD353" s="111"/>
      <c r="AE353" s="111"/>
      <c r="AF353" s="111"/>
      <c r="AO353" s="111"/>
      <c r="AP353" s="111"/>
      <c r="AQ353" s="111"/>
      <c r="BB353" s="253"/>
      <c r="BF353" s="258"/>
      <c r="BG353" s="258"/>
      <c r="BH353" s="258"/>
      <c r="BI353" s="258"/>
      <c r="BJ353" s="258"/>
      <c r="BK353" s="258"/>
      <c r="BL353" s="258"/>
      <c r="BM353" s="258"/>
      <c r="BN353" s="258"/>
    </row>
    <row r="354" spans="2:66" ht="70.5" customHeight="1">
      <c r="B354" s="111"/>
      <c r="C354" s="111"/>
      <c r="D354" s="111"/>
      <c r="E354" s="248"/>
      <c r="F354" s="109"/>
      <c r="G354" s="106"/>
      <c r="H354" s="106"/>
      <c r="I354" s="246"/>
      <c r="J354" s="246"/>
      <c r="K354" s="247"/>
      <c r="L354" s="248"/>
      <c r="M354" s="248"/>
      <c r="N354" s="106"/>
      <c r="O354" s="106"/>
      <c r="P354" s="106"/>
      <c r="Q354" s="248"/>
      <c r="R354" s="248"/>
      <c r="S354" s="248"/>
      <c r="T354" s="246"/>
      <c r="U354" s="246"/>
      <c r="V354" s="247"/>
      <c r="W354" s="248"/>
      <c r="X354" s="106"/>
      <c r="Y354" s="248"/>
      <c r="Z354" s="248"/>
      <c r="AA354" s="106"/>
      <c r="AB354" s="248"/>
      <c r="AC354" s="106"/>
      <c r="AD354" s="111"/>
      <c r="AE354" s="111"/>
      <c r="AF354" s="111"/>
      <c r="AO354" s="111"/>
      <c r="AP354" s="111"/>
      <c r="AQ354" s="111"/>
      <c r="BB354" s="253"/>
      <c r="BF354" s="258"/>
      <c r="BG354" s="258"/>
      <c r="BH354" s="258"/>
      <c r="BI354" s="258"/>
      <c r="BJ354" s="258"/>
      <c r="BK354" s="258"/>
      <c r="BL354" s="258"/>
      <c r="BM354" s="258"/>
      <c r="BN354" s="258"/>
    </row>
    <row r="355" spans="2:66" ht="70.5" customHeight="1">
      <c r="B355" s="111"/>
      <c r="C355" s="111"/>
      <c r="D355" s="111"/>
      <c r="E355" s="248"/>
      <c r="F355" s="109"/>
      <c r="G355" s="106"/>
      <c r="H355" s="106"/>
      <c r="I355" s="246"/>
      <c r="J355" s="246"/>
      <c r="K355" s="247"/>
      <c r="L355" s="248"/>
      <c r="M355" s="248"/>
      <c r="N355" s="106"/>
      <c r="O355" s="106"/>
      <c r="P355" s="106"/>
      <c r="Q355" s="248"/>
      <c r="R355" s="248"/>
      <c r="S355" s="248"/>
      <c r="T355" s="246"/>
      <c r="U355" s="246"/>
      <c r="V355" s="247"/>
      <c r="W355" s="248"/>
      <c r="X355" s="106"/>
      <c r="Y355" s="248"/>
      <c r="Z355" s="248"/>
      <c r="AA355" s="106"/>
      <c r="AB355" s="248"/>
      <c r="AC355" s="106"/>
      <c r="AD355" s="111"/>
      <c r="AE355" s="111"/>
      <c r="AF355" s="111"/>
      <c r="AO355" s="111"/>
      <c r="AP355" s="111"/>
      <c r="AQ355" s="111"/>
      <c r="BB355" s="253"/>
      <c r="BF355" s="258"/>
      <c r="BG355" s="258"/>
      <c r="BH355" s="258"/>
      <c r="BI355" s="258"/>
      <c r="BJ355" s="258"/>
      <c r="BK355" s="258"/>
      <c r="BL355" s="258"/>
      <c r="BM355" s="258"/>
      <c r="BN355" s="258"/>
    </row>
    <row r="356" spans="2:66" ht="70.5" customHeight="1">
      <c r="B356" s="111"/>
      <c r="C356" s="111"/>
      <c r="D356" s="111"/>
      <c r="E356" s="248"/>
      <c r="F356" s="109"/>
      <c r="G356" s="106"/>
      <c r="H356" s="106"/>
      <c r="I356" s="246"/>
      <c r="J356" s="246"/>
      <c r="K356" s="247"/>
      <c r="L356" s="248"/>
      <c r="M356" s="248"/>
      <c r="N356" s="106"/>
      <c r="O356" s="106"/>
      <c r="P356" s="106"/>
      <c r="Q356" s="248"/>
      <c r="R356" s="248"/>
      <c r="S356" s="248"/>
      <c r="T356" s="246"/>
      <c r="U356" s="246"/>
      <c r="V356" s="247"/>
      <c r="W356" s="248"/>
      <c r="X356" s="106"/>
      <c r="Y356" s="248"/>
      <c r="Z356" s="248"/>
      <c r="AA356" s="106"/>
      <c r="AB356" s="248"/>
      <c r="AC356" s="106"/>
      <c r="AD356" s="111"/>
      <c r="AE356" s="111"/>
      <c r="AF356" s="111"/>
      <c r="AO356" s="111"/>
      <c r="AP356" s="111"/>
      <c r="AQ356" s="111"/>
      <c r="BB356" s="253"/>
      <c r="BF356" s="258"/>
      <c r="BG356" s="258"/>
      <c r="BH356" s="258"/>
      <c r="BI356" s="258"/>
      <c r="BJ356" s="258"/>
      <c r="BK356" s="258"/>
      <c r="BL356" s="258"/>
      <c r="BM356" s="258"/>
      <c r="BN356" s="258"/>
    </row>
    <row r="357" spans="2:66" ht="70.5" customHeight="1">
      <c r="B357" s="111"/>
      <c r="C357" s="111"/>
      <c r="D357" s="111"/>
      <c r="E357" s="248"/>
      <c r="F357" s="109"/>
      <c r="G357" s="106"/>
      <c r="H357" s="106"/>
      <c r="I357" s="246"/>
      <c r="J357" s="246"/>
      <c r="K357" s="247"/>
      <c r="L357" s="248"/>
      <c r="M357" s="248"/>
      <c r="N357" s="106"/>
      <c r="O357" s="106"/>
      <c r="P357" s="106"/>
      <c r="Q357" s="248"/>
      <c r="R357" s="248"/>
      <c r="S357" s="248"/>
      <c r="T357" s="246"/>
      <c r="U357" s="246"/>
      <c r="V357" s="247"/>
      <c r="W357" s="248"/>
      <c r="X357" s="106"/>
      <c r="Y357" s="248"/>
      <c r="Z357" s="248"/>
      <c r="AA357" s="106"/>
      <c r="AB357" s="248"/>
      <c r="AC357" s="106"/>
      <c r="AD357" s="111"/>
      <c r="AE357" s="111"/>
      <c r="AF357" s="111"/>
      <c r="AO357" s="111"/>
      <c r="AP357" s="111"/>
      <c r="AQ357" s="111"/>
      <c r="BB357" s="253"/>
      <c r="BF357" s="258"/>
      <c r="BG357" s="258"/>
      <c r="BH357" s="258"/>
      <c r="BI357" s="258"/>
      <c r="BJ357" s="258"/>
      <c r="BK357" s="258"/>
      <c r="BL357" s="258"/>
      <c r="BM357" s="258"/>
      <c r="BN357" s="258"/>
    </row>
    <row r="358" spans="2:66" ht="70.5" customHeight="1">
      <c r="B358" s="111"/>
      <c r="C358" s="111"/>
      <c r="D358" s="111"/>
      <c r="E358" s="248"/>
      <c r="F358" s="109"/>
      <c r="G358" s="106"/>
      <c r="H358" s="106"/>
      <c r="I358" s="246"/>
      <c r="J358" s="246"/>
      <c r="K358" s="247"/>
      <c r="L358" s="248"/>
      <c r="M358" s="248"/>
      <c r="N358" s="106"/>
      <c r="O358" s="106"/>
      <c r="P358" s="106"/>
      <c r="Q358" s="248"/>
      <c r="R358" s="248"/>
      <c r="S358" s="248"/>
      <c r="T358" s="246"/>
      <c r="U358" s="246"/>
      <c r="V358" s="247"/>
      <c r="W358" s="248"/>
      <c r="X358" s="106"/>
      <c r="Y358" s="248"/>
      <c r="Z358" s="248"/>
      <c r="AA358" s="106"/>
      <c r="AB358" s="248"/>
      <c r="AC358" s="106"/>
      <c r="AD358" s="111"/>
      <c r="AE358" s="111"/>
      <c r="AF358" s="111"/>
      <c r="AO358" s="111"/>
      <c r="AP358" s="111"/>
      <c r="AQ358" s="111"/>
      <c r="BB358" s="253"/>
      <c r="BF358" s="258"/>
      <c r="BG358" s="258"/>
      <c r="BH358" s="258"/>
      <c r="BI358" s="258"/>
      <c r="BJ358" s="258"/>
      <c r="BK358" s="258"/>
      <c r="BL358" s="258"/>
      <c r="BM358" s="258"/>
      <c r="BN358" s="258"/>
    </row>
    <row r="359" spans="2:66" ht="70.5" customHeight="1">
      <c r="B359" s="111"/>
      <c r="C359" s="111"/>
      <c r="D359" s="111"/>
      <c r="E359" s="248"/>
      <c r="F359" s="109"/>
      <c r="G359" s="106"/>
      <c r="H359" s="106"/>
      <c r="I359" s="246"/>
      <c r="J359" s="246"/>
      <c r="K359" s="247"/>
      <c r="L359" s="248"/>
      <c r="M359" s="248"/>
      <c r="N359" s="106"/>
      <c r="O359" s="106"/>
      <c r="P359" s="106"/>
      <c r="Q359" s="248"/>
      <c r="R359" s="248"/>
      <c r="S359" s="248"/>
      <c r="T359" s="246"/>
      <c r="U359" s="246"/>
      <c r="V359" s="247"/>
      <c r="W359" s="248"/>
      <c r="X359" s="106"/>
      <c r="Y359" s="248"/>
      <c r="Z359" s="248"/>
      <c r="AA359" s="106"/>
      <c r="AB359" s="248"/>
      <c r="AC359" s="106"/>
      <c r="AD359" s="111"/>
      <c r="AE359" s="111"/>
      <c r="AF359" s="111"/>
      <c r="AO359" s="111"/>
      <c r="AP359" s="111"/>
      <c r="AQ359" s="111"/>
      <c r="BB359" s="253"/>
      <c r="BF359" s="258"/>
      <c r="BG359" s="258"/>
      <c r="BH359" s="258"/>
      <c r="BI359" s="258"/>
      <c r="BJ359" s="258"/>
      <c r="BK359" s="258"/>
      <c r="BL359" s="258"/>
      <c r="BM359" s="258"/>
      <c r="BN359" s="258"/>
    </row>
    <row r="360" spans="2:66" ht="70.5" customHeight="1">
      <c r="B360" s="111"/>
      <c r="C360" s="111"/>
      <c r="D360" s="111"/>
      <c r="E360" s="248"/>
      <c r="F360" s="109"/>
      <c r="G360" s="106"/>
      <c r="H360" s="106"/>
      <c r="I360" s="246"/>
      <c r="J360" s="246"/>
      <c r="K360" s="247"/>
      <c r="L360" s="248"/>
      <c r="M360" s="248"/>
      <c r="N360" s="106"/>
      <c r="O360" s="106"/>
      <c r="P360" s="106"/>
      <c r="Q360" s="248"/>
      <c r="R360" s="248"/>
      <c r="S360" s="248"/>
      <c r="T360" s="246"/>
      <c r="U360" s="246"/>
      <c r="V360" s="247"/>
      <c r="W360" s="248"/>
      <c r="X360" s="106"/>
      <c r="Y360" s="248"/>
      <c r="Z360" s="248"/>
      <c r="AA360" s="106"/>
      <c r="AB360" s="248"/>
      <c r="AC360" s="106"/>
      <c r="AD360" s="111"/>
      <c r="AE360" s="111"/>
      <c r="AF360" s="111"/>
      <c r="AO360" s="111"/>
      <c r="AP360" s="111"/>
      <c r="AQ360" s="111"/>
      <c r="BB360" s="253"/>
      <c r="BF360" s="258"/>
      <c r="BG360" s="258"/>
      <c r="BH360" s="258"/>
      <c r="BI360" s="258"/>
      <c r="BJ360" s="258"/>
      <c r="BK360" s="258"/>
      <c r="BL360" s="258"/>
      <c r="BM360" s="258"/>
      <c r="BN360" s="258"/>
    </row>
    <row r="361" spans="2:66" ht="70.5" customHeight="1">
      <c r="B361" s="111"/>
      <c r="C361" s="111"/>
      <c r="D361" s="111"/>
      <c r="E361" s="248"/>
      <c r="F361" s="109"/>
      <c r="G361" s="106"/>
      <c r="H361" s="106"/>
      <c r="I361" s="246"/>
      <c r="J361" s="246"/>
      <c r="K361" s="247"/>
      <c r="L361" s="248"/>
      <c r="M361" s="248"/>
      <c r="N361" s="106"/>
      <c r="O361" s="106"/>
      <c r="P361" s="106"/>
      <c r="Q361" s="248"/>
      <c r="R361" s="248"/>
      <c r="S361" s="248"/>
      <c r="T361" s="246"/>
      <c r="U361" s="246"/>
      <c r="V361" s="247"/>
      <c r="W361" s="248"/>
      <c r="X361" s="106"/>
      <c r="Y361" s="248"/>
      <c r="Z361" s="248"/>
      <c r="AA361" s="106"/>
      <c r="AB361" s="248"/>
      <c r="AC361" s="106"/>
      <c r="AD361" s="111"/>
      <c r="AE361" s="111"/>
      <c r="AF361" s="111"/>
      <c r="AO361" s="111"/>
      <c r="AP361" s="111"/>
      <c r="AQ361" s="111"/>
      <c r="BB361" s="253"/>
      <c r="BF361" s="258"/>
      <c r="BG361" s="258"/>
      <c r="BH361" s="258"/>
      <c r="BI361" s="258"/>
      <c r="BJ361" s="258"/>
      <c r="BK361" s="258"/>
      <c r="BL361" s="258"/>
      <c r="BM361" s="258"/>
      <c r="BN361" s="258"/>
    </row>
    <row r="362" spans="2:66" ht="70.5" customHeight="1">
      <c r="B362" s="111"/>
      <c r="C362" s="111"/>
      <c r="D362" s="111"/>
      <c r="E362" s="248"/>
      <c r="F362" s="109"/>
      <c r="G362" s="106"/>
      <c r="H362" s="106"/>
      <c r="I362" s="246"/>
      <c r="J362" s="246"/>
      <c r="K362" s="247"/>
      <c r="L362" s="248"/>
      <c r="M362" s="248"/>
      <c r="N362" s="106"/>
      <c r="O362" s="106"/>
      <c r="P362" s="106"/>
      <c r="Q362" s="248"/>
      <c r="R362" s="248"/>
      <c r="S362" s="248"/>
      <c r="T362" s="246"/>
      <c r="U362" s="246"/>
      <c r="V362" s="247"/>
      <c r="W362" s="248"/>
      <c r="X362" s="106"/>
      <c r="Y362" s="248"/>
      <c r="Z362" s="248"/>
      <c r="AA362" s="106"/>
      <c r="AB362" s="248"/>
      <c r="AC362" s="106"/>
      <c r="AD362" s="111"/>
      <c r="AE362" s="111"/>
      <c r="AF362" s="111"/>
      <c r="AO362" s="111"/>
      <c r="AP362" s="111"/>
      <c r="AQ362" s="111"/>
      <c r="BB362" s="253"/>
      <c r="BF362" s="258"/>
      <c r="BG362" s="258"/>
      <c r="BH362" s="258"/>
      <c r="BI362" s="258"/>
      <c r="BJ362" s="258"/>
      <c r="BK362" s="258"/>
      <c r="BL362" s="258"/>
      <c r="BM362" s="258"/>
      <c r="BN362" s="258"/>
    </row>
    <row r="363" spans="2:66" ht="70.5" customHeight="1">
      <c r="B363" s="111"/>
      <c r="C363" s="111"/>
      <c r="D363" s="111"/>
      <c r="E363" s="248"/>
      <c r="F363" s="109"/>
      <c r="G363" s="106"/>
      <c r="H363" s="106"/>
      <c r="I363" s="246"/>
      <c r="J363" s="246"/>
      <c r="K363" s="247"/>
      <c r="L363" s="248"/>
      <c r="M363" s="248"/>
      <c r="N363" s="106"/>
      <c r="O363" s="106"/>
      <c r="P363" s="106"/>
      <c r="Q363" s="248"/>
      <c r="R363" s="248"/>
      <c r="S363" s="248"/>
      <c r="T363" s="246"/>
      <c r="U363" s="246"/>
      <c r="V363" s="247"/>
      <c r="W363" s="248"/>
      <c r="X363" s="106"/>
      <c r="Y363" s="248"/>
      <c r="Z363" s="248"/>
      <c r="AA363" s="106"/>
      <c r="AB363" s="248"/>
      <c r="AC363" s="106"/>
      <c r="AD363" s="111"/>
      <c r="AE363" s="111"/>
      <c r="AF363" s="111"/>
      <c r="AO363" s="111"/>
      <c r="AP363" s="111"/>
      <c r="AQ363" s="111"/>
      <c r="BB363" s="253"/>
      <c r="BF363" s="258"/>
      <c r="BG363" s="258"/>
      <c r="BH363" s="258"/>
      <c r="BI363" s="258"/>
      <c r="BJ363" s="258"/>
      <c r="BK363" s="258"/>
      <c r="BL363" s="258"/>
      <c r="BM363" s="258"/>
      <c r="BN363" s="258"/>
    </row>
    <row r="364" spans="2:66" ht="70.5" customHeight="1">
      <c r="B364" s="111"/>
      <c r="C364" s="111"/>
      <c r="D364" s="111"/>
      <c r="E364" s="248"/>
      <c r="F364" s="109"/>
      <c r="G364" s="106"/>
      <c r="H364" s="106"/>
      <c r="I364" s="246"/>
      <c r="J364" s="246"/>
      <c r="K364" s="247"/>
      <c r="L364" s="248"/>
      <c r="M364" s="248"/>
      <c r="N364" s="106"/>
      <c r="O364" s="106"/>
      <c r="P364" s="106"/>
      <c r="Q364" s="248"/>
      <c r="R364" s="248"/>
      <c r="S364" s="248"/>
      <c r="T364" s="246"/>
      <c r="U364" s="246"/>
      <c r="V364" s="247"/>
      <c r="W364" s="248"/>
      <c r="X364" s="106"/>
      <c r="Y364" s="248"/>
      <c r="Z364" s="248"/>
      <c r="AA364" s="106"/>
      <c r="AB364" s="248"/>
      <c r="AC364" s="106"/>
      <c r="AD364" s="111"/>
      <c r="AE364" s="111"/>
      <c r="AF364" s="111"/>
      <c r="AO364" s="111"/>
      <c r="AP364" s="111"/>
      <c r="AQ364" s="111"/>
      <c r="BB364" s="253"/>
      <c r="BF364" s="258"/>
      <c r="BG364" s="258"/>
      <c r="BH364" s="258"/>
      <c r="BI364" s="258"/>
      <c r="BJ364" s="258"/>
      <c r="BK364" s="258"/>
      <c r="BL364" s="258"/>
      <c r="BM364" s="258"/>
      <c r="BN364" s="258"/>
    </row>
    <row r="365" spans="2:66" ht="70.5" customHeight="1">
      <c r="B365" s="111"/>
      <c r="C365" s="111"/>
      <c r="D365" s="111"/>
      <c r="E365" s="248"/>
      <c r="F365" s="109"/>
      <c r="G365" s="106"/>
      <c r="H365" s="106"/>
      <c r="I365" s="246"/>
      <c r="J365" s="246"/>
      <c r="K365" s="247"/>
      <c r="L365" s="248"/>
      <c r="M365" s="248"/>
      <c r="N365" s="106"/>
      <c r="O365" s="106"/>
      <c r="P365" s="106"/>
      <c r="Q365" s="248"/>
      <c r="R365" s="248"/>
      <c r="S365" s="248"/>
      <c r="T365" s="246"/>
      <c r="U365" s="246"/>
      <c r="V365" s="247"/>
      <c r="W365" s="248"/>
      <c r="X365" s="106"/>
      <c r="Y365" s="248"/>
      <c r="Z365" s="248"/>
      <c r="AA365" s="106"/>
      <c r="AB365" s="248"/>
      <c r="AC365" s="106"/>
      <c r="AD365" s="111"/>
      <c r="AE365" s="111"/>
      <c r="AF365" s="111"/>
      <c r="AO365" s="111"/>
      <c r="AP365" s="111"/>
      <c r="AQ365" s="111"/>
      <c r="BB365" s="253"/>
      <c r="BF365" s="258"/>
      <c r="BG365" s="258"/>
      <c r="BH365" s="258"/>
      <c r="BI365" s="258"/>
      <c r="BJ365" s="258"/>
      <c r="BK365" s="258"/>
      <c r="BL365" s="258"/>
      <c r="BM365" s="258"/>
      <c r="BN365" s="258"/>
    </row>
    <row r="366" spans="2:66" ht="70.5" customHeight="1">
      <c r="B366" s="111"/>
      <c r="C366" s="111"/>
      <c r="D366" s="111"/>
      <c r="E366" s="248"/>
      <c r="F366" s="109"/>
      <c r="G366" s="106"/>
      <c r="H366" s="106"/>
      <c r="I366" s="246"/>
      <c r="J366" s="246"/>
      <c r="K366" s="247"/>
      <c r="L366" s="248"/>
      <c r="M366" s="248"/>
      <c r="N366" s="106"/>
      <c r="O366" s="106"/>
      <c r="P366" s="106"/>
      <c r="Q366" s="248"/>
      <c r="R366" s="248"/>
      <c r="S366" s="248"/>
      <c r="T366" s="246"/>
      <c r="U366" s="246"/>
      <c r="V366" s="247"/>
      <c r="W366" s="248"/>
      <c r="X366" s="106"/>
      <c r="Y366" s="248"/>
      <c r="Z366" s="248"/>
      <c r="AA366" s="106"/>
      <c r="AB366" s="248"/>
      <c r="AC366" s="106"/>
      <c r="AD366" s="111"/>
      <c r="AE366" s="111"/>
      <c r="AF366" s="111"/>
      <c r="AO366" s="111"/>
      <c r="AP366" s="111"/>
      <c r="AQ366" s="111"/>
      <c r="BB366" s="253"/>
      <c r="BF366" s="258"/>
      <c r="BG366" s="258"/>
      <c r="BH366" s="258"/>
      <c r="BI366" s="258"/>
      <c r="BJ366" s="258"/>
      <c r="BK366" s="258"/>
      <c r="BL366" s="258"/>
      <c r="BM366" s="258"/>
      <c r="BN366" s="258"/>
    </row>
    <row r="367" spans="2:66" ht="70.5" customHeight="1">
      <c r="B367" s="111"/>
      <c r="C367" s="111"/>
      <c r="D367" s="111"/>
      <c r="E367" s="248"/>
      <c r="F367" s="109"/>
      <c r="G367" s="106"/>
      <c r="H367" s="106"/>
      <c r="I367" s="246"/>
      <c r="J367" s="246"/>
      <c r="K367" s="247"/>
      <c r="L367" s="248"/>
      <c r="M367" s="248"/>
      <c r="N367" s="106"/>
      <c r="O367" s="106"/>
      <c r="P367" s="106"/>
      <c r="Q367" s="248"/>
      <c r="R367" s="248"/>
      <c r="S367" s="248"/>
      <c r="T367" s="246"/>
      <c r="U367" s="246"/>
      <c r="V367" s="247"/>
      <c r="W367" s="248"/>
      <c r="X367" s="106"/>
      <c r="Y367" s="248"/>
      <c r="Z367" s="248"/>
      <c r="AA367" s="106"/>
      <c r="AB367" s="248"/>
      <c r="AC367" s="106"/>
      <c r="AD367" s="111"/>
      <c r="AE367" s="111"/>
      <c r="AF367" s="111"/>
      <c r="AO367" s="111"/>
      <c r="AP367" s="111"/>
      <c r="AQ367" s="111"/>
      <c r="BB367" s="253"/>
      <c r="BF367" s="258"/>
      <c r="BG367" s="258"/>
      <c r="BH367" s="258"/>
      <c r="BI367" s="258"/>
      <c r="BJ367" s="258"/>
      <c r="BK367" s="258"/>
      <c r="BL367" s="258"/>
      <c r="BM367" s="258"/>
      <c r="BN367" s="258"/>
    </row>
    <row r="368" spans="2:66" ht="70.5" customHeight="1">
      <c r="B368" s="111"/>
      <c r="C368" s="111"/>
      <c r="D368" s="111"/>
      <c r="E368" s="248"/>
      <c r="F368" s="109"/>
      <c r="G368" s="106"/>
      <c r="H368" s="106"/>
      <c r="I368" s="246"/>
      <c r="J368" s="246"/>
      <c r="K368" s="247"/>
      <c r="L368" s="248"/>
      <c r="M368" s="248"/>
      <c r="N368" s="106"/>
      <c r="O368" s="106"/>
      <c r="P368" s="106"/>
      <c r="Q368" s="248"/>
      <c r="R368" s="248"/>
      <c r="S368" s="248"/>
      <c r="T368" s="246"/>
      <c r="U368" s="246"/>
      <c r="V368" s="247"/>
      <c r="W368" s="248"/>
      <c r="X368" s="106"/>
      <c r="Y368" s="248"/>
      <c r="Z368" s="248"/>
      <c r="AA368" s="106"/>
      <c r="AB368" s="248"/>
      <c r="AC368" s="106"/>
      <c r="AD368" s="111"/>
      <c r="AE368" s="111"/>
      <c r="AF368" s="111"/>
      <c r="AO368" s="111"/>
      <c r="AP368" s="111"/>
      <c r="AQ368" s="111"/>
      <c r="BB368" s="253"/>
      <c r="BF368" s="258"/>
      <c r="BG368" s="258"/>
      <c r="BH368" s="258"/>
      <c r="BI368" s="258"/>
      <c r="BJ368" s="258"/>
      <c r="BK368" s="258"/>
      <c r="BL368" s="258"/>
      <c r="BM368" s="258"/>
      <c r="BN368" s="258"/>
    </row>
    <row r="369" spans="2:66" ht="70.5" customHeight="1">
      <c r="B369" s="111"/>
      <c r="C369" s="111"/>
      <c r="D369" s="111"/>
      <c r="E369" s="248"/>
      <c r="F369" s="109"/>
      <c r="G369" s="106"/>
      <c r="H369" s="106"/>
      <c r="I369" s="246"/>
      <c r="J369" s="246"/>
      <c r="K369" s="247"/>
      <c r="L369" s="248"/>
      <c r="M369" s="248"/>
      <c r="N369" s="106"/>
      <c r="O369" s="106"/>
      <c r="P369" s="106"/>
      <c r="Q369" s="248"/>
      <c r="R369" s="248"/>
      <c r="S369" s="248"/>
      <c r="T369" s="246"/>
      <c r="U369" s="246"/>
      <c r="V369" s="247"/>
      <c r="W369" s="248"/>
      <c r="X369" s="106"/>
      <c r="Y369" s="248"/>
      <c r="Z369" s="248"/>
      <c r="AA369" s="106"/>
      <c r="AB369" s="248"/>
      <c r="AC369" s="106"/>
      <c r="AD369" s="111"/>
      <c r="AE369" s="111"/>
      <c r="AF369" s="111"/>
      <c r="AO369" s="111"/>
      <c r="AP369" s="111"/>
      <c r="AQ369" s="111"/>
      <c r="BB369" s="253"/>
      <c r="BF369" s="258"/>
      <c r="BG369" s="258"/>
      <c r="BH369" s="258"/>
      <c r="BI369" s="258"/>
      <c r="BJ369" s="258"/>
      <c r="BK369" s="258"/>
      <c r="BL369" s="258"/>
      <c r="BM369" s="258"/>
      <c r="BN369" s="258"/>
    </row>
    <row r="370" spans="2:66" ht="70.5" customHeight="1">
      <c r="B370" s="111"/>
      <c r="C370" s="111"/>
      <c r="D370" s="111"/>
      <c r="E370" s="248"/>
      <c r="F370" s="109"/>
      <c r="G370" s="106"/>
      <c r="H370" s="106"/>
      <c r="I370" s="246"/>
      <c r="J370" s="246"/>
      <c r="K370" s="247"/>
      <c r="L370" s="248"/>
      <c r="M370" s="248"/>
      <c r="N370" s="106"/>
      <c r="O370" s="106"/>
      <c r="P370" s="106"/>
      <c r="Q370" s="248"/>
      <c r="R370" s="248"/>
      <c r="S370" s="248"/>
      <c r="T370" s="246"/>
      <c r="U370" s="246"/>
      <c r="V370" s="247"/>
      <c r="W370" s="248"/>
      <c r="X370" s="106"/>
      <c r="Y370" s="248"/>
      <c r="Z370" s="248"/>
      <c r="AA370" s="106"/>
      <c r="AB370" s="248"/>
      <c r="AC370" s="106"/>
      <c r="AD370" s="111"/>
      <c r="AE370" s="111"/>
      <c r="AF370" s="111"/>
      <c r="AO370" s="111"/>
      <c r="AP370" s="111"/>
      <c r="AQ370" s="111"/>
      <c r="BB370" s="253"/>
      <c r="BF370" s="258"/>
      <c r="BG370" s="258"/>
      <c r="BH370" s="258"/>
      <c r="BI370" s="258"/>
      <c r="BJ370" s="258"/>
      <c r="BK370" s="258"/>
      <c r="BL370" s="258"/>
      <c r="BM370" s="258"/>
      <c r="BN370" s="258"/>
    </row>
    <row r="371" spans="2:66" ht="70.5" customHeight="1">
      <c r="B371" s="111"/>
      <c r="C371" s="111"/>
      <c r="D371" s="111"/>
      <c r="E371" s="248"/>
      <c r="F371" s="109"/>
      <c r="G371" s="106"/>
      <c r="H371" s="106"/>
      <c r="I371" s="246"/>
      <c r="J371" s="246"/>
      <c r="K371" s="247"/>
      <c r="L371" s="248"/>
      <c r="M371" s="248"/>
      <c r="N371" s="106"/>
      <c r="O371" s="106"/>
      <c r="P371" s="106"/>
      <c r="Q371" s="248"/>
      <c r="R371" s="248"/>
      <c r="S371" s="248"/>
      <c r="T371" s="246"/>
      <c r="U371" s="246"/>
      <c r="V371" s="247"/>
      <c r="W371" s="248"/>
      <c r="X371" s="106"/>
      <c r="Y371" s="248"/>
      <c r="Z371" s="248"/>
      <c r="AA371" s="106"/>
      <c r="AB371" s="248"/>
      <c r="AC371" s="106"/>
      <c r="AD371" s="111"/>
      <c r="AE371" s="111"/>
      <c r="AF371" s="111"/>
      <c r="AO371" s="111"/>
      <c r="AP371" s="111"/>
      <c r="AQ371" s="111"/>
      <c r="BB371" s="253"/>
      <c r="BF371" s="258"/>
      <c r="BG371" s="258"/>
      <c r="BH371" s="258"/>
      <c r="BI371" s="258"/>
      <c r="BJ371" s="258"/>
      <c r="BK371" s="258"/>
      <c r="BL371" s="258"/>
      <c r="BM371" s="258"/>
      <c r="BN371" s="258"/>
    </row>
    <row r="372" spans="2:66" ht="70.5" customHeight="1">
      <c r="B372" s="111"/>
      <c r="C372" s="111"/>
      <c r="D372" s="111"/>
      <c r="E372" s="248"/>
      <c r="F372" s="109"/>
      <c r="G372" s="106"/>
      <c r="H372" s="106"/>
      <c r="I372" s="246"/>
      <c r="J372" s="246"/>
      <c r="K372" s="247"/>
      <c r="L372" s="248"/>
      <c r="M372" s="248"/>
      <c r="N372" s="106"/>
      <c r="O372" s="106"/>
      <c r="P372" s="106"/>
      <c r="Q372" s="248"/>
      <c r="R372" s="248"/>
      <c r="S372" s="248"/>
      <c r="T372" s="246"/>
      <c r="U372" s="246"/>
      <c r="V372" s="247"/>
      <c r="W372" s="248"/>
      <c r="X372" s="106"/>
      <c r="Y372" s="248"/>
      <c r="Z372" s="248"/>
      <c r="AA372" s="106"/>
      <c r="AB372" s="248"/>
      <c r="AC372" s="106"/>
      <c r="AD372" s="111"/>
      <c r="AE372" s="111"/>
      <c r="AF372" s="111"/>
      <c r="AO372" s="111"/>
      <c r="AP372" s="111"/>
      <c r="AQ372" s="111"/>
      <c r="BB372" s="253"/>
      <c r="BF372" s="258"/>
      <c r="BG372" s="258"/>
      <c r="BH372" s="258"/>
      <c r="BI372" s="258"/>
      <c r="BJ372" s="258"/>
      <c r="BK372" s="258"/>
      <c r="BL372" s="258"/>
      <c r="BM372" s="258"/>
      <c r="BN372" s="258"/>
    </row>
    <row r="373" spans="2:66" ht="70.5" customHeight="1">
      <c r="B373" s="111"/>
      <c r="C373" s="111"/>
      <c r="D373" s="111"/>
      <c r="E373" s="248"/>
      <c r="F373" s="109"/>
      <c r="G373" s="106"/>
      <c r="H373" s="106"/>
      <c r="I373" s="246"/>
      <c r="J373" s="246"/>
      <c r="K373" s="247"/>
      <c r="L373" s="248"/>
      <c r="M373" s="248"/>
      <c r="N373" s="106"/>
      <c r="O373" s="106"/>
      <c r="P373" s="106"/>
      <c r="Q373" s="248"/>
      <c r="R373" s="248"/>
      <c r="S373" s="248"/>
      <c r="T373" s="246"/>
      <c r="U373" s="246"/>
      <c r="V373" s="247"/>
      <c r="W373" s="248"/>
      <c r="X373" s="106"/>
      <c r="Y373" s="248"/>
      <c r="Z373" s="248"/>
      <c r="AA373" s="106"/>
      <c r="AB373" s="248"/>
      <c r="AC373" s="106"/>
      <c r="AD373" s="111"/>
      <c r="AE373" s="111"/>
      <c r="AF373" s="111"/>
      <c r="AO373" s="111"/>
      <c r="AP373" s="111"/>
      <c r="AQ373" s="111"/>
      <c r="BB373" s="253"/>
      <c r="BF373" s="258"/>
      <c r="BG373" s="258"/>
      <c r="BH373" s="258"/>
      <c r="BI373" s="258"/>
      <c r="BJ373" s="258"/>
      <c r="BK373" s="258"/>
      <c r="BL373" s="258"/>
      <c r="BM373" s="258"/>
      <c r="BN373" s="258"/>
    </row>
    <row r="374" spans="2:66" ht="70.5" customHeight="1">
      <c r="B374" s="111"/>
      <c r="C374" s="111"/>
      <c r="D374" s="111"/>
      <c r="E374" s="248"/>
      <c r="F374" s="109"/>
      <c r="G374" s="106"/>
      <c r="H374" s="106"/>
      <c r="I374" s="246"/>
      <c r="J374" s="246"/>
      <c r="K374" s="247"/>
      <c r="L374" s="248"/>
      <c r="M374" s="248"/>
      <c r="N374" s="106"/>
      <c r="O374" s="106"/>
      <c r="P374" s="106"/>
      <c r="Q374" s="248"/>
      <c r="R374" s="248"/>
      <c r="S374" s="248"/>
      <c r="T374" s="246"/>
      <c r="U374" s="246"/>
      <c r="V374" s="247"/>
      <c r="W374" s="248"/>
      <c r="X374" s="106"/>
      <c r="Y374" s="248"/>
      <c r="Z374" s="248"/>
      <c r="AA374" s="106"/>
      <c r="AB374" s="248"/>
      <c r="AC374" s="106"/>
      <c r="AD374" s="111"/>
      <c r="AE374" s="111"/>
      <c r="AF374" s="111"/>
      <c r="AO374" s="111"/>
      <c r="AP374" s="111"/>
      <c r="AQ374" s="111"/>
      <c r="BB374" s="253"/>
      <c r="BF374" s="258"/>
      <c r="BG374" s="258"/>
      <c r="BH374" s="258"/>
      <c r="BI374" s="258"/>
      <c r="BJ374" s="258"/>
      <c r="BK374" s="258"/>
      <c r="BL374" s="258"/>
      <c r="BM374" s="258"/>
      <c r="BN374" s="258"/>
    </row>
    <row r="375" spans="2:66" ht="70.5" customHeight="1">
      <c r="B375" s="111"/>
      <c r="C375" s="111"/>
      <c r="D375" s="111"/>
      <c r="E375" s="248"/>
      <c r="F375" s="109"/>
      <c r="G375" s="106"/>
      <c r="H375" s="106"/>
      <c r="I375" s="246"/>
      <c r="J375" s="246"/>
      <c r="K375" s="247"/>
      <c r="L375" s="248"/>
      <c r="M375" s="248"/>
      <c r="N375" s="106"/>
      <c r="O375" s="106"/>
      <c r="P375" s="106"/>
      <c r="Q375" s="248"/>
      <c r="R375" s="248"/>
      <c r="S375" s="248"/>
      <c r="T375" s="246"/>
      <c r="U375" s="246"/>
      <c r="V375" s="247"/>
      <c r="W375" s="248"/>
      <c r="X375" s="106"/>
      <c r="Y375" s="248"/>
      <c r="Z375" s="248"/>
      <c r="AA375" s="106"/>
      <c r="AB375" s="248"/>
      <c r="AC375" s="106"/>
      <c r="AD375" s="111"/>
      <c r="AE375" s="111"/>
      <c r="AF375" s="111"/>
      <c r="AO375" s="111"/>
      <c r="AP375" s="111"/>
      <c r="AQ375" s="111"/>
      <c r="BB375" s="253"/>
      <c r="BF375" s="258"/>
      <c r="BG375" s="258"/>
      <c r="BH375" s="258"/>
      <c r="BI375" s="258"/>
      <c r="BJ375" s="258"/>
      <c r="BK375" s="258"/>
      <c r="BL375" s="258"/>
      <c r="BM375" s="258"/>
      <c r="BN375" s="258"/>
    </row>
    <row r="376" spans="2:66" ht="70.5" customHeight="1">
      <c r="B376" s="111"/>
      <c r="C376" s="111"/>
      <c r="D376" s="111"/>
      <c r="E376" s="248"/>
      <c r="F376" s="109"/>
      <c r="G376" s="106"/>
      <c r="H376" s="106"/>
      <c r="I376" s="246"/>
      <c r="J376" s="246"/>
      <c r="K376" s="247"/>
      <c r="L376" s="248"/>
      <c r="M376" s="248"/>
      <c r="N376" s="106"/>
      <c r="O376" s="106"/>
      <c r="P376" s="106"/>
      <c r="Q376" s="248"/>
      <c r="R376" s="248"/>
      <c r="S376" s="248"/>
      <c r="T376" s="246"/>
      <c r="U376" s="246"/>
      <c r="V376" s="247"/>
      <c r="W376" s="248"/>
      <c r="X376" s="106"/>
      <c r="Y376" s="248"/>
      <c r="Z376" s="248"/>
      <c r="AA376" s="106"/>
      <c r="AB376" s="248"/>
      <c r="AC376" s="106"/>
      <c r="AD376" s="111"/>
      <c r="AE376" s="111"/>
      <c r="AF376" s="111"/>
      <c r="AO376" s="111"/>
      <c r="AP376" s="111"/>
      <c r="AQ376" s="111"/>
      <c r="BB376" s="253"/>
      <c r="BF376" s="258"/>
      <c r="BG376" s="258"/>
      <c r="BH376" s="258"/>
      <c r="BI376" s="258"/>
      <c r="BJ376" s="258"/>
      <c r="BK376" s="258"/>
      <c r="BL376" s="258"/>
      <c r="BM376" s="258"/>
      <c r="BN376" s="258"/>
    </row>
    <row r="377" spans="2:66" ht="70.5" customHeight="1">
      <c r="B377" s="111"/>
      <c r="C377" s="111"/>
      <c r="D377" s="111"/>
      <c r="E377" s="248"/>
      <c r="F377" s="109"/>
      <c r="G377" s="106"/>
      <c r="H377" s="106"/>
      <c r="I377" s="246"/>
      <c r="J377" s="246"/>
      <c r="K377" s="247"/>
      <c r="L377" s="248"/>
      <c r="M377" s="248"/>
      <c r="N377" s="106"/>
      <c r="O377" s="106"/>
      <c r="P377" s="106"/>
      <c r="Q377" s="248"/>
      <c r="R377" s="248"/>
      <c r="S377" s="248"/>
      <c r="T377" s="246"/>
      <c r="U377" s="246"/>
      <c r="V377" s="247"/>
      <c r="W377" s="248"/>
      <c r="X377" s="106"/>
      <c r="Y377" s="248"/>
      <c r="Z377" s="248"/>
      <c r="AA377" s="106"/>
      <c r="AB377" s="248"/>
      <c r="AC377" s="106"/>
      <c r="AD377" s="111"/>
      <c r="AE377" s="111"/>
      <c r="AF377" s="111"/>
      <c r="AO377" s="111"/>
      <c r="AP377" s="111"/>
      <c r="AQ377" s="111"/>
      <c r="BB377" s="253"/>
      <c r="BF377" s="258"/>
      <c r="BG377" s="258"/>
      <c r="BH377" s="258"/>
      <c r="BI377" s="258"/>
      <c r="BJ377" s="258"/>
      <c r="BK377" s="258"/>
      <c r="BL377" s="258"/>
      <c r="BM377" s="258"/>
      <c r="BN377" s="258"/>
    </row>
    <row r="378" spans="2:66" ht="70.5" customHeight="1">
      <c r="B378" s="111"/>
      <c r="C378" s="111"/>
      <c r="D378" s="111"/>
      <c r="E378" s="248"/>
      <c r="F378" s="109"/>
      <c r="G378" s="106"/>
      <c r="H378" s="106"/>
      <c r="I378" s="246"/>
      <c r="J378" s="246"/>
      <c r="K378" s="247"/>
      <c r="L378" s="248"/>
      <c r="M378" s="248"/>
      <c r="N378" s="106"/>
      <c r="O378" s="106"/>
      <c r="P378" s="106"/>
      <c r="Q378" s="248"/>
      <c r="R378" s="248"/>
      <c r="S378" s="248"/>
      <c r="T378" s="246"/>
      <c r="U378" s="246"/>
      <c r="V378" s="247"/>
      <c r="W378" s="248"/>
      <c r="X378" s="106"/>
      <c r="Y378" s="248"/>
      <c r="Z378" s="248"/>
      <c r="AA378" s="106"/>
      <c r="AB378" s="248"/>
      <c r="AC378" s="106"/>
      <c r="AD378" s="111"/>
      <c r="AE378" s="111"/>
      <c r="AF378" s="111"/>
      <c r="AO378" s="111"/>
      <c r="AP378" s="111"/>
      <c r="AQ378" s="111"/>
      <c r="BB378" s="253"/>
      <c r="BF378" s="258"/>
      <c r="BG378" s="258"/>
      <c r="BH378" s="258"/>
      <c r="BI378" s="258"/>
      <c r="BJ378" s="258"/>
      <c r="BK378" s="258"/>
      <c r="BL378" s="258"/>
      <c r="BM378" s="258"/>
      <c r="BN378" s="258"/>
    </row>
    <row r="379" spans="2:66" ht="70.5" customHeight="1">
      <c r="B379" s="111"/>
      <c r="C379" s="111"/>
      <c r="D379" s="111"/>
      <c r="E379" s="248"/>
      <c r="F379" s="109"/>
      <c r="G379" s="106"/>
      <c r="H379" s="106"/>
      <c r="I379" s="246"/>
      <c r="J379" s="246"/>
      <c r="K379" s="247"/>
      <c r="L379" s="248"/>
      <c r="M379" s="248"/>
      <c r="N379" s="106"/>
      <c r="O379" s="106"/>
      <c r="P379" s="106"/>
      <c r="Q379" s="248"/>
      <c r="R379" s="248"/>
      <c r="S379" s="248"/>
      <c r="T379" s="246"/>
      <c r="U379" s="246"/>
      <c r="V379" s="247"/>
      <c r="W379" s="248"/>
      <c r="X379" s="106"/>
      <c r="Y379" s="248"/>
      <c r="Z379" s="248"/>
      <c r="AA379" s="106"/>
      <c r="AB379" s="248"/>
      <c r="AC379" s="106"/>
      <c r="AD379" s="111"/>
      <c r="AE379" s="111"/>
      <c r="AF379" s="111"/>
      <c r="AO379" s="111"/>
      <c r="AP379" s="111"/>
      <c r="AQ379" s="111"/>
      <c r="BB379" s="253"/>
      <c r="BF379" s="258"/>
      <c r="BG379" s="258"/>
      <c r="BH379" s="258"/>
      <c r="BI379" s="258"/>
      <c r="BJ379" s="258"/>
      <c r="BK379" s="258"/>
      <c r="BL379" s="258"/>
      <c r="BM379" s="258"/>
      <c r="BN379" s="258"/>
    </row>
    <row r="380" spans="2:66" ht="70.5" customHeight="1">
      <c r="B380" s="111"/>
      <c r="C380" s="111"/>
      <c r="D380" s="111"/>
      <c r="E380" s="248"/>
      <c r="F380" s="109"/>
      <c r="G380" s="106"/>
      <c r="H380" s="106"/>
      <c r="I380" s="246"/>
      <c r="J380" s="246"/>
      <c r="K380" s="247"/>
      <c r="L380" s="248"/>
      <c r="M380" s="248"/>
      <c r="N380" s="106"/>
      <c r="O380" s="106"/>
      <c r="P380" s="106"/>
      <c r="Q380" s="248"/>
      <c r="R380" s="248"/>
      <c r="S380" s="248"/>
      <c r="T380" s="246"/>
      <c r="U380" s="246"/>
      <c r="V380" s="247"/>
      <c r="W380" s="248"/>
      <c r="X380" s="106"/>
      <c r="Y380" s="248"/>
      <c r="Z380" s="248"/>
      <c r="AA380" s="106"/>
      <c r="AB380" s="248"/>
      <c r="AC380" s="106"/>
      <c r="AD380" s="111"/>
      <c r="AE380" s="111"/>
      <c r="AF380" s="111"/>
      <c r="AO380" s="111"/>
      <c r="AP380" s="111"/>
      <c r="AQ380" s="111"/>
      <c r="BB380" s="253"/>
      <c r="BF380" s="258"/>
      <c r="BG380" s="258"/>
      <c r="BH380" s="258"/>
      <c r="BI380" s="258"/>
      <c r="BJ380" s="258"/>
      <c r="BK380" s="258"/>
      <c r="BL380" s="258"/>
      <c r="BM380" s="258"/>
      <c r="BN380" s="258"/>
    </row>
    <row r="381" spans="2:66" ht="70.5" customHeight="1">
      <c r="B381" s="111"/>
      <c r="C381" s="111"/>
      <c r="D381" s="111"/>
      <c r="E381" s="248"/>
      <c r="F381" s="109"/>
      <c r="G381" s="106"/>
      <c r="H381" s="106"/>
      <c r="I381" s="246"/>
      <c r="J381" s="246"/>
      <c r="K381" s="247"/>
      <c r="L381" s="248"/>
      <c r="M381" s="248"/>
      <c r="N381" s="106"/>
      <c r="O381" s="106"/>
      <c r="P381" s="106"/>
      <c r="Q381" s="248"/>
      <c r="R381" s="248"/>
      <c r="S381" s="248"/>
      <c r="T381" s="246"/>
      <c r="U381" s="246"/>
      <c r="V381" s="247"/>
      <c r="W381" s="248"/>
      <c r="X381" s="106"/>
      <c r="Y381" s="248"/>
      <c r="Z381" s="248"/>
      <c r="AA381" s="106"/>
      <c r="AB381" s="248"/>
      <c r="AC381" s="106"/>
      <c r="AD381" s="111"/>
      <c r="AE381" s="111"/>
      <c r="AF381" s="111"/>
      <c r="AO381" s="111"/>
      <c r="AP381" s="111"/>
      <c r="AQ381" s="111"/>
      <c r="BB381" s="253"/>
      <c r="BF381" s="258"/>
      <c r="BG381" s="258"/>
      <c r="BH381" s="258"/>
      <c r="BI381" s="258"/>
      <c r="BJ381" s="258"/>
      <c r="BK381" s="258"/>
      <c r="BL381" s="258"/>
      <c r="BM381" s="258"/>
      <c r="BN381" s="258"/>
    </row>
    <row r="382" spans="2:66" ht="70.5" customHeight="1">
      <c r="B382" s="111"/>
      <c r="C382" s="111"/>
      <c r="D382" s="111"/>
      <c r="E382" s="248"/>
      <c r="F382" s="109"/>
      <c r="G382" s="106"/>
      <c r="H382" s="106"/>
      <c r="I382" s="246"/>
      <c r="J382" s="246"/>
      <c r="K382" s="247"/>
      <c r="L382" s="248"/>
      <c r="M382" s="248"/>
      <c r="N382" s="106"/>
      <c r="O382" s="106"/>
      <c r="P382" s="106"/>
      <c r="Q382" s="248"/>
      <c r="R382" s="248"/>
      <c r="S382" s="248"/>
      <c r="T382" s="246"/>
      <c r="U382" s="246"/>
      <c r="V382" s="247"/>
      <c r="W382" s="248"/>
      <c r="X382" s="106"/>
      <c r="Y382" s="248"/>
      <c r="Z382" s="248"/>
      <c r="AA382" s="106"/>
      <c r="AB382" s="248"/>
      <c r="AC382" s="106"/>
      <c r="AD382" s="111"/>
      <c r="AE382" s="111"/>
      <c r="AF382" s="111"/>
      <c r="AO382" s="111"/>
      <c r="AP382" s="111"/>
      <c r="AQ382" s="111"/>
      <c r="BB382" s="253"/>
      <c r="BF382" s="258"/>
      <c r="BG382" s="258"/>
      <c r="BH382" s="258"/>
      <c r="BI382" s="258"/>
      <c r="BJ382" s="258"/>
      <c r="BK382" s="258"/>
      <c r="BL382" s="258"/>
      <c r="BM382" s="258"/>
      <c r="BN382" s="258"/>
    </row>
    <row r="383" spans="2:66" ht="70.5" customHeight="1">
      <c r="B383" s="111"/>
      <c r="C383" s="111"/>
      <c r="D383" s="111"/>
      <c r="E383" s="248"/>
      <c r="F383" s="109"/>
      <c r="G383" s="106"/>
      <c r="H383" s="106"/>
      <c r="I383" s="246"/>
      <c r="J383" s="246"/>
      <c r="K383" s="247"/>
      <c r="L383" s="248"/>
      <c r="M383" s="248"/>
      <c r="N383" s="106"/>
      <c r="O383" s="106"/>
      <c r="P383" s="106"/>
      <c r="Q383" s="248"/>
      <c r="R383" s="248"/>
      <c r="S383" s="248"/>
      <c r="T383" s="246"/>
      <c r="U383" s="246"/>
      <c r="V383" s="247"/>
      <c r="W383" s="248"/>
      <c r="X383" s="106"/>
      <c r="Y383" s="248"/>
      <c r="Z383" s="248"/>
      <c r="AA383" s="106"/>
      <c r="AB383" s="248"/>
      <c r="AC383" s="106"/>
      <c r="AD383" s="111"/>
      <c r="AE383" s="111"/>
      <c r="AF383" s="111"/>
      <c r="AO383" s="111"/>
      <c r="AP383" s="111"/>
      <c r="AQ383" s="111"/>
      <c r="BB383" s="253"/>
      <c r="BF383" s="258"/>
      <c r="BG383" s="258"/>
      <c r="BH383" s="258"/>
      <c r="BI383" s="258"/>
      <c r="BJ383" s="258"/>
      <c r="BK383" s="258"/>
      <c r="BL383" s="258"/>
      <c r="BM383" s="258"/>
      <c r="BN383" s="258"/>
    </row>
    <row r="384" spans="2:66" ht="70.5" customHeight="1">
      <c r="B384" s="111"/>
      <c r="C384" s="111"/>
      <c r="D384" s="111"/>
      <c r="E384" s="248"/>
      <c r="F384" s="109"/>
      <c r="G384" s="106"/>
      <c r="H384" s="106"/>
      <c r="I384" s="246"/>
      <c r="J384" s="246"/>
      <c r="K384" s="247"/>
      <c r="L384" s="248"/>
      <c r="M384" s="248"/>
      <c r="N384" s="106"/>
      <c r="O384" s="106"/>
      <c r="P384" s="106"/>
      <c r="Q384" s="248"/>
      <c r="R384" s="248"/>
      <c r="S384" s="248"/>
      <c r="T384" s="246"/>
      <c r="U384" s="246"/>
      <c r="V384" s="247"/>
      <c r="W384" s="248"/>
      <c r="X384" s="106"/>
      <c r="Y384" s="248"/>
      <c r="Z384" s="248"/>
      <c r="AA384" s="106"/>
      <c r="AB384" s="248"/>
      <c r="AC384" s="106"/>
      <c r="AD384" s="111"/>
      <c r="AE384" s="111"/>
      <c r="AF384" s="111"/>
      <c r="AO384" s="111"/>
      <c r="AP384" s="111"/>
      <c r="AQ384" s="111"/>
      <c r="BB384" s="253"/>
      <c r="BF384" s="258"/>
      <c r="BG384" s="258"/>
      <c r="BH384" s="258"/>
      <c r="BI384" s="258"/>
      <c r="BJ384" s="258"/>
      <c r="BK384" s="258"/>
      <c r="BL384" s="258"/>
      <c r="BM384" s="258"/>
      <c r="BN384" s="258"/>
    </row>
    <row r="385" spans="2:66" ht="70.5" customHeight="1">
      <c r="B385" s="111"/>
      <c r="C385" s="111"/>
      <c r="D385" s="111"/>
      <c r="E385" s="248"/>
      <c r="F385" s="109"/>
      <c r="G385" s="106"/>
      <c r="H385" s="106"/>
      <c r="I385" s="246"/>
      <c r="J385" s="246"/>
      <c r="K385" s="247"/>
      <c r="L385" s="248"/>
      <c r="M385" s="248"/>
      <c r="N385" s="106"/>
      <c r="O385" s="106"/>
      <c r="P385" s="106"/>
      <c r="Q385" s="248"/>
      <c r="R385" s="248"/>
      <c r="S385" s="248"/>
      <c r="T385" s="246"/>
      <c r="U385" s="246"/>
      <c r="V385" s="247"/>
      <c r="W385" s="248"/>
      <c r="X385" s="106"/>
      <c r="Y385" s="248"/>
      <c r="Z385" s="248"/>
      <c r="AA385" s="106"/>
      <c r="AB385" s="248"/>
      <c r="AC385" s="106"/>
      <c r="AD385" s="111"/>
      <c r="AE385" s="111"/>
      <c r="AF385" s="111"/>
      <c r="AO385" s="111"/>
      <c r="AP385" s="111"/>
      <c r="AQ385" s="111"/>
      <c r="BB385" s="253"/>
      <c r="BF385" s="258"/>
      <c r="BG385" s="258"/>
      <c r="BH385" s="258"/>
      <c r="BI385" s="258"/>
      <c r="BJ385" s="258"/>
      <c r="BK385" s="258"/>
      <c r="BL385" s="258"/>
      <c r="BM385" s="258"/>
      <c r="BN385" s="258"/>
    </row>
    <row r="386" spans="2:66" ht="70.5" customHeight="1">
      <c r="B386" s="111"/>
      <c r="C386" s="111"/>
      <c r="D386" s="111"/>
      <c r="E386" s="248"/>
      <c r="F386" s="109"/>
      <c r="G386" s="106"/>
      <c r="H386" s="106"/>
      <c r="I386" s="246"/>
      <c r="J386" s="246"/>
      <c r="K386" s="247"/>
      <c r="L386" s="248"/>
      <c r="M386" s="248"/>
      <c r="N386" s="106"/>
      <c r="O386" s="106"/>
      <c r="P386" s="106"/>
      <c r="Q386" s="248"/>
      <c r="R386" s="248"/>
      <c r="S386" s="248"/>
      <c r="T386" s="246"/>
      <c r="U386" s="246"/>
      <c r="V386" s="247"/>
      <c r="W386" s="248"/>
      <c r="X386" s="106"/>
      <c r="Y386" s="248"/>
      <c r="Z386" s="248"/>
      <c r="AA386" s="106"/>
      <c r="AB386" s="248"/>
      <c r="AC386" s="106"/>
      <c r="AD386" s="111"/>
      <c r="AE386" s="111"/>
      <c r="AF386" s="111"/>
      <c r="AO386" s="111"/>
      <c r="AP386" s="111"/>
      <c r="AQ386" s="111"/>
      <c r="BB386" s="253"/>
      <c r="BF386" s="258"/>
      <c r="BG386" s="258"/>
      <c r="BH386" s="258"/>
      <c r="BI386" s="258"/>
      <c r="BJ386" s="258"/>
      <c r="BK386" s="258"/>
      <c r="BL386" s="258"/>
      <c r="BM386" s="258"/>
      <c r="BN386" s="258"/>
    </row>
    <row r="387" spans="2:66" ht="70.5" customHeight="1">
      <c r="B387" s="111"/>
      <c r="C387" s="111"/>
      <c r="D387" s="111"/>
      <c r="E387" s="248"/>
      <c r="F387" s="109"/>
      <c r="G387" s="106"/>
      <c r="H387" s="106"/>
      <c r="I387" s="246"/>
      <c r="J387" s="246"/>
      <c r="K387" s="247"/>
      <c r="L387" s="248"/>
      <c r="M387" s="248"/>
      <c r="N387" s="106"/>
      <c r="O387" s="106"/>
      <c r="P387" s="106"/>
      <c r="Q387" s="248"/>
      <c r="R387" s="248"/>
      <c r="S387" s="248"/>
      <c r="T387" s="246"/>
      <c r="U387" s="246"/>
      <c r="V387" s="247"/>
      <c r="W387" s="248"/>
      <c r="X387" s="106"/>
      <c r="Y387" s="248"/>
      <c r="Z387" s="248"/>
      <c r="AA387" s="106"/>
      <c r="AB387" s="248"/>
      <c r="AC387" s="106"/>
      <c r="AD387" s="111"/>
      <c r="AE387" s="111"/>
      <c r="AF387" s="111"/>
      <c r="AO387" s="111"/>
      <c r="AP387" s="111"/>
      <c r="AQ387" s="111"/>
      <c r="BB387" s="253"/>
      <c r="BF387" s="258"/>
      <c r="BG387" s="258"/>
      <c r="BH387" s="258"/>
      <c r="BI387" s="258"/>
      <c r="BJ387" s="258"/>
      <c r="BK387" s="258"/>
      <c r="BL387" s="258"/>
      <c r="BM387" s="258"/>
      <c r="BN387" s="258"/>
    </row>
    <row r="388" spans="2:66" ht="70.5" customHeight="1">
      <c r="B388" s="111"/>
      <c r="C388" s="111"/>
      <c r="D388" s="111"/>
      <c r="E388" s="248"/>
      <c r="F388" s="109"/>
      <c r="G388" s="106"/>
      <c r="H388" s="106"/>
      <c r="I388" s="246"/>
      <c r="J388" s="246"/>
      <c r="K388" s="247"/>
      <c r="L388" s="248"/>
      <c r="M388" s="248"/>
      <c r="N388" s="106"/>
      <c r="O388" s="106"/>
      <c r="P388" s="106"/>
      <c r="Q388" s="248"/>
      <c r="R388" s="248"/>
      <c r="S388" s="248"/>
      <c r="T388" s="246"/>
      <c r="U388" s="246"/>
      <c r="V388" s="247"/>
      <c r="W388" s="248"/>
      <c r="X388" s="106"/>
      <c r="Y388" s="248"/>
      <c r="Z388" s="248"/>
      <c r="AA388" s="106"/>
      <c r="AB388" s="248"/>
      <c r="AC388" s="106"/>
      <c r="AD388" s="111"/>
      <c r="AE388" s="111"/>
      <c r="AF388" s="111"/>
      <c r="AO388" s="111"/>
      <c r="AP388" s="111"/>
      <c r="AQ388" s="111"/>
      <c r="BB388" s="253"/>
      <c r="BF388" s="258"/>
      <c r="BG388" s="258"/>
      <c r="BH388" s="258"/>
      <c r="BI388" s="258"/>
      <c r="BJ388" s="258"/>
      <c r="BK388" s="258"/>
      <c r="BL388" s="258"/>
      <c r="BM388" s="258"/>
      <c r="BN388" s="258"/>
    </row>
    <row r="389" spans="2:66" ht="70.5" customHeight="1">
      <c r="B389" s="111"/>
      <c r="C389" s="111"/>
      <c r="D389" s="111"/>
      <c r="E389" s="248"/>
      <c r="F389" s="109"/>
      <c r="G389" s="106"/>
      <c r="H389" s="106"/>
      <c r="I389" s="246"/>
      <c r="J389" s="246"/>
      <c r="K389" s="247"/>
      <c r="L389" s="248"/>
      <c r="M389" s="248"/>
      <c r="N389" s="106"/>
      <c r="O389" s="106"/>
      <c r="P389" s="106"/>
      <c r="Q389" s="248"/>
      <c r="R389" s="248"/>
      <c r="S389" s="248"/>
      <c r="T389" s="246"/>
      <c r="U389" s="246"/>
      <c r="V389" s="247"/>
      <c r="W389" s="248"/>
      <c r="X389" s="106"/>
      <c r="Y389" s="248"/>
      <c r="Z389" s="248"/>
      <c r="AA389" s="106"/>
      <c r="AB389" s="248"/>
      <c r="AC389" s="106"/>
      <c r="AD389" s="111"/>
      <c r="AE389" s="111"/>
      <c r="AF389" s="111"/>
      <c r="AO389" s="111"/>
      <c r="AP389" s="111"/>
      <c r="AQ389" s="111"/>
      <c r="BB389" s="253"/>
      <c r="BF389" s="258"/>
      <c r="BG389" s="258"/>
      <c r="BH389" s="258"/>
      <c r="BI389" s="258"/>
      <c r="BJ389" s="258"/>
      <c r="BK389" s="258"/>
      <c r="BL389" s="258"/>
      <c r="BM389" s="258"/>
      <c r="BN389" s="258"/>
    </row>
    <row r="390" spans="2:66" ht="70.5" customHeight="1">
      <c r="B390" s="111"/>
      <c r="C390" s="111"/>
      <c r="D390" s="111"/>
      <c r="E390" s="248"/>
      <c r="F390" s="109"/>
      <c r="G390" s="106"/>
      <c r="H390" s="106"/>
      <c r="I390" s="246"/>
      <c r="J390" s="246"/>
      <c r="K390" s="247"/>
      <c r="L390" s="248"/>
      <c r="M390" s="248"/>
      <c r="N390" s="106"/>
      <c r="O390" s="106"/>
      <c r="P390" s="106"/>
      <c r="Q390" s="248"/>
      <c r="R390" s="248"/>
      <c r="S390" s="248"/>
      <c r="T390" s="246"/>
      <c r="U390" s="246"/>
      <c r="V390" s="247"/>
      <c r="W390" s="248"/>
      <c r="X390" s="106"/>
      <c r="Y390" s="248"/>
      <c r="Z390" s="248"/>
      <c r="AA390" s="106"/>
      <c r="AB390" s="248"/>
      <c r="AC390" s="106"/>
      <c r="AD390" s="111"/>
      <c r="AE390" s="111"/>
      <c r="AF390" s="111"/>
      <c r="AO390" s="111"/>
      <c r="AP390" s="111"/>
      <c r="AQ390" s="111"/>
      <c r="BB390" s="253"/>
      <c r="BF390" s="258"/>
      <c r="BG390" s="258"/>
      <c r="BH390" s="258"/>
      <c r="BI390" s="258"/>
      <c r="BJ390" s="258"/>
      <c r="BK390" s="258"/>
      <c r="BL390" s="258"/>
      <c r="BM390" s="258"/>
      <c r="BN390" s="258"/>
    </row>
    <row r="391" spans="2:66" ht="70.5" customHeight="1">
      <c r="B391" s="111"/>
      <c r="C391" s="111"/>
      <c r="D391" s="111"/>
      <c r="E391" s="248"/>
      <c r="F391" s="109"/>
      <c r="G391" s="106"/>
      <c r="H391" s="106"/>
      <c r="I391" s="246"/>
      <c r="J391" s="246"/>
      <c r="K391" s="247"/>
      <c r="L391" s="248"/>
      <c r="M391" s="248"/>
      <c r="N391" s="106"/>
      <c r="O391" s="106"/>
      <c r="P391" s="106"/>
      <c r="Q391" s="248"/>
      <c r="R391" s="248"/>
      <c r="S391" s="248"/>
      <c r="T391" s="246"/>
      <c r="U391" s="246"/>
      <c r="V391" s="247"/>
      <c r="W391" s="248"/>
      <c r="X391" s="106"/>
      <c r="Y391" s="248"/>
      <c r="Z391" s="248"/>
      <c r="AA391" s="106"/>
      <c r="AB391" s="248"/>
      <c r="AC391" s="106"/>
      <c r="AD391" s="111"/>
      <c r="AE391" s="111"/>
      <c r="AF391" s="111"/>
      <c r="AO391" s="111"/>
      <c r="AP391" s="111"/>
      <c r="AQ391" s="111"/>
      <c r="BB391" s="253"/>
      <c r="BF391" s="258"/>
      <c r="BG391" s="258"/>
      <c r="BH391" s="258"/>
      <c r="BI391" s="258"/>
      <c r="BJ391" s="258"/>
      <c r="BK391" s="258"/>
      <c r="BL391" s="258"/>
      <c r="BM391" s="258"/>
      <c r="BN391" s="258"/>
    </row>
    <row r="392" spans="2:66" ht="70.5" customHeight="1">
      <c r="B392" s="111"/>
      <c r="C392" s="111"/>
      <c r="D392" s="111"/>
      <c r="E392" s="248"/>
      <c r="F392" s="109"/>
      <c r="G392" s="106"/>
      <c r="H392" s="106"/>
      <c r="I392" s="246"/>
      <c r="J392" s="246"/>
      <c r="K392" s="247"/>
      <c r="L392" s="248"/>
      <c r="M392" s="248"/>
      <c r="N392" s="106"/>
      <c r="O392" s="106"/>
      <c r="P392" s="106"/>
      <c r="Q392" s="248"/>
      <c r="R392" s="248"/>
      <c r="S392" s="248"/>
      <c r="T392" s="246"/>
      <c r="U392" s="246"/>
      <c r="V392" s="247"/>
      <c r="W392" s="248"/>
      <c r="X392" s="106"/>
      <c r="Y392" s="248"/>
      <c r="Z392" s="248"/>
      <c r="AA392" s="106"/>
      <c r="AB392" s="248"/>
      <c r="AC392" s="106"/>
      <c r="AD392" s="111"/>
      <c r="AE392" s="111"/>
      <c r="AF392" s="111"/>
      <c r="AO392" s="111"/>
      <c r="AP392" s="111"/>
      <c r="AQ392" s="111"/>
      <c r="BB392" s="253"/>
      <c r="BF392" s="258"/>
      <c r="BG392" s="258"/>
      <c r="BH392" s="258"/>
      <c r="BI392" s="258"/>
      <c r="BJ392" s="258"/>
      <c r="BK392" s="258"/>
      <c r="BL392" s="258"/>
      <c r="BM392" s="258"/>
      <c r="BN392" s="258"/>
    </row>
    <row r="393" spans="2:66" ht="70.5" customHeight="1">
      <c r="B393" s="111"/>
      <c r="C393" s="111"/>
      <c r="D393" s="111"/>
      <c r="E393" s="248"/>
      <c r="F393" s="109"/>
      <c r="G393" s="106"/>
      <c r="H393" s="106"/>
      <c r="I393" s="246"/>
      <c r="J393" s="246"/>
      <c r="K393" s="247"/>
      <c r="L393" s="248"/>
      <c r="M393" s="248"/>
      <c r="N393" s="106"/>
      <c r="O393" s="106"/>
      <c r="P393" s="106"/>
      <c r="Q393" s="248"/>
      <c r="R393" s="248"/>
      <c r="S393" s="248"/>
      <c r="T393" s="246"/>
      <c r="U393" s="246"/>
      <c r="V393" s="247"/>
      <c r="W393" s="248"/>
      <c r="X393" s="106"/>
      <c r="Y393" s="248"/>
      <c r="Z393" s="248"/>
      <c r="AA393" s="106"/>
      <c r="AB393" s="248"/>
      <c r="AC393" s="106"/>
      <c r="AD393" s="111"/>
      <c r="AE393" s="111"/>
      <c r="AF393" s="111"/>
      <c r="AO393" s="111"/>
      <c r="AP393" s="111"/>
      <c r="AQ393" s="111"/>
      <c r="BB393" s="253"/>
      <c r="BF393" s="258"/>
      <c r="BG393" s="258"/>
      <c r="BH393" s="258"/>
      <c r="BI393" s="258"/>
      <c r="BJ393" s="258"/>
      <c r="BK393" s="258"/>
      <c r="BL393" s="258"/>
      <c r="BM393" s="258"/>
      <c r="BN393" s="258"/>
    </row>
    <row r="394" spans="2:66" ht="70.5" customHeight="1">
      <c r="B394" s="111"/>
      <c r="C394" s="111"/>
      <c r="D394" s="111"/>
      <c r="E394" s="248"/>
      <c r="F394" s="109"/>
      <c r="G394" s="106"/>
      <c r="H394" s="106"/>
      <c r="I394" s="246"/>
      <c r="J394" s="246"/>
      <c r="K394" s="247"/>
      <c r="L394" s="248"/>
      <c r="M394" s="248"/>
      <c r="N394" s="106"/>
      <c r="O394" s="106"/>
      <c r="P394" s="106"/>
      <c r="Q394" s="248"/>
      <c r="R394" s="248"/>
      <c r="S394" s="248"/>
      <c r="T394" s="246"/>
      <c r="U394" s="246"/>
      <c r="V394" s="247"/>
      <c r="W394" s="248"/>
      <c r="X394" s="106"/>
      <c r="Y394" s="248"/>
      <c r="Z394" s="248"/>
      <c r="AA394" s="106"/>
      <c r="AB394" s="248"/>
      <c r="AC394" s="106"/>
      <c r="AD394" s="111"/>
      <c r="AE394" s="111"/>
      <c r="AF394" s="111"/>
      <c r="AO394" s="111"/>
      <c r="AP394" s="111"/>
      <c r="AQ394" s="111"/>
      <c r="BB394" s="253"/>
      <c r="BF394" s="258"/>
      <c r="BG394" s="258"/>
      <c r="BH394" s="258"/>
      <c r="BI394" s="258"/>
      <c r="BJ394" s="258"/>
      <c r="BK394" s="258"/>
      <c r="BL394" s="258"/>
      <c r="BM394" s="258"/>
      <c r="BN394" s="258"/>
    </row>
    <row r="395" spans="2:66" ht="70.5" customHeight="1">
      <c r="B395" s="111"/>
      <c r="C395" s="111"/>
      <c r="D395" s="111"/>
      <c r="E395" s="248"/>
      <c r="F395" s="109"/>
      <c r="G395" s="106"/>
      <c r="H395" s="106"/>
      <c r="I395" s="246"/>
      <c r="J395" s="246"/>
      <c r="K395" s="247"/>
      <c r="L395" s="248"/>
      <c r="M395" s="248"/>
      <c r="N395" s="106"/>
      <c r="O395" s="106"/>
      <c r="P395" s="106"/>
      <c r="Q395" s="248"/>
      <c r="R395" s="248"/>
      <c r="S395" s="248"/>
      <c r="T395" s="246"/>
      <c r="U395" s="246"/>
      <c r="V395" s="247"/>
      <c r="W395" s="248"/>
      <c r="X395" s="106"/>
      <c r="Y395" s="248"/>
      <c r="Z395" s="248"/>
      <c r="AA395" s="106"/>
      <c r="AB395" s="248"/>
      <c r="AC395" s="106"/>
      <c r="AD395" s="111"/>
      <c r="AE395" s="111"/>
      <c r="AF395" s="111"/>
      <c r="AO395" s="111"/>
      <c r="AP395" s="111"/>
      <c r="AQ395" s="111"/>
      <c r="BB395" s="253"/>
      <c r="BF395" s="258"/>
      <c r="BG395" s="258"/>
      <c r="BH395" s="258"/>
      <c r="BI395" s="258"/>
      <c r="BJ395" s="258"/>
      <c r="BK395" s="258"/>
      <c r="BL395" s="258"/>
      <c r="BM395" s="258"/>
      <c r="BN395" s="258"/>
    </row>
    <row r="396" spans="2:66" ht="70.5" customHeight="1">
      <c r="B396" s="111"/>
      <c r="C396" s="111"/>
      <c r="D396" s="111"/>
      <c r="E396" s="248"/>
      <c r="F396" s="109"/>
      <c r="G396" s="106"/>
      <c r="H396" s="106"/>
      <c r="I396" s="246"/>
      <c r="J396" s="246"/>
      <c r="K396" s="247"/>
      <c r="L396" s="248"/>
      <c r="M396" s="248"/>
      <c r="N396" s="106"/>
      <c r="O396" s="106"/>
      <c r="P396" s="106"/>
      <c r="Q396" s="248"/>
      <c r="R396" s="248"/>
      <c r="S396" s="248"/>
      <c r="T396" s="246"/>
      <c r="U396" s="246"/>
      <c r="V396" s="247"/>
      <c r="W396" s="248"/>
      <c r="X396" s="106"/>
      <c r="Y396" s="248"/>
      <c r="Z396" s="248"/>
      <c r="AA396" s="106"/>
      <c r="AB396" s="248"/>
      <c r="AC396" s="106"/>
      <c r="AD396" s="111"/>
      <c r="AE396" s="111"/>
      <c r="AF396" s="111"/>
      <c r="AO396" s="111"/>
      <c r="AP396" s="111"/>
      <c r="AQ396" s="111"/>
      <c r="BB396" s="253"/>
      <c r="BF396" s="258"/>
      <c r="BG396" s="258"/>
      <c r="BH396" s="258"/>
      <c r="BI396" s="258"/>
      <c r="BJ396" s="258"/>
      <c r="BK396" s="258"/>
      <c r="BL396" s="258"/>
      <c r="BM396" s="258"/>
      <c r="BN396" s="258"/>
    </row>
    <row r="397" spans="2:66" ht="70.5" customHeight="1">
      <c r="B397" s="111"/>
      <c r="C397" s="111"/>
      <c r="D397" s="111"/>
      <c r="E397" s="248"/>
      <c r="F397" s="109"/>
      <c r="G397" s="106"/>
      <c r="H397" s="106"/>
      <c r="I397" s="246"/>
      <c r="J397" s="246"/>
      <c r="K397" s="247"/>
      <c r="L397" s="248"/>
      <c r="M397" s="248"/>
      <c r="N397" s="106"/>
      <c r="O397" s="106"/>
      <c r="P397" s="106"/>
      <c r="Q397" s="248"/>
      <c r="R397" s="248"/>
      <c r="S397" s="248"/>
      <c r="T397" s="246"/>
      <c r="U397" s="246"/>
      <c r="V397" s="247"/>
      <c r="W397" s="248"/>
      <c r="X397" s="106"/>
      <c r="Y397" s="248"/>
      <c r="Z397" s="248"/>
      <c r="AA397" s="106"/>
      <c r="AB397" s="248"/>
      <c r="AC397" s="106"/>
      <c r="AD397" s="111"/>
      <c r="AE397" s="111"/>
      <c r="AF397" s="111"/>
      <c r="AO397" s="111"/>
      <c r="AP397" s="111"/>
      <c r="AQ397" s="111"/>
      <c r="BB397" s="253"/>
      <c r="BF397" s="258"/>
      <c r="BG397" s="258"/>
      <c r="BH397" s="258"/>
      <c r="BI397" s="258"/>
      <c r="BJ397" s="258"/>
      <c r="BK397" s="258"/>
      <c r="BL397" s="258"/>
      <c r="BM397" s="258"/>
      <c r="BN397" s="258"/>
    </row>
    <row r="398" spans="2:66" ht="70.5" customHeight="1">
      <c r="B398" s="111"/>
      <c r="C398" s="111"/>
      <c r="D398" s="111"/>
      <c r="E398" s="248"/>
      <c r="F398" s="109"/>
      <c r="G398" s="106"/>
      <c r="H398" s="106"/>
      <c r="I398" s="246"/>
      <c r="J398" s="246"/>
      <c r="K398" s="247"/>
      <c r="L398" s="248"/>
      <c r="M398" s="248"/>
      <c r="N398" s="106"/>
      <c r="O398" s="106"/>
      <c r="P398" s="106"/>
      <c r="Q398" s="248"/>
      <c r="R398" s="248"/>
      <c r="S398" s="248"/>
      <c r="T398" s="246"/>
      <c r="U398" s="246"/>
      <c r="V398" s="247"/>
      <c r="W398" s="248"/>
      <c r="X398" s="106"/>
      <c r="Y398" s="248"/>
      <c r="Z398" s="248"/>
      <c r="AA398" s="106"/>
      <c r="AB398" s="248"/>
      <c r="AC398" s="106"/>
      <c r="AD398" s="111"/>
      <c r="AE398" s="111"/>
      <c r="AF398" s="111"/>
      <c r="AO398" s="111"/>
      <c r="AP398" s="111"/>
      <c r="AQ398" s="111"/>
      <c r="BB398" s="253"/>
      <c r="BF398" s="258"/>
      <c r="BG398" s="258"/>
      <c r="BH398" s="258"/>
      <c r="BI398" s="258"/>
      <c r="BJ398" s="258"/>
      <c r="BK398" s="258"/>
      <c r="BL398" s="258"/>
      <c r="BM398" s="258"/>
      <c r="BN398" s="258"/>
    </row>
    <row r="399" spans="2:66" ht="70.5" customHeight="1">
      <c r="B399" s="111"/>
      <c r="C399" s="111"/>
      <c r="D399" s="111"/>
      <c r="E399" s="248"/>
      <c r="F399" s="109"/>
      <c r="G399" s="106"/>
      <c r="H399" s="106"/>
      <c r="I399" s="246"/>
      <c r="J399" s="246"/>
      <c r="K399" s="247"/>
      <c r="L399" s="248"/>
      <c r="M399" s="248"/>
      <c r="N399" s="106"/>
      <c r="O399" s="106"/>
      <c r="P399" s="106"/>
      <c r="Q399" s="248"/>
      <c r="R399" s="248"/>
      <c r="S399" s="248"/>
      <c r="T399" s="246"/>
      <c r="U399" s="246"/>
      <c r="V399" s="247"/>
      <c r="W399" s="248"/>
      <c r="X399" s="106"/>
      <c r="Y399" s="248"/>
      <c r="Z399" s="248"/>
      <c r="AA399" s="106"/>
      <c r="AB399" s="248"/>
      <c r="AC399" s="106"/>
      <c r="AD399" s="111"/>
      <c r="AE399" s="111"/>
      <c r="AF399" s="111"/>
      <c r="AO399" s="111"/>
      <c r="AP399" s="111"/>
      <c r="AQ399" s="111"/>
      <c r="BB399" s="253"/>
      <c r="BF399" s="258"/>
      <c r="BG399" s="258"/>
      <c r="BH399" s="258"/>
      <c r="BI399" s="258"/>
      <c r="BJ399" s="258"/>
      <c r="BK399" s="258"/>
      <c r="BL399" s="258"/>
      <c r="BM399" s="258"/>
      <c r="BN399" s="258"/>
    </row>
    <row r="400" spans="2:66" ht="70.5" customHeight="1">
      <c r="B400" s="111"/>
      <c r="C400" s="111"/>
      <c r="D400" s="111"/>
      <c r="E400" s="248"/>
      <c r="F400" s="109"/>
      <c r="G400" s="106"/>
      <c r="H400" s="106"/>
      <c r="I400" s="246"/>
      <c r="J400" s="246"/>
      <c r="K400" s="247"/>
      <c r="L400" s="248"/>
      <c r="M400" s="248"/>
      <c r="N400" s="106"/>
      <c r="O400" s="106"/>
      <c r="P400" s="106"/>
      <c r="Q400" s="248"/>
      <c r="R400" s="248"/>
      <c r="S400" s="248"/>
      <c r="T400" s="246"/>
      <c r="U400" s="246"/>
      <c r="V400" s="247"/>
      <c r="W400" s="248"/>
      <c r="X400" s="106"/>
      <c r="Y400" s="248"/>
      <c r="Z400" s="248"/>
      <c r="AA400" s="106"/>
      <c r="AB400" s="248"/>
      <c r="AC400" s="106"/>
      <c r="AD400" s="111"/>
      <c r="AE400" s="111"/>
      <c r="AF400" s="111"/>
      <c r="AO400" s="111"/>
      <c r="AP400" s="111"/>
      <c r="AQ400" s="111"/>
      <c r="BB400" s="253"/>
      <c r="BF400" s="258"/>
      <c r="BG400" s="258"/>
      <c r="BH400" s="258"/>
      <c r="BI400" s="258"/>
      <c r="BJ400" s="258"/>
      <c r="BK400" s="258"/>
      <c r="BL400" s="258"/>
      <c r="BM400" s="258"/>
      <c r="BN400" s="258"/>
    </row>
    <row r="401" spans="2:66" ht="70.5" customHeight="1">
      <c r="B401" s="111"/>
      <c r="C401" s="111"/>
      <c r="D401" s="111"/>
      <c r="E401" s="248"/>
      <c r="F401" s="109"/>
      <c r="G401" s="106"/>
      <c r="H401" s="106"/>
      <c r="I401" s="246"/>
      <c r="J401" s="246"/>
      <c r="K401" s="247"/>
      <c r="L401" s="248"/>
      <c r="M401" s="248"/>
      <c r="N401" s="106"/>
      <c r="O401" s="106"/>
      <c r="P401" s="106"/>
      <c r="Q401" s="248"/>
      <c r="R401" s="248"/>
      <c r="S401" s="248"/>
      <c r="T401" s="246"/>
      <c r="U401" s="246"/>
      <c r="V401" s="247"/>
      <c r="W401" s="248"/>
      <c r="X401" s="106"/>
      <c r="Y401" s="248"/>
      <c r="Z401" s="248"/>
      <c r="AA401" s="106"/>
      <c r="AB401" s="248"/>
      <c r="AC401" s="106"/>
      <c r="AD401" s="111"/>
      <c r="AE401" s="111"/>
      <c r="AF401" s="111"/>
      <c r="AO401" s="111"/>
      <c r="AP401" s="111"/>
      <c r="AQ401" s="111"/>
      <c r="BB401" s="253"/>
      <c r="BF401" s="258"/>
      <c r="BG401" s="258"/>
      <c r="BH401" s="258"/>
      <c r="BI401" s="258"/>
      <c r="BJ401" s="258"/>
      <c r="BK401" s="258"/>
      <c r="BL401" s="258"/>
      <c r="BM401" s="258"/>
      <c r="BN401" s="258"/>
    </row>
    <row r="402" spans="2:66" ht="70.5" customHeight="1">
      <c r="B402" s="111"/>
      <c r="C402" s="111"/>
      <c r="D402" s="111"/>
      <c r="E402" s="248"/>
      <c r="F402" s="109"/>
      <c r="G402" s="106"/>
      <c r="H402" s="106"/>
      <c r="I402" s="246"/>
      <c r="J402" s="246"/>
      <c r="K402" s="247"/>
      <c r="L402" s="248"/>
      <c r="M402" s="248"/>
      <c r="N402" s="106"/>
      <c r="O402" s="106"/>
      <c r="P402" s="106"/>
      <c r="Q402" s="248"/>
      <c r="R402" s="248"/>
      <c r="S402" s="248"/>
      <c r="T402" s="246"/>
      <c r="U402" s="246"/>
      <c r="V402" s="247"/>
      <c r="W402" s="248"/>
      <c r="X402" s="106"/>
      <c r="Y402" s="248"/>
      <c r="Z402" s="248"/>
      <c r="AA402" s="106"/>
      <c r="AB402" s="248"/>
      <c r="AC402" s="106"/>
      <c r="AD402" s="111"/>
      <c r="AE402" s="111"/>
      <c r="AF402" s="111"/>
      <c r="AO402" s="111"/>
      <c r="AP402" s="111"/>
      <c r="AQ402" s="111"/>
      <c r="BB402" s="253"/>
      <c r="BF402" s="258"/>
      <c r="BG402" s="258"/>
      <c r="BH402" s="258"/>
      <c r="BI402" s="258"/>
      <c r="BJ402" s="258"/>
      <c r="BK402" s="258"/>
      <c r="BL402" s="258"/>
      <c r="BM402" s="258"/>
      <c r="BN402" s="258"/>
    </row>
    <row r="403" spans="2:66" ht="70.5" customHeight="1">
      <c r="B403" s="111"/>
      <c r="C403" s="111"/>
      <c r="D403" s="111"/>
      <c r="E403" s="248"/>
      <c r="F403" s="109"/>
      <c r="G403" s="106"/>
      <c r="H403" s="106"/>
      <c r="I403" s="246"/>
      <c r="J403" s="246"/>
      <c r="K403" s="247"/>
      <c r="L403" s="248"/>
      <c r="M403" s="248"/>
      <c r="N403" s="106"/>
      <c r="O403" s="106"/>
      <c r="P403" s="106"/>
      <c r="Q403" s="248"/>
      <c r="R403" s="248"/>
      <c r="S403" s="248"/>
      <c r="T403" s="246"/>
      <c r="U403" s="246"/>
      <c r="V403" s="247"/>
      <c r="W403" s="248"/>
      <c r="X403" s="106"/>
      <c r="Y403" s="248"/>
      <c r="Z403" s="248"/>
      <c r="AA403" s="106"/>
      <c r="AB403" s="248"/>
      <c r="AC403" s="106"/>
      <c r="AD403" s="111"/>
      <c r="AE403" s="111"/>
      <c r="AF403" s="111"/>
      <c r="AO403" s="111"/>
      <c r="AP403" s="111"/>
      <c r="AQ403" s="111"/>
      <c r="BB403" s="253"/>
      <c r="BF403" s="258"/>
      <c r="BG403" s="258"/>
      <c r="BH403" s="258"/>
      <c r="BI403" s="258"/>
      <c r="BJ403" s="258"/>
      <c r="BK403" s="258"/>
      <c r="BL403" s="258"/>
      <c r="BM403" s="258"/>
      <c r="BN403" s="258"/>
    </row>
    <row r="404" spans="2:66" ht="70.5" customHeight="1">
      <c r="B404" s="111"/>
      <c r="C404" s="111"/>
      <c r="D404" s="111"/>
      <c r="E404" s="248"/>
      <c r="F404" s="109"/>
      <c r="G404" s="106"/>
      <c r="H404" s="106"/>
      <c r="I404" s="246"/>
      <c r="J404" s="246"/>
      <c r="K404" s="247"/>
      <c r="L404" s="248"/>
      <c r="M404" s="248"/>
      <c r="N404" s="106"/>
      <c r="O404" s="106"/>
      <c r="P404" s="106"/>
      <c r="Q404" s="248"/>
      <c r="R404" s="248"/>
      <c r="S404" s="248"/>
      <c r="T404" s="246"/>
      <c r="U404" s="246"/>
      <c r="V404" s="247"/>
      <c r="W404" s="248"/>
      <c r="X404" s="106"/>
      <c r="Y404" s="248"/>
      <c r="Z404" s="248"/>
      <c r="AA404" s="106"/>
      <c r="AB404" s="248"/>
      <c r="AC404" s="106"/>
      <c r="AD404" s="111"/>
      <c r="AE404" s="111"/>
      <c r="AF404" s="111"/>
      <c r="AO404" s="111"/>
      <c r="AP404" s="111"/>
      <c r="AQ404" s="111"/>
      <c r="BB404" s="253"/>
      <c r="BF404" s="258"/>
      <c r="BG404" s="258"/>
      <c r="BH404" s="258"/>
      <c r="BI404" s="258"/>
      <c r="BJ404" s="258"/>
      <c r="BK404" s="258"/>
      <c r="BL404" s="258"/>
      <c r="BM404" s="258"/>
      <c r="BN404" s="258"/>
    </row>
    <row r="405" spans="2:66" ht="70.5" customHeight="1">
      <c r="B405" s="111"/>
      <c r="C405" s="111"/>
      <c r="D405" s="111"/>
      <c r="E405" s="248"/>
      <c r="F405" s="109"/>
      <c r="G405" s="106"/>
      <c r="H405" s="106"/>
      <c r="I405" s="246"/>
      <c r="J405" s="246"/>
      <c r="K405" s="247"/>
      <c r="L405" s="248"/>
      <c r="M405" s="248"/>
      <c r="N405" s="106"/>
      <c r="O405" s="106"/>
      <c r="P405" s="106"/>
      <c r="Q405" s="248"/>
      <c r="R405" s="248"/>
      <c r="S405" s="248"/>
      <c r="T405" s="246"/>
      <c r="U405" s="246"/>
      <c r="V405" s="247"/>
      <c r="W405" s="248"/>
      <c r="X405" s="106"/>
      <c r="Y405" s="248"/>
      <c r="Z405" s="248"/>
      <c r="AA405" s="106"/>
      <c r="AB405" s="248"/>
      <c r="AC405" s="106"/>
      <c r="AD405" s="111"/>
      <c r="AE405" s="111"/>
      <c r="AF405" s="111"/>
      <c r="AO405" s="111"/>
      <c r="AP405" s="111"/>
      <c r="AQ405" s="111"/>
      <c r="BB405" s="253"/>
      <c r="BF405" s="258"/>
      <c r="BG405" s="258"/>
      <c r="BH405" s="258"/>
      <c r="BI405" s="258"/>
      <c r="BJ405" s="258"/>
      <c r="BK405" s="258"/>
      <c r="BL405" s="258"/>
      <c r="BM405" s="258"/>
      <c r="BN405" s="258"/>
    </row>
    <row r="406" spans="2:66" ht="70.5" customHeight="1">
      <c r="B406" s="111"/>
      <c r="C406" s="111"/>
      <c r="D406" s="111"/>
      <c r="E406" s="248"/>
      <c r="F406" s="109"/>
      <c r="G406" s="106"/>
      <c r="H406" s="106"/>
      <c r="I406" s="246"/>
      <c r="J406" s="246"/>
      <c r="K406" s="247"/>
      <c r="L406" s="248"/>
      <c r="M406" s="248"/>
      <c r="N406" s="106"/>
      <c r="O406" s="106"/>
      <c r="P406" s="106"/>
      <c r="Q406" s="248"/>
      <c r="R406" s="248"/>
      <c r="S406" s="248"/>
      <c r="T406" s="246"/>
      <c r="U406" s="246"/>
      <c r="V406" s="247"/>
      <c r="W406" s="248"/>
      <c r="X406" s="106"/>
      <c r="Y406" s="248"/>
      <c r="Z406" s="248"/>
      <c r="AA406" s="106"/>
      <c r="AB406" s="248"/>
      <c r="AC406" s="106"/>
      <c r="AD406" s="111"/>
      <c r="AE406" s="111"/>
      <c r="AF406" s="111"/>
      <c r="AO406" s="111"/>
      <c r="AP406" s="111"/>
      <c r="AQ406" s="111"/>
      <c r="BB406" s="253"/>
      <c r="BF406" s="258"/>
      <c r="BG406" s="258"/>
      <c r="BH406" s="258"/>
      <c r="BI406" s="258"/>
      <c r="BJ406" s="258"/>
      <c r="BK406" s="258"/>
      <c r="BL406" s="258"/>
      <c r="BM406" s="258"/>
      <c r="BN406" s="258"/>
    </row>
    <row r="407" spans="2:66" ht="70.5" customHeight="1">
      <c r="B407" s="111"/>
      <c r="C407" s="111"/>
      <c r="D407" s="111"/>
      <c r="E407" s="248"/>
      <c r="F407" s="109"/>
      <c r="G407" s="106"/>
      <c r="H407" s="106"/>
      <c r="I407" s="246"/>
      <c r="J407" s="246"/>
      <c r="K407" s="247"/>
      <c r="L407" s="248"/>
      <c r="M407" s="248"/>
      <c r="N407" s="106"/>
      <c r="O407" s="106"/>
      <c r="P407" s="106"/>
      <c r="Q407" s="248"/>
      <c r="R407" s="248"/>
      <c r="S407" s="248"/>
      <c r="T407" s="246"/>
      <c r="U407" s="246"/>
      <c r="V407" s="247"/>
      <c r="W407" s="248"/>
      <c r="X407" s="106"/>
      <c r="Y407" s="248"/>
      <c r="Z407" s="248"/>
      <c r="AA407" s="106"/>
      <c r="AB407" s="248"/>
      <c r="AC407" s="106"/>
      <c r="AD407" s="111"/>
      <c r="AE407" s="111"/>
      <c r="AF407" s="111"/>
      <c r="AO407" s="111"/>
      <c r="AP407" s="111"/>
      <c r="AQ407" s="111"/>
      <c r="BB407" s="253"/>
      <c r="BF407" s="258"/>
      <c r="BG407" s="258"/>
      <c r="BH407" s="258"/>
      <c r="BI407" s="258"/>
      <c r="BJ407" s="258"/>
      <c r="BK407" s="258"/>
      <c r="BL407" s="258"/>
      <c r="BM407" s="258"/>
      <c r="BN407" s="258"/>
    </row>
    <row r="408" spans="2:66" ht="70.5" customHeight="1">
      <c r="B408" s="111"/>
      <c r="C408" s="111"/>
      <c r="D408" s="111"/>
      <c r="E408" s="248"/>
      <c r="F408" s="109"/>
      <c r="G408" s="106"/>
      <c r="H408" s="106"/>
      <c r="I408" s="246"/>
      <c r="J408" s="246"/>
      <c r="K408" s="247"/>
      <c r="L408" s="248"/>
      <c r="M408" s="248"/>
      <c r="N408" s="106"/>
      <c r="O408" s="106"/>
      <c r="P408" s="106"/>
      <c r="Q408" s="248"/>
      <c r="R408" s="248"/>
      <c r="S408" s="248"/>
      <c r="T408" s="246"/>
      <c r="U408" s="246"/>
      <c r="V408" s="247"/>
      <c r="W408" s="248"/>
      <c r="X408" s="106"/>
      <c r="Y408" s="248"/>
      <c r="Z408" s="248"/>
      <c r="AA408" s="106"/>
      <c r="AB408" s="248"/>
      <c r="AC408" s="106"/>
      <c r="AD408" s="111"/>
      <c r="AE408" s="111"/>
      <c r="AF408" s="111"/>
      <c r="AO408" s="111"/>
      <c r="AP408" s="111"/>
      <c r="AQ408" s="111"/>
      <c r="BB408" s="253"/>
      <c r="BF408" s="258"/>
      <c r="BG408" s="258"/>
      <c r="BH408" s="258"/>
      <c r="BI408" s="258"/>
      <c r="BJ408" s="258"/>
      <c r="BK408" s="258"/>
      <c r="BL408" s="258"/>
      <c r="BM408" s="258"/>
      <c r="BN408" s="258"/>
    </row>
    <row r="409" spans="2:66" ht="70.5" customHeight="1">
      <c r="B409" s="111"/>
      <c r="C409" s="111"/>
      <c r="D409" s="111"/>
      <c r="E409" s="248"/>
      <c r="F409" s="109"/>
      <c r="G409" s="106"/>
      <c r="H409" s="106"/>
      <c r="I409" s="246"/>
      <c r="J409" s="246"/>
      <c r="K409" s="247"/>
      <c r="L409" s="248"/>
      <c r="M409" s="248"/>
      <c r="N409" s="106"/>
      <c r="O409" s="106"/>
      <c r="P409" s="106"/>
      <c r="Q409" s="248"/>
      <c r="R409" s="248"/>
      <c r="S409" s="248"/>
      <c r="T409" s="246"/>
      <c r="U409" s="246"/>
      <c r="V409" s="247"/>
      <c r="W409" s="248"/>
      <c r="X409" s="106"/>
      <c r="Y409" s="248"/>
      <c r="Z409" s="248"/>
      <c r="AA409" s="106"/>
      <c r="AB409" s="248"/>
      <c r="AC409" s="106"/>
      <c r="AD409" s="111"/>
      <c r="AE409" s="111"/>
      <c r="AF409" s="111"/>
      <c r="AO409" s="111"/>
      <c r="AP409" s="111"/>
      <c r="AQ409" s="111"/>
      <c r="BB409" s="253"/>
      <c r="BF409" s="258"/>
      <c r="BG409" s="258"/>
      <c r="BH409" s="258"/>
      <c r="BI409" s="258"/>
      <c r="BJ409" s="258"/>
      <c r="BK409" s="258"/>
      <c r="BL409" s="258"/>
      <c r="BM409" s="258"/>
      <c r="BN409" s="258"/>
    </row>
    <row r="410" spans="2:66" ht="70.5" customHeight="1">
      <c r="B410" s="111"/>
      <c r="C410" s="111"/>
      <c r="D410" s="111"/>
      <c r="E410" s="248"/>
      <c r="F410" s="109"/>
      <c r="G410" s="106"/>
      <c r="H410" s="106"/>
      <c r="I410" s="246"/>
      <c r="J410" s="246"/>
      <c r="K410" s="247"/>
      <c r="L410" s="248"/>
      <c r="M410" s="248"/>
      <c r="N410" s="106"/>
      <c r="O410" s="106"/>
      <c r="P410" s="106"/>
      <c r="Q410" s="248"/>
      <c r="R410" s="248"/>
      <c r="S410" s="248"/>
      <c r="T410" s="246"/>
      <c r="U410" s="246"/>
      <c r="V410" s="247"/>
      <c r="W410" s="248"/>
      <c r="X410" s="106"/>
      <c r="Y410" s="248"/>
      <c r="Z410" s="248"/>
      <c r="AA410" s="106"/>
      <c r="AB410" s="248"/>
      <c r="AC410" s="106"/>
      <c r="AD410" s="111"/>
      <c r="AE410" s="111"/>
      <c r="AF410" s="111"/>
      <c r="AO410" s="111"/>
      <c r="AP410" s="111"/>
      <c r="AQ410" s="111"/>
      <c r="BB410" s="253"/>
      <c r="BF410" s="258"/>
      <c r="BG410" s="258"/>
      <c r="BH410" s="258"/>
      <c r="BI410" s="258"/>
      <c r="BJ410" s="258"/>
      <c r="BK410" s="258"/>
      <c r="BL410" s="258"/>
      <c r="BM410" s="258"/>
      <c r="BN410" s="258"/>
    </row>
    <row r="411" spans="2:66" ht="70.5" customHeight="1">
      <c r="B411" s="111"/>
      <c r="C411" s="111"/>
      <c r="D411" s="111"/>
      <c r="E411" s="248"/>
      <c r="F411" s="109"/>
      <c r="G411" s="106"/>
      <c r="H411" s="106"/>
      <c r="I411" s="246"/>
      <c r="J411" s="246"/>
      <c r="K411" s="247"/>
      <c r="L411" s="248"/>
      <c r="M411" s="248"/>
      <c r="N411" s="106"/>
      <c r="O411" s="106"/>
      <c r="P411" s="106"/>
      <c r="Q411" s="248"/>
      <c r="R411" s="248"/>
      <c r="S411" s="248"/>
      <c r="T411" s="246"/>
      <c r="U411" s="246"/>
      <c r="V411" s="247"/>
      <c r="W411" s="248"/>
      <c r="X411" s="106"/>
      <c r="Y411" s="248"/>
      <c r="Z411" s="248"/>
      <c r="AA411" s="106"/>
      <c r="AB411" s="248"/>
      <c r="AC411" s="106"/>
      <c r="AD411" s="111"/>
      <c r="AE411" s="111"/>
      <c r="AF411" s="111"/>
      <c r="AO411" s="111"/>
      <c r="AP411" s="111"/>
      <c r="AQ411" s="111"/>
      <c r="BB411" s="253"/>
      <c r="BF411" s="258"/>
      <c r="BG411" s="258"/>
      <c r="BH411" s="258"/>
      <c r="BI411" s="258"/>
      <c r="BJ411" s="258"/>
      <c r="BK411" s="258"/>
      <c r="BL411" s="258"/>
      <c r="BM411" s="258"/>
      <c r="BN411" s="258"/>
    </row>
    <row r="412" spans="2:66" ht="70.5" customHeight="1">
      <c r="B412" s="111"/>
      <c r="C412" s="111"/>
      <c r="D412" s="111"/>
      <c r="E412" s="248"/>
      <c r="F412" s="109"/>
      <c r="G412" s="106"/>
      <c r="H412" s="106"/>
      <c r="I412" s="246"/>
      <c r="J412" s="246"/>
      <c r="K412" s="247"/>
      <c r="L412" s="248"/>
      <c r="M412" s="248"/>
      <c r="N412" s="106"/>
      <c r="O412" s="106"/>
      <c r="P412" s="106"/>
      <c r="Q412" s="248"/>
      <c r="R412" s="248"/>
      <c r="S412" s="248"/>
      <c r="T412" s="246"/>
      <c r="U412" s="246"/>
      <c r="V412" s="247"/>
      <c r="W412" s="248"/>
      <c r="X412" s="106"/>
      <c r="Y412" s="248"/>
      <c r="Z412" s="248"/>
      <c r="AA412" s="106"/>
      <c r="AB412" s="248"/>
      <c r="AC412" s="106"/>
      <c r="AD412" s="111"/>
      <c r="AE412" s="111"/>
      <c r="AF412" s="111"/>
      <c r="AO412" s="111"/>
      <c r="AP412" s="111"/>
      <c r="AQ412" s="111"/>
      <c r="BB412" s="253"/>
      <c r="BF412" s="258"/>
      <c r="BG412" s="258"/>
      <c r="BH412" s="258"/>
      <c r="BI412" s="258"/>
      <c r="BJ412" s="258"/>
      <c r="BK412" s="258"/>
      <c r="BL412" s="258"/>
      <c r="BM412" s="258"/>
      <c r="BN412" s="258"/>
    </row>
    <row r="413" spans="2:66" ht="70.5" customHeight="1">
      <c r="B413" s="111"/>
      <c r="C413" s="111"/>
      <c r="D413" s="111"/>
      <c r="E413" s="248"/>
      <c r="F413" s="109"/>
      <c r="G413" s="106"/>
      <c r="H413" s="106"/>
      <c r="I413" s="246"/>
      <c r="J413" s="246"/>
      <c r="K413" s="247"/>
      <c r="L413" s="248"/>
      <c r="M413" s="248"/>
      <c r="N413" s="106"/>
      <c r="O413" s="106"/>
      <c r="P413" s="106"/>
      <c r="Q413" s="248"/>
      <c r="R413" s="248"/>
      <c r="S413" s="248"/>
      <c r="T413" s="246"/>
      <c r="U413" s="246"/>
      <c r="V413" s="247"/>
      <c r="W413" s="248"/>
      <c r="X413" s="106"/>
      <c r="Y413" s="248"/>
      <c r="Z413" s="248"/>
      <c r="AA413" s="106"/>
      <c r="AB413" s="248"/>
      <c r="AC413" s="106"/>
      <c r="AD413" s="111"/>
      <c r="AE413" s="111"/>
      <c r="AF413" s="111"/>
      <c r="AO413" s="111"/>
      <c r="AP413" s="111"/>
      <c r="AQ413" s="111"/>
      <c r="BB413" s="253"/>
      <c r="BF413" s="258"/>
      <c r="BG413" s="258"/>
      <c r="BH413" s="258"/>
      <c r="BI413" s="258"/>
      <c r="BJ413" s="258"/>
      <c r="BK413" s="258"/>
      <c r="BL413" s="258"/>
      <c r="BM413" s="258"/>
      <c r="BN413" s="258"/>
    </row>
    <row r="414" spans="2:66" ht="70.5" customHeight="1">
      <c r="B414" s="111"/>
      <c r="C414" s="111"/>
      <c r="D414" s="111"/>
      <c r="E414" s="248"/>
      <c r="F414" s="109"/>
      <c r="G414" s="106"/>
      <c r="H414" s="106"/>
      <c r="I414" s="246"/>
      <c r="J414" s="246"/>
      <c r="K414" s="247"/>
      <c r="L414" s="248"/>
      <c r="M414" s="248"/>
      <c r="N414" s="106"/>
      <c r="O414" s="106"/>
      <c r="P414" s="106"/>
      <c r="Q414" s="248"/>
      <c r="R414" s="248"/>
      <c r="S414" s="248"/>
      <c r="T414" s="246"/>
      <c r="U414" s="246"/>
      <c r="V414" s="247"/>
      <c r="W414" s="248"/>
      <c r="X414" s="106"/>
      <c r="Y414" s="248"/>
      <c r="Z414" s="248"/>
      <c r="AA414" s="106"/>
      <c r="AB414" s="248"/>
      <c r="AC414" s="106"/>
      <c r="AD414" s="111"/>
      <c r="AE414" s="111"/>
      <c r="AF414" s="111"/>
      <c r="AO414" s="111"/>
      <c r="AP414" s="111"/>
      <c r="AQ414" s="111"/>
      <c r="BB414" s="253"/>
      <c r="BF414" s="258"/>
      <c r="BG414" s="258"/>
      <c r="BH414" s="258"/>
      <c r="BI414" s="258"/>
      <c r="BJ414" s="258"/>
      <c r="BK414" s="258"/>
      <c r="BL414" s="258"/>
      <c r="BM414" s="258"/>
      <c r="BN414" s="258"/>
    </row>
    <row r="415" spans="2:66" ht="70.5" customHeight="1">
      <c r="B415" s="111"/>
      <c r="C415" s="111"/>
      <c r="D415" s="111"/>
      <c r="E415" s="248"/>
      <c r="F415" s="109"/>
      <c r="G415" s="106"/>
      <c r="H415" s="106"/>
      <c r="I415" s="246"/>
      <c r="J415" s="246"/>
      <c r="K415" s="247"/>
      <c r="L415" s="248"/>
      <c r="M415" s="248"/>
      <c r="N415" s="106"/>
      <c r="O415" s="106"/>
      <c r="P415" s="106"/>
      <c r="Q415" s="248"/>
      <c r="R415" s="248"/>
      <c r="S415" s="248"/>
      <c r="T415" s="246"/>
      <c r="U415" s="246"/>
      <c r="V415" s="247"/>
      <c r="W415" s="248"/>
      <c r="X415" s="106"/>
      <c r="Y415" s="248"/>
      <c r="Z415" s="248"/>
      <c r="AA415" s="106"/>
      <c r="AB415" s="248"/>
      <c r="AC415" s="106"/>
      <c r="AD415" s="111"/>
      <c r="AE415" s="111"/>
      <c r="AF415" s="111"/>
      <c r="AO415" s="111"/>
      <c r="AP415" s="111"/>
      <c r="AQ415" s="111"/>
      <c r="BB415" s="253"/>
      <c r="BF415" s="258"/>
      <c r="BG415" s="258"/>
      <c r="BH415" s="258"/>
      <c r="BI415" s="258"/>
      <c r="BJ415" s="258"/>
      <c r="BK415" s="258"/>
      <c r="BL415" s="258"/>
      <c r="BM415" s="258"/>
      <c r="BN415" s="258"/>
    </row>
    <row r="416" spans="2:66" ht="70.5" customHeight="1">
      <c r="B416" s="111"/>
      <c r="C416" s="111"/>
      <c r="D416" s="111"/>
      <c r="E416" s="248"/>
      <c r="F416" s="109"/>
      <c r="G416" s="106"/>
      <c r="H416" s="106"/>
      <c r="I416" s="246"/>
      <c r="J416" s="246"/>
      <c r="K416" s="247"/>
      <c r="L416" s="248"/>
      <c r="M416" s="248"/>
      <c r="N416" s="106"/>
      <c r="O416" s="106"/>
      <c r="P416" s="106"/>
      <c r="Q416" s="248"/>
      <c r="R416" s="248"/>
      <c r="S416" s="248"/>
      <c r="T416" s="246"/>
      <c r="U416" s="246"/>
      <c r="V416" s="247"/>
      <c r="W416" s="248"/>
      <c r="X416" s="106"/>
      <c r="Y416" s="248"/>
      <c r="Z416" s="248"/>
      <c r="AA416" s="106"/>
      <c r="AB416" s="248"/>
      <c r="AC416" s="106"/>
      <c r="AD416" s="111"/>
      <c r="AE416" s="111"/>
      <c r="AF416" s="111"/>
      <c r="AO416" s="111"/>
      <c r="AP416" s="111"/>
      <c r="AQ416" s="111"/>
      <c r="BB416" s="253"/>
      <c r="BF416" s="258"/>
      <c r="BG416" s="258"/>
      <c r="BH416" s="258"/>
      <c r="BI416" s="258"/>
      <c r="BJ416" s="258"/>
      <c r="BK416" s="258"/>
      <c r="BL416" s="258"/>
      <c r="BM416" s="258"/>
      <c r="BN416" s="258"/>
    </row>
    <row r="417" spans="2:66" ht="70.5" customHeight="1">
      <c r="B417" s="111"/>
      <c r="C417" s="111"/>
      <c r="D417" s="111"/>
      <c r="E417" s="248"/>
      <c r="F417" s="109"/>
      <c r="G417" s="106"/>
      <c r="H417" s="106"/>
      <c r="I417" s="246"/>
      <c r="J417" s="246"/>
      <c r="K417" s="247"/>
      <c r="L417" s="248"/>
      <c r="M417" s="248"/>
      <c r="N417" s="106"/>
      <c r="O417" s="106"/>
      <c r="P417" s="106"/>
      <c r="Q417" s="248"/>
      <c r="R417" s="248"/>
      <c r="S417" s="248"/>
      <c r="T417" s="246"/>
      <c r="U417" s="246"/>
      <c r="V417" s="247"/>
      <c r="W417" s="248"/>
      <c r="X417" s="106"/>
      <c r="Y417" s="248"/>
      <c r="Z417" s="248"/>
      <c r="AA417" s="106"/>
      <c r="AB417" s="248"/>
      <c r="AC417" s="106"/>
      <c r="AD417" s="111"/>
      <c r="AE417" s="111"/>
      <c r="AF417" s="111"/>
      <c r="AO417" s="111"/>
      <c r="AP417" s="111"/>
      <c r="AQ417" s="111"/>
      <c r="BB417" s="253"/>
      <c r="BF417" s="258"/>
      <c r="BG417" s="258"/>
      <c r="BH417" s="258"/>
      <c r="BI417" s="258"/>
      <c r="BJ417" s="258"/>
      <c r="BK417" s="258"/>
      <c r="BL417" s="258"/>
      <c r="BM417" s="258"/>
      <c r="BN417" s="258"/>
    </row>
    <row r="418" spans="2:66" ht="70.5" customHeight="1">
      <c r="B418" s="111"/>
      <c r="C418" s="111"/>
      <c r="D418" s="111"/>
      <c r="E418" s="248"/>
      <c r="F418" s="109"/>
      <c r="G418" s="106"/>
      <c r="H418" s="106"/>
      <c r="I418" s="246"/>
      <c r="J418" s="246"/>
      <c r="K418" s="247"/>
      <c r="L418" s="248"/>
      <c r="M418" s="248"/>
      <c r="N418" s="106"/>
      <c r="O418" s="106"/>
      <c r="P418" s="106"/>
      <c r="Q418" s="248"/>
      <c r="R418" s="248"/>
      <c r="S418" s="248"/>
      <c r="T418" s="246"/>
      <c r="U418" s="246"/>
      <c r="V418" s="247"/>
      <c r="W418" s="248"/>
      <c r="X418" s="106"/>
      <c r="Y418" s="248"/>
      <c r="Z418" s="248"/>
      <c r="AA418" s="106"/>
      <c r="AB418" s="248"/>
      <c r="AC418" s="106"/>
      <c r="AD418" s="111"/>
      <c r="AE418" s="111"/>
      <c r="AF418" s="111"/>
      <c r="AO418" s="111"/>
      <c r="AP418" s="111"/>
      <c r="AQ418" s="111"/>
      <c r="BB418" s="253"/>
      <c r="BF418" s="258"/>
      <c r="BG418" s="258"/>
      <c r="BH418" s="258"/>
      <c r="BI418" s="258"/>
      <c r="BJ418" s="258"/>
      <c r="BK418" s="258"/>
      <c r="BL418" s="258"/>
      <c r="BM418" s="258"/>
      <c r="BN418" s="258"/>
    </row>
    <row r="419" spans="2:66" ht="70.5" customHeight="1">
      <c r="B419" s="111"/>
      <c r="C419" s="111"/>
      <c r="D419" s="111"/>
      <c r="E419" s="248"/>
      <c r="F419" s="109"/>
      <c r="G419" s="106"/>
      <c r="H419" s="106"/>
      <c r="I419" s="246"/>
      <c r="J419" s="246"/>
      <c r="K419" s="247"/>
      <c r="L419" s="248"/>
      <c r="M419" s="248"/>
      <c r="N419" s="106"/>
      <c r="O419" s="106"/>
      <c r="P419" s="106"/>
      <c r="Q419" s="248"/>
      <c r="R419" s="248"/>
      <c r="S419" s="248"/>
      <c r="T419" s="246"/>
      <c r="U419" s="246"/>
      <c r="V419" s="247"/>
      <c r="W419" s="248"/>
      <c r="X419" s="106"/>
      <c r="Y419" s="248"/>
      <c r="Z419" s="248"/>
      <c r="AA419" s="106"/>
      <c r="AB419" s="248"/>
      <c r="AC419" s="106"/>
      <c r="AD419" s="111"/>
      <c r="AE419" s="111"/>
      <c r="AF419" s="111"/>
      <c r="AO419" s="111"/>
      <c r="AP419" s="111"/>
      <c r="AQ419" s="111"/>
      <c r="BB419" s="253"/>
      <c r="BF419" s="258"/>
      <c r="BG419" s="258"/>
      <c r="BH419" s="258"/>
      <c r="BI419" s="258"/>
      <c r="BJ419" s="258"/>
      <c r="BK419" s="258"/>
      <c r="BL419" s="258"/>
      <c r="BM419" s="258"/>
      <c r="BN419" s="258"/>
    </row>
    <row r="420" spans="2:66" ht="70.5" customHeight="1">
      <c r="B420" s="111"/>
      <c r="C420" s="111"/>
      <c r="D420" s="111"/>
      <c r="E420" s="248"/>
      <c r="F420" s="109"/>
      <c r="G420" s="106"/>
      <c r="H420" s="106"/>
      <c r="I420" s="246"/>
      <c r="J420" s="246"/>
      <c r="K420" s="247"/>
      <c r="L420" s="248"/>
      <c r="M420" s="248"/>
      <c r="N420" s="106"/>
      <c r="O420" s="106"/>
      <c r="P420" s="106"/>
      <c r="Q420" s="248"/>
      <c r="R420" s="248"/>
      <c r="S420" s="248"/>
      <c r="T420" s="246"/>
      <c r="U420" s="246"/>
      <c r="V420" s="247"/>
      <c r="W420" s="248"/>
      <c r="X420" s="106"/>
      <c r="Y420" s="248"/>
      <c r="Z420" s="248"/>
      <c r="AA420" s="106"/>
      <c r="AB420" s="248"/>
      <c r="AC420" s="106"/>
      <c r="AD420" s="111"/>
      <c r="AE420" s="111"/>
      <c r="AF420" s="111"/>
      <c r="AO420" s="111"/>
      <c r="AP420" s="111"/>
      <c r="AQ420" s="111"/>
      <c r="BB420" s="253"/>
      <c r="BF420" s="258"/>
      <c r="BG420" s="258"/>
      <c r="BH420" s="258"/>
      <c r="BI420" s="258"/>
      <c r="BJ420" s="258"/>
      <c r="BK420" s="258"/>
      <c r="BL420" s="258"/>
      <c r="BM420" s="258"/>
      <c r="BN420" s="258"/>
    </row>
    <row r="421" spans="2:66" ht="70.5" customHeight="1">
      <c r="B421" s="111"/>
      <c r="C421" s="111"/>
      <c r="D421" s="111"/>
      <c r="E421" s="248"/>
      <c r="F421" s="109"/>
      <c r="G421" s="106"/>
      <c r="H421" s="106"/>
      <c r="I421" s="246"/>
      <c r="J421" s="246"/>
      <c r="K421" s="247"/>
      <c r="L421" s="248"/>
      <c r="M421" s="248"/>
      <c r="N421" s="106"/>
      <c r="O421" s="106"/>
      <c r="P421" s="106"/>
      <c r="Q421" s="248"/>
      <c r="R421" s="248"/>
      <c r="S421" s="248"/>
      <c r="T421" s="246"/>
      <c r="U421" s="246"/>
      <c r="V421" s="247"/>
      <c r="W421" s="248"/>
      <c r="X421" s="106"/>
      <c r="Y421" s="248"/>
      <c r="Z421" s="248"/>
      <c r="AA421" s="106"/>
      <c r="AB421" s="248"/>
      <c r="AC421" s="106"/>
      <c r="AD421" s="111"/>
      <c r="AE421" s="111"/>
      <c r="AF421" s="111"/>
      <c r="AO421" s="111"/>
      <c r="AP421" s="111"/>
      <c r="AQ421" s="111"/>
      <c r="BB421" s="253"/>
      <c r="BF421" s="258"/>
      <c r="BG421" s="258"/>
      <c r="BH421" s="258"/>
      <c r="BI421" s="258"/>
      <c r="BJ421" s="258"/>
      <c r="BK421" s="258"/>
      <c r="BL421" s="258"/>
      <c r="BM421" s="258"/>
      <c r="BN421" s="258"/>
    </row>
    <row r="422" spans="2:66" ht="70.5" customHeight="1">
      <c r="B422" s="111"/>
      <c r="C422" s="111"/>
      <c r="D422" s="111"/>
      <c r="E422" s="248"/>
      <c r="F422" s="109"/>
      <c r="G422" s="106"/>
      <c r="H422" s="106"/>
      <c r="I422" s="246"/>
      <c r="J422" s="246"/>
      <c r="K422" s="247"/>
      <c r="L422" s="248"/>
      <c r="M422" s="248"/>
      <c r="N422" s="106"/>
      <c r="O422" s="106"/>
      <c r="P422" s="106"/>
      <c r="Q422" s="248"/>
      <c r="R422" s="248"/>
      <c r="S422" s="248"/>
      <c r="T422" s="246"/>
      <c r="U422" s="246"/>
      <c r="V422" s="247"/>
      <c r="W422" s="248"/>
      <c r="X422" s="106"/>
      <c r="Y422" s="248"/>
      <c r="Z422" s="248"/>
      <c r="AA422" s="106"/>
      <c r="AB422" s="248"/>
      <c r="AC422" s="106"/>
      <c r="AD422" s="111"/>
      <c r="AE422" s="111"/>
      <c r="AF422" s="111"/>
      <c r="AO422" s="111"/>
      <c r="AP422" s="111"/>
      <c r="AQ422" s="111"/>
      <c r="BB422" s="253"/>
      <c r="BF422" s="258"/>
      <c r="BG422" s="258"/>
      <c r="BH422" s="258"/>
      <c r="BI422" s="258"/>
      <c r="BJ422" s="258"/>
      <c r="BK422" s="258"/>
      <c r="BL422" s="258"/>
      <c r="BM422" s="258"/>
      <c r="BN422" s="258"/>
    </row>
    <row r="423" spans="2:66" ht="70.5" customHeight="1">
      <c r="B423" s="111"/>
      <c r="C423" s="111"/>
      <c r="D423" s="111"/>
      <c r="E423" s="248"/>
      <c r="F423" s="109"/>
      <c r="G423" s="106"/>
      <c r="H423" s="106"/>
      <c r="I423" s="246"/>
      <c r="J423" s="246"/>
      <c r="K423" s="247"/>
      <c r="L423" s="248"/>
      <c r="M423" s="248"/>
      <c r="N423" s="106"/>
      <c r="O423" s="106"/>
      <c r="P423" s="106"/>
      <c r="Q423" s="248"/>
      <c r="R423" s="248"/>
      <c r="S423" s="248"/>
      <c r="T423" s="246"/>
      <c r="U423" s="246"/>
      <c r="V423" s="247"/>
      <c r="W423" s="248"/>
      <c r="X423" s="106"/>
      <c r="Y423" s="248"/>
      <c r="Z423" s="248"/>
      <c r="AA423" s="106"/>
      <c r="AB423" s="248"/>
      <c r="AC423" s="106"/>
      <c r="AD423" s="111"/>
      <c r="AE423" s="111"/>
      <c r="AF423" s="111"/>
      <c r="AO423" s="111"/>
      <c r="AP423" s="111"/>
      <c r="AQ423" s="111"/>
      <c r="BB423" s="253"/>
      <c r="BF423" s="258"/>
      <c r="BG423" s="258"/>
      <c r="BH423" s="258"/>
      <c r="BI423" s="258"/>
      <c r="BJ423" s="258"/>
      <c r="BK423" s="258"/>
      <c r="BL423" s="258"/>
      <c r="BM423" s="258"/>
      <c r="BN423" s="258"/>
    </row>
    <row r="424" spans="2:66" ht="70.5" customHeight="1">
      <c r="B424" s="111"/>
      <c r="C424" s="111"/>
      <c r="D424" s="111"/>
      <c r="E424" s="248"/>
      <c r="F424" s="109"/>
      <c r="G424" s="106"/>
      <c r="H424" s="106"/>
      <c r="I424" s="246"/>
      <c r="J424" s="246"/>
      <c r="K424" s="247"/>
      <c r="L424" s="248"/>
      <c r="M424" s="248"/>
      <c r="N424" s="106"/>
      <c r="O424" s="106"/>
      <c r="P424" s="106"/>
      <c r="Q424" s="248"/>
      <c r="R424" s="248"/>
      <c r="S424" s="248"/>
      <c r="T424" s="246"/>
      <c r="U424" s="246"/>
      <c r="V424" s="247"/>
      <c r="W424" s="248"/>
      <c r="X424" s="106"/>
      <c r="Y424" s="248"/>
      <c r="Z424" s="248"/>
      <c r="AA424" s="106"/>
      <c r="AB424" s="248"/>
      <c r="AC424" s="106"/>
      <c r="AD424" s="111"/>
      <c r="AE424" s="111"/>
      <c r="AF424" s="111"/>
      <c r="AO424" s="111"/>
      <c r="AP424" s="111"/>
      <c r="AQ424" s="111"/>
      <c r="BB424" s="253"/>
      <c r="BF424" s="258"/>
      <c r="BG424" s="258"/>
      <c r="BH424" s="258"/>
      <c r="BI424" s="258"/>
      <c r="BJ424" s="258"/>
      <c r="BK424" s="258"/>
      <c r="BL424" s="258"/>
      <c r="BM424" s="258"/>
      <c r="BN424" s="258"/>
    </row>
    <row r="425" spans="2:66" ht="70.5" customHeight="1">
      <c r="B425" s="111"/>
      <c r="C425" s="111"/>
      <c r="D425" s="111"/>
      <c r="E425" s="248"/>
      <c r="F425" s="109"/>
      <c r="G425" s="106"/>
      <c r="H425" s="106"/>
      <c r="I425" s="246"/>
      <c r="J425" s="246"/>
      <c r="K425" s="247"/>
      <c r="L425" s="248"/>
      <c r="M425" s="248"/>
      <c r="N425" s="106"/>
      <c r="O425" s="106"/>
      <c r="P425" s="106"/>
      <c r="Q425" s="248"/>
      <c r="R425" s="248"/>
      <c r="S425" s="248"/>
      <c r="T425" s="246"/>
      <c r="U425" s="246"/>
      <c r="V425" s="247"/>
      <c r="W425" s="248"/>
      <c r="X425" s="106"/>
      <c r="Y425" s="248"/>
      <c r="Z425" s="248"/>
      <c r="AA425" s="106"/>
      <c r="AB425" s="248"/>
      <c r="AC425" s="106"/>
      <c r="AD425" s="111"/>
      <c r="AE425" s="111"/>
      <c r="AF425" s="111"/>
      <c r="AO425" s="111"/>
      <c r="AP425" s="111"/>
      <c r="AQ425" s="111"/>
      <c r="BB425" s="253"/>
      <c r="BF425" s="258"/>
      <c r="BG425" s="258"/>
      <c r="BH425" s="258"/>
      <c r="BI425" s="258"/>
      <c r="BJ425" s="258"/>
      <c r="BK425" s="258"/>
      <c r="BL425" s="258"/>
      <c r="BM425" s="258"/>
      <c r="BN425" s="258"/>
    </row>
    <row r="426" spans="2:66" ht="70.5" customHeight="1">
      <c r="B426" s="111"/>
      <c r="C426" s="111"/>
      <c r="D426" s="111"/>
      <c r="E426" s="248"/>
      <c r="F426" s="109"/>
      <c r="G426" s="106"/>
      <c r="H426" s="106"/>
      <c r="I426" s="246"/>
      <c r="J426" s="246"/>
      <c r="K426" s="247"/>
      <c r="L426" s="248"/>
      <c r="M426" s="248"/>
      <c r="N426" s="106"/>
      <c r="O426" s="106"/>
      <c r="P426" s="106"/>
      <c r="Q426" s="248"/>
      <c r="R426" s="248"/>
      <c r="S426" s="248"/>
      <c r="T426" s="246"/>
      <c r="U426" s="246"/>
      <c r="V426" s="247"/>
      <c r="W426" s="248"/>
      <c r="X426" s="106"/>
      <c r="Y426" s="248"/>
      <c r="Z426" s="248"/>
      <c r="AA426" s="106"/>
      <c r="AB426" s="248"/>
      <c r="AC426" s="106"/>
      <c r="AD426" s="111"/>
      <c r="AE426" s="111"/>
      <c r="AF426" s="111"/>
      <c r="AO426" s="111"/>
      <c r="AP426" s="111"/>
      <c r="AQ426" s="111"/>
      <c r="BB426" s="253"/>
      <c r="BF426" s="258"/>
      <c r="BG426" s="258"/>
      <c r="BH426" s="258"/>
      <c r="BI426" s="258"/>
      <c r="BJ426" s="258"/>
      <c r="BK426" s="258"/>
      <c r="BL426" s="258"/>
      <c r="BM426" s="258"/>
      <c r="BN426" s="258"/>
    </row>
    <row r="427" spans="2:66" ht="70.5" customHeight="1">
      <c r="B427" s="111"/>
      <c r="C427" s="111"/>
      <c r="D427" s="111"/>
      <c r="E427" s="248"/>
      <c r="F427" s="109"/>
      <c r="G427" s="106"/>
      <c r="H427" s="106"/>
      <c r="I427" s="246"/>
      <c r="J427" s="246"/>
      <c r="K427" s="247"/>
      <c r="L427" s="248"/>
      <c r="M427" s="248"/>
      <c r="N427" s="106"/>
      <c r="O427" s="106"/>
      <c r="P427" s="106"/>
      <c r="Q427" s="248"/>
      <c r="R427" s="248"/>
      <c r="S427" s="248"/>
      <c r="T427" s="246"/>
      <c r="U427" s="246"/>
      <c r="V427" s="247"/>
      <c r="W427" s="248"/>
      <c r="X427" s="106"/>
      <c r="Y427" s="248"/>
      <c r="Z427" s="248"/>
      <c r="AA427" s="106"/>
      <c r="AB427" s="248"/>
      <c r="AC427" s="106"/>
      <c r="AD427" s="111"/>
      <c r="AE427" s="111"/>
      <c r="AF427" s="111"/>
      <c r="AO427" s="111"/>
      <c r="AP427" s="111"/>
      <c r="AQ427" s="111"/>
      <c r="BB427" s="253"/>
      <c r="BF427" s="258"/>
      <c r="BG427" s="258"/>
      <c r="BH427" s="258"/>
      <c r="BI427" s="258"/>
      <c r="BJ427" s="258"/>
      <c r="BK427" s="258"/>
      <c r="BL427" s="258"/>
      <c r="BM427" s="258"/>
      <c r="BN427" s="258"/>
    </row>
    <row r="428" spans="2:66" ht="70.5" customHeight="1">
      <c r="B428" s="111"/>
      <c r="C428" s="111"/>
      <c r="D428" s="111"/>
      <c r="E428" s="248"/>
      <c r="F428" s="109"/>
      <c r="G428" s="106"/>
      <c r="H428" s="106"/>
      <c r="I428" s="246"/>
      <c r="J428" s="246"/>
      <c r="K428" s="247"/>
      <c r="L428" s="248"/>
      <c r="M428" s="248"/>
      <c r="N428" s="106"/>
      <c r="O428" s="106"/>
      <c r="P428" s="106"/>
      <c r="Q428" s="248"/>
      <c r="R428" s="248"/>
      <c r="S428" s="248"/>
      <c r="T428" s="246"/>
      <c r="U428" s="246"/>
      <c r="V428" s="247"/>
      <c r="W428" s="248"/>
      <c r="X428" s="106"/>
      <c r="Y428" s="248"/>
      <c r="Z428" s="248"/>
      <c r="AA428" s="106"/>
      <c r="AB428" s="248"/>
      <c r="AC428" s="106"/>
      <c r="AD428" s="111"/>
      <c r="AE428" s="111"/>
      <c r="AF428" s="111"/>
      <c r="AO428" s="111"/>
      <c r="AP428" s="111"/>
      <c r="AQ428" s="111"/>
      <c r="BB428" s="253"/>
      <c r="BF428" s="258"/>
      <c r="BG428" s="258"/>
      <c r="BH428" s="258"/>
      <c r="BI428" s="258"/>
      <c r="BJ428" s="258"/>
      <c r="BK428" s="258"/>
      <c r="BL428" s="258"/>
      <c r="BM428" s="258"/>
      <c r="BN428" s="258"/>
    </row>
    <row r="429" spans="2:66" ht="70.5" customHeight="1">
      <c r="B429" s="111"/>
      <c r="C429" s="111"/>
      <c r="D429" s="111"/>
      <c r="E429" s="248"/>
      <c r="F429" s="109"/>
      <c r="G429" s="106"/>
      <c r="H429" s="106"/>
      <c r="I429" s="246"/>
      <c r="J429" s="246"/>
      <c r="K429" s="247"/>
      <c r="L429" s="248"/>
      <c r="M429" s="248"/>
      <c r="N429" s="106"/>
      <c r="O429" s="106"/>
      <c r="P429" s="106"/>
      <c r="Q429" s="248"/>
      <c r="R429" s="248"/>
      <c r="S429" s="248"/>
      <c r="T429" s="246"/>
      <c r="U429" s="246"/>
      <c r="V429" s="247"/>
      <c r="W429" s="248"/>
      <c r="X429" s="106"/>
      <c r="Y429" s="248"/>
      <c r="Z429" s="248"/>
      <c r="AA429" s="106"/>
      <c r="AB429" s="248"/>
      <c r="AC429" s="106"/>
      <c r="AD429" s="111"/>
      <c r="AE429" s="111"/>
      <c r="AF429" s="111"/>
      <c r="AO429" s="111"/>
      <c r="AP429" s="111"/>
      <c r="AQ429" s="111"/>
      <c r="BB429" s="253"/>
      <c r="BF429" s="258"/>
      <c r="BG429" s="258"/>
      <c r="BH429" s="258"/>
      <c r="BI429" s="258"/>
      <c r="BJ429" s="258"/>
      <c r="BK429" s="258"/>
      <c r="BL429" s="258"/>
      <c r="BM429" s="258"/>
      <c r="BN429" s="258"/>
    </row>
    <row r="430" spans="2:66" ht="70.5" customHeight="1">
      <c r="B430" s="111"/>
      <c r="C430" s="111"/>
      <c r="D430" s="111"/>
      <c r="E430" s="248"/>
      <c r="F430" s="109"/>
      <c r="G430" s="106"/>
      <c r="H430" s="106"/>
      <c r="I430" s="246"/>
      <c r="J430" s="246"/>
      <c r="K430" s="247"/>
      <c r="L430" s="248"/>
      <c r="M430" s="248"/>
      <c r="N430" s="106"/>
      <c r="O430" s="106"/>
      <c r="P430" s="106"/>
      <c r="Q430" s="248"/>
      <c r="R430" s="248"/>
      <c r="S430" s="248"/>
      <c r="T430" s="246"/>
      <c r="U430" s="246"/>
      <c r="V430" s="247"/>
      <c r="W430" s="248"/>
      <c r="X430" s="106"/>
      <c r="Y430" s="248"/>
      <c r="Z430" s="248"/>
      <c r="AA430" s="106"/>
      <c r="AB430" s="248"/>
      <c r="AC430" s="106"/>
      <c r="AD430" s="111"/>
      <c r="AE430" s="111"/>
      <c r="AF430" s="111"/>
      <c r="AO430" s="111"/>
      <c r="AP430" s="111"/>
      <c r="AQ430" s="111"/>
      <c r="BB430" s="253"/>
      <c r="BF430" s="258"/>
      <c r="BG430" s="258"/>
      <c r="BH430" s="258"/>
      <c r="BI430" s="258"/>
      <c r="BJ430" s="258"/>
      <c r="BK430" s="258"/>
      <c r="BL430" s="258"/>
      <c r="BM430" s="258"/>
      <c r="BN430" s="258"/>
    </row>
    <row r="431" spans="2:66" ht="70.5" customHeight="1">
      <c r="B431" s="111"/>
      <c r="C431" s="111"/>
      <c r="D431" s="111"/>
      <c r="E431" s="248"/>
      <c r="F431" s="109"/>
      <c r="G431" s="106"/>
      <c r="H431" s="106"/>
      <c r="I431" s="246"/>
      <c r="J431" s="246"/>
      <c r="K431" s="247"/>
      <c r="L431" s="248"/>
      <c r="M431" s="248"/>
      <c r="N431" s="106"/>
      <c r="O431" s="106"/>
      <c r="P431" s="106"/>
      <c r="Q431" s="248"/>
      <c r="R431" s="248"/>
      <c r="S431" s="248"/>
      <c r="T431" s="246"/>
      <c r="U431" s="246"/>
      <c r="V431" s="247"/>
      <c r="W431" s="248"/>
      <c r="X431" s="106"/>
      <c r="Y431" s="248"/>
      <c r="Z431" s="248"/>
      <c r="AA431" s="106"/>
      <c r="AB431" s="248"/>
      <c r="AC431" s="106"/>
      <c r="AD431" s="111"/>
      <c r="AE431" s="111"/>
      <c r="AF431" s="111"/>
      <c r="AO431" s="111"/>
      <c r="AP431" s="111"/>
      <c r="AQ431" s="111"/>
      <c r="BB431" s="253"/>
      <c r="BF431" s="258"/>
      <c r="BG431" s="258"/>
      <c r="BH431" s="258"/>
      <c r="BI431" s="258"/>
      <c r="BJ431" s="258"/>
      <c r="BK431" s="258"/>
      <c r="BL431" s="258"/>
      <c r="BM431" s="258"/>
      <c r="BN431" s="258"/>
    </row>
    <row r="432" spans="2:66" ht="70.5" customHeight="1">
      <c r="B432" s="111"/>
      <c r="C432" s="111"/>
      <c r="D432" s="111"/>
      <c r="E432" s="248"/>
      <c r="F432" s="109"/>
      <c r="G432" s="106"/>
      <c r="H432" s="106"/>
      <c r="I432" s="246"/>
      <c r="J432" s="246"/>
      <c r="K432" s="247"/>
      <c r="L432" s="248"/>
      <c r="M432" s="248"/>
      <c r="N432" s="106"/>
      <c r="O432" s="106"/>
      <c r="P432" s="106"/>
      <c r="Q432" s="248"/>
      <c r="R432" s="248"/>
      <c r="S432" s="248"/>
      <c r="T432" s="246"/>
      <c r="U432" s="246"/>
      <c r="V432" s="247"/>
      <c r="W432" s="248"/>
      <c r="X432" s="106"/>
      <c r="Y432" s="248"/>
      <c r="Z432" s="248"/>
      <c r="AA432" s="106"/>
      <c r="AB432" s="248"/>
      <c r="AC432" s="106"/>
      <c r="AD432" s="111"/>
      <c r="AE432" s="111"/>
      <c r="AF432" s="111"/>
      <c r="AO432" s="111"/>
      <c r="AP432" s="111"/>
      <c r="AQ432" s="111"/>
      <c r="BB432" s="253"/>
      <c r="BF432" s="258"/>
      <c r="BG432" s="258"/>
      <c r="BH432" s="258"/>
      <c r="BI432" s="258"/>
      <c r="BJ432" s="258"/>
      <c r="BK432" s="258"/>
      <c r="BL432" s="258"/>
      <c r="BM432" s="258"/>
      <c r="BN432" s="258"/>
    </row>
    <row r="433" spans="2:66" ht="70.5" customHeight="1">
      <c r="B433" s="111"/>
      <c r="C433" s="111"/>
      <c r="D433" s="111"/>
      <c r="E433" s="248"/>
      <c r="F433" s="109"/>
      <c r="G433" s="106"/>
      <c r="H433" s="106"/>
      <c r="I433" s="246"/>
      <c r="J433" s="246"/>
      <c r="K433" s="247"/>
      <c r="L433" s="248"/>
      <c r="M433" s="248"/>
      <c r="N433" s="106"/>
      <c r="O433" s="106"/>
      <c r="P433" s="106"/>
      <c r="Q433" s="248"/>
      <c r="R433" s="248"/>
      <c r="S433" s="248"/>
      <c r="T433" s="246"/>
      <c r="U433" s="246"/>
      <c r="V433" s="247"/>
      <c r="W433" s="248"/>
      <c r="X433" s="106"/>
      <c r="Y433" s="248"/>
      <c r="Z433" s="248"/>
      <c r="AA433" s="106"/>
      <c r="AB433" s="248"/>
      <c r="AC433" s="106"/>
      <c r="AD433" s="111"/>
      <c r="AE433" s="111"/>
      <c r="AF433" s="111"/>
      <c r="AO433" s="111"/>
      <c r="AP433" s="111"/>
      <c r="AQ433" s="111"/>
      <c r="BB433" s="253"/>
      <c r="BF433" s="258"/>
      <c r="BG433" s="258"/>
      <c r="BH433" s="258"/>
      <c r="BI433" s="258"/>
      <c r="BJ433" s="258"/>
      <c r="BK433" s="258"/>
      <c r="BL433" s="258"/>
      <c r="BM433" s="258"/>
      <c r="BN433" s="258"/>
    </row>
    <row r="434" spans="2:66" ht="70.5" customHeight="1">
      <c r="B434" s="111"/>
      <c r="C434" s="111"/>
      <c r="D434" s="111"/>
      <c r="E434" s="248"/>
      <c r="F434" s="109"/>
      <c r="G434" s="106"/>
      <c r="H434" s="106"/>
      <c r="I434" s="246"/>
      <c r="J434" s="246"/>
      <c r="K434" s="247"/>
      <c r="L434" s="248"/>
      <c r="M434" s="248"/>
      <c r="N434" s="106"/>
      <c r="O434" s="106"/>
      <c r="P434" s="106"/>
      <c r="Q434" s="248"/>
      <c r="R434" s="248"/>
      <c r="S434" s="248"/>
      <c r="T434" s="246"/>
      <c r="U434" s="246"/>
      <c r="V434" s="247"/>
      <c r="W434" s="248"/>
      <c r="X434" s="106"/>
      <c r="Y434" s="248"/>
      <c r="Z434" s="248"/>
      <c r="AA434" s="106"/>
      <c r="AB434" s="248"/>
      <c r="AC434" s="106"/>
      <c r="AD434" s="111"/>
      <c r="AE434" s="111"/>
      <c r="AF434" s="111"/>
      <c r="AO434" s="111"/>
      <c r="AP434" s="111"/>
      <c r="AQ434" s="111"/>
      <c r="BB434" s="253"/>
      <c r="BF434" s="258"/>
      <c r="BG434" s="258"/>
      <c r="BH434" s="258"/>
      <c r="BI434" s="258"/>
      <c r="BJ434" s="258"/>
      <c r="BK434" s="258"/>
      <c r="BL434" s="258"/>
      <c r="BM434" s="258"/>
      <c r="BN434" s="258"/>
    </row>
    <row r="435" spans="2:66" ht="70.5" customHeight="1">
      <c r="B435" s="111"/>
      <c r="C435" s="111"/>
      <c r="D435" s="111"/>
      <c r="E435" s="248"/>
      <c r="F435" s="109"/>
      <c r="G435" s="106"/>
      <c r="H435" s="106"/>
      <c r="I435" s="246"/>
      <c r="J435" s="246"/>
      <c r="K435" s="247"/>
      <c r="L435" s="248"/>
      <c r="M435" s="248"/>
      <c r="N435" s="106"/>
      <c r="O435" s="106"/>
      <c r="P435" s="106"/>
      <c r="Q435" s="248"/>
      <c r="R435" s="248"/>
      <c r="S435" s="248"/>
      <c r="T435" s="246"/>
      <c r="U435" s="246"/>
      <c r="V435" s="247"/>
      <c r="W435" s="248"/>
      <c r="X435" s="106"/>
      <c r="Y435" s="248"/>
      <c r="Z435" s="248"/>
      <c r="AA435" s="106"/>
      <c r="AB435" s="248"/>
      <c r="AC435" s="106"/>
      <c r="AD435" s="111"/>
      <c r="AE435" s="111"/>
      <c r="AF435" s="111"/>
      <c r="AO435" s="111"/>
      <c r="AP435" s="111"/>
      <c r="AQ435" s="111"/>
      <c r="BB435" s="253"/>
      <c r="BF435" s="258"/>
      <c r="BG435" s="258"/>
      <c r="BH435" s="258"/>
      <c r="BI435" s="258"/>
      <c r="BJ435" s="258"/>
      <c r="BK435" s="258"/>
      <c r="BL435" s="258"/>
      <c r="BM435" s="258"/>
      <c r="BN435" s="258"/>
    </row>
    <row r="436" spans="2:66" ht="70.5" customHeight="1">
      <c r="B436" s="111"/>
      <c r="C436" s="111"/>
      <c r="D436" s="111"/>
      <c r="E436" s="248"/>
      <c r="F436" s="109"/>
      <c r="G436" s="106"/>
      <c r="H436" s="106"/>
      <c r="I436" s="246"/>
      <c r="J436" s="246"/>
      <c r="K436" s="247"/>
      <c r="L436" s="248"/>
      <c r="M436" s="248"/>
      <c r="N436" s="106"/>
      <c r="O436" s="106"/>
      <c r="P436" s="106"/>
      <c r="Q436" s="248"/>
      <c r="R436" s="248"/>
      <c r="S436" s="248"/>
      <c r="T436" s="246"/>
      <c r="U436" s="246"/>
      <c r="V436" s="247"/>
      <c r="W436" s="248"/>
      <c r="X436" s="106"/>
      <c r="Y436" s="248"/>
      <c r="Z436" s="248"/>
      <c r="AA436" s="106"/>
      <c r="AB436" s="248"/>
      <c r="AC436" s="106"/>
      <c r="AD436" s="111"/>
      <c r="AE436" s="111"/>
      <c r="AF436" s="111"/>
      <c r="AO436" s="111"/>
      <c r="AP436" s="111"/>
      <c r="AQ436" s="111"/>
      <c r="BB436" s="253"/>
      <c r="BF436" s="258"/>
      <c r="BG436" s="258"/>
      <c r="BH436" s="258"/>
      <c r="BI436" s="258"/>
      <c r="BJ436" s="258"/>
      <c r="BK436" s="258"/>
      <c r="BL436" s="258"/>
      <c r="BM436" s="258"/>
      <c r="BN436" s="258"/>
    </row>
    <row r="437" spans="2:66" ht="70.5" customHeight="1">
      <c r="B437" s="111"/>
      <c r="C437" s="111"/>
      <c r="D437" s="111"/>
      <c r="E437" s="248"/>
      <c r="F437" s="109"/>
      <c r="G437" s="106"/>
      <c r="H437" s="106"/>
      <c r="I437" s="246"/>
      <c r="J437" s="246"/>
      <c r="K437" s="247"/>
      <c r="L437" s="248"/>
      <c r="M437" s="248"/>
      <c r="N437" s="106"/>
      <c r="O437" s="106"/>
      <c r="P437" s="106"/>
      <c r="Q437" s="248"/>
      <c r="R437" s="248"/>
      <c r="S437" s="248"/>
      <c r="T437" s="246"/>
      <c r="U437" s="246"/>
      <c r="V437" s="247"/>
      <c r="W437" s="248"/>
      <c r="X437" s="106"/>
      <c r="Y437" s="248"/>
      <c r="Z437" s="248"/>
      <c r="AA437" s="106"/>
      <c r="AB437" s="248"/>
      <c r="AC437" s="106"/>
      <c r="AD437" s="111"/>
      <c r="AE437" s="111"/>
      <c r="AF437" s="111"/>
      <c r="AO437" s="111"/>
      <c r="AP437" s="111"/>
      <c r="AQ437" s="111"/>
      <c r="BB437" s="253"/>
      <c r="BF437" s="258"/>
      <c r="BG437" s="258"/>
      <c r="BH437" s="258"/>
      <c r="BI437" s="258"/>
      <c r="BJ437" s="258"/>
      <c r="BK437" s="258"/>
      <c r="BL437" s="258"/>
      <c r="BM437" s="258"/>
      <c r="BN437" s="258"/>
    </row>
    <row r="438" spans="2:66" ht="70.5" customHeight="1">
      <c r="B438" s="111"/>
      <c r="C438" s="111"/>
      <c r="D438" s="111"/>
      <c r="E438" s="248"/>
      <c r="F438" s="109"/>
      <c r="G438" s="106"/>
      <c r="H438" s="106"/>
      <c r="I438" s="246"/>
      <c r="J438" s="246"/>
      <c r="K438" s="247"/>
      <c r="L438" s="248"/>
      <c r="M438" s="248"/>
      <c r="N438" s="106"/>
      <c r="O438" s="106"/>
      <c r="P438" s="106"/>
      <c r="Q438" s="248"/>
      <c r="R438" s="248"/>
      <c r="S438" s="248"/>
      <c r="T438" s="246"/>
      <c r="U438" s="246"/>
      <c r="V438" s="247"/>
      <c r="W438" s="248"/>
      <c r="X438" s="106"/>
      <c r="Y438" s="248"/>
      <c r="Z438" s="248"/>
      <c r="AA438" s="106"/>
      <c r="AB438" s="248"/>
      <c r="AC438" s="106"/>
      <c r="AD438" s="111"/>
      <c r="AE438" s="111"/>
      <c r="AF438" s="111"/>
      <c r="AO438" s="111"/>
      <c r="AP438" s="111"/>
      <c r="AQ438" s="111"/>
      <c r="BB438" s="253"/>
      <c r="BF438" s="258"/>
      <c r="BG438" s="258"/>
      <c r="BH438" s="258"/>
      <c r="BI438" s="258"/>
      <c r="BJ438" s="258"/>
      <c r="BK438" s="258"/>
      <c r="BL438" s="258"/>
      <c r="BM438" s="258"/>
      <c r="BN438" s="258"/>
    </row>
    <row r="439" spans="2:66" ht="70.5" customHeight="1">
      <c r="B439" s="111"/>
      <c r="C439" s="111"/>
      <c r="D439" s="111"/>
      <c r="E439" s="248"/>
      <c r="F439" s="109"/>
      <c r="G439" s="106"/>
      <c r="H439" s="106"/>
      <c r="I439" s="246"/>
      <c r="J439" s="246"/>
      <c r="K439" s="247"/>
      <c r="L439" s="248"/>
      <c r="M439" s="248"/>
      <c r="N439" s="106"/>
      <c r="O439" s="106"/>
      <c r="P439" s="106"/>
      <c r="Q439" s="248"/>
      <c r="R439" s="248"/>
      <c r="S439" s="248"/>
      <c r="T439" s="246"/>
      <c r="U439" s="246"/>
      <c r="V439" s="247"/>
      <c r="W439" s="248"/>
      <c r="X439" s="106"/>
      <c r="Y439" s="248"/>
      <c r="Z439" s="248"/>
      <c r="AA439" s="106"/>
      <c r="AB439" s="248"/>
      <c r="AC439" s="106"/>
      <c r="AD439" s="111"/>
      <c r="AE439" s="111"/>
      <c r="AF439" s="111"/>
      <c r="AO439" s="111"/>
      <c r="AP439" s="111"/>
      <c r="AQ439" s="111"/>
      <c r="BB439" s="253"/>
      <c r="BF439" s="258"/>
      <c r="BG439" s="258"/>
      <c r="BH439" s="258"/>
      <c r="BI439" s="258"/>
      <c r="BJ439" s="258"/>
      <c r="BK439" s="258"/>
      <c r="BL439" s="258"/>
      <c r="BM439" s="258"/>
      <c r="BN439" s="258"/>
    </row>
    <row r="440" spans="2:66" ht="70.5" customHeight="1">
      <c r="B440" s="111"/>
      <c r="C440" s="111"/>
      <c r="D440" s="111"/>
      <c r="E440" s="248"/>
      <c r="F440" s="109"/>
      <c r="G440" s="106"/>
      <c r="H440" s="106"/>
      <c r="I440" s="246"/>
      <c r="J440" s="246"/>
      <c r="K440" s="247"/>
      <c r="L440" s="248"/>
      <c r="M440" s="248"/>
      <c r="N440" s="106"/>
      <c r="O440" s="106"/>
      <c r="P440" s="106"/>
      <c r="Q440" s="248"/>
      <c r="R440" s="248"/>
      <c r="S440" s="248"/>
      <c r="T440" s="246"/>
      <c r="U440" s="246"/>
      <c r="V440" s="247"/>
      <c r="W440" s="248"/>
      <c r="X440" s="106"/>
      <c r="Y440" s="248"/>
      <c r="Z440" s="248"/>
      <c r="AA440" s="106"/>
      <c r="AB440" s="248"/>
      <c r="AC440" s="106"/>
      <c r="AD440" s="111"/>
      <c r="AE440" s="111"/>
      <c r="AF440" s="111"/>
      <c r="AO440" s="111"/>
      <c r="AP440" s="111"/>
      <c r="AQ440" s="111"/>
      <c r="BB440" s="253"/>
      <c r="BF440" s="258"/>
      <c r="BG440" s="258"/>
      <c r="BH440" s="258"/>
      <c r="BI440" s="258"/>
      <c r="BJ440" s="258"/>
      <c r="BK440" s="258"/>
      <c r="BL440" s="258"/>
      <c r="BM440" s="258"/>
      <c r="BN440" s="258"/>
    </row>
    <row r="441" spans="2:66" ht="70.5" customHeight="1">
      <c r="B441" s="111"/>
      <c r="C441" s="111"/>
      <c r="D441" s="111"/>
      <c r="E441" s="248"/>
      <c r="F441" s="109"/>
      <c r="G441" s="106"/>
      <c r="H441" s="106"/>
      <c r="I441" s="246"/>
      <c r="J441" s="246"/>
      <c r="K441" s="247"/>
      <c r="L441" s="248"/>
      <c r="M441" s="248"/>
      <c r="N441" s="106"/>
      <c r="O441" s="106"/>
      <c r="P441" s="106"/>
      <c r="Q441" s="248"/>
      <c r="R441" s="248"/>
      <c r="S441" s="248"/>
      <c r="T441" s="246"/>
      <c r="U441" s="246"/>
      <c r="V441" s="247"/>
      <c r="W441" s="248"/>
      <c r="X441" s="106"/>
      <c r="Y441" s="248"/>
      <c r="Z441" s="248"/>
      <c r="AA441" s="106"/>
      <c r="AB441" s="248"/>
      <c r="AC441" s="106"/>
      <c r="AD441" s="111"/>
      <c r="AE441" s="111"/>
      <c r="AF441" s="111"/>
      <c r="AO441" s="111"/>
      <c r="AP441" s="111"/>
      <c r="AQ441" s="111"/>
      <c r="BB441" s="253"/>
      <c r="BF441" s="258"/>
      <c r="BG441" s="258"/>
      <c r="BH441" s="258"/>
      <c r="BI441" s="258"/>
      <c r="BJ441" s="258"/>
      <c r="BK441" s="258"/>
      <c r="BL441" s="258"/>
      <c r="BM441" s="258"/>
      <c r="BN441" s="258"/>
    </row>
    <row r="442" spans="2:66" ht="70.5" customHeight="1">
      <c r="B442" s="111"/>
      <c r="C442" s="111"/>
      <c r="D442" s="111"/>
      <c r="E442" s="248"/>
      <c r="F442" s="109"/>
      <c r="G442" s="106"/>
      <c r="H442" s="106"/>
      <c r="I442" s="246"/>
      <c r="J442" s="246"/>
      <c r="K442" s="247"/>
      <c r="L442" s="248"/>
      <c r="M442" s="248"/>
      <c r="N442" s="106"/>
      <c r="O442" s="106"/>
      <c r="P442" s="106"/>
      <c r="Q442" s="248"/>
      <c r="R442" s="248"/>
      <c r="S442" s="248"/>
      <c r="T442" s="246"/>
      <c r="U442" s="246"/>
      <c r="V442" s="247"/>
      <c r="W442" s="248"/>
      <c r="X442" s="106"/>
      <c r="Y442" s="248"/>
      <c r="Z442" s="248"/>
      <c r="AA442" s="106"/>
      <c r="AB442" s="248"/>
      <c r="AC442" s="106"/>
      <c r="AD442" s="111"/>
      <c r="AE442" s="111"/>
      <c r="AF442" s="111"/>
      <c r="AO442" s="111"/>
      <c r="AP442" s="111"/>
      <c r="AQ442" s="111"/>
      <c r="BB442" s="253"/>
      <c r="BF442" s="258"/>
      <c r="BG442" s="258"/>
      <c r="BH442" s="258"/>
      <c r="BI442" s="258"/>
      <c r="BJ442" s="258"/>
      <c r="BK442" s="258"/>
      <c r="BL442" s="258"/>
      <c r="BM442" s="258"/>
      <c r="BN442" s="258"/>
    </row>
    <row r="443" spans="2:66" ht="70.5" customHeight="1">
      <c r="B443" s="111"/>
      <c r="C443" s="111"/>
      <c r="D443" s="111"/>
      <c r="E443" s="248"/>
      <c r="F443" s="109"/>
      <c r="G443" s="106"/>
      <c r="H443" s="106"/>
      <c r="I443" s="246"/>
      <c r="J443" s="246"/>
      <c r="K443" s="247"/>
      <c r="L443" s="248"/>
      <c r="M443" s="248"/>
      <c r="N443" s="106"/>
      <c r="O443" s="106"/>
      <c r="P443" s="106"/>
      <c r="Q443" s="248"/>
      <c r="R443" s="248"/>
      <c r="S443" s="248"/>
      <c r="T443" s="246"/>
      <c r="U443" s="246"/>
      <c r="V443" s="247"/>
      <c r="W443" s="248"/>
      <c r="X443" s="106"/>
      <c r="Y443" s="248"/>
      <c r="Z443" s="248"/>
      <c r="AA443" s="106"/>
      <c r="AB443" s="248"/>
      <c r="AC443" s="106"/>
      <c r="AD443" s="111"/>
      <c r="AE443" s="111"/>
      <c r="AF443" s="111"/>
      <c r="AO443" s="111"/>
      <c r="AP443" s="111"/>
      <c r="AQ443" s="111"/>
      <c r="BB443" s="253"/>
      <c r="BF443" s="258"/>
      <c r="BG443" s="258"/>
      <c r="BH443" s="258"/>
      <c r="BI443" s="258"/>
      <c r="BJ443" s="258"/>
      <c r="BK443" s="258"/>
      <c r="BL443" s="258"/>
      <c r="BM443" s="258"/>
      <c r="BN443" s="258"/>
    </row>
    <row r="444" spans="2:66" ht="70.5" customHeight="1">
      <c r="B444" s="111"/>
      <c r="C444" s="111"/>
      <c r="D444" s="111"/>
      <c r="E444" s="248"/>
      <c r="F444" s="109"/>
      <c r="G444" s="106"/>
      <c r="H444" s="106"/>
      <c r="I444" s="246"/>
      <c r="J444" s="246"/>
      <c r="K444" s="247"/>
      <c r="L444" s="248"/>
      <c r="M444" s="248"/>
      <c r="N444" s="106"/>
      <c r="O444" s="106"/>
      <c r="P444" s="106"/>
      <c r="Q444" s="248"/>
      <c r="R444" s="248"/>
      <c r="S444" s="248"/>
      <c r="T444" s="246"/>
      <c r="U444" s="246"/>
      <c r="V444" s="247"/>
      <c r="W444" s="248"/>
      <c r="X444" s="106"/>
      <c r="Y444" s="248"/>
      <c r="Z444" s="248"/>
      <c r="AA444" s="106"/>
      <c r="AB444" s="248"/>
      <c r="AC444" s="106"/>
      <c r="AD444" s="111"/>
      <c r="AE444" s="111"/>
      <c r="AF444" s="111"/>
      <c r="AO444" s="111"/>
      <c r="AP444" s="111"/>
      <c r="AQ444" s="111"/>
      <c r="BB444" s="253"/>
      <c r="BF444" s="258"/>
      <c r="BG444" s="258"/>
      <c r="BH444" s="258"/>
      <c r="BI444" s="258"/>
      <c r="BJ444" s="258"/>
      <c r="BK444" s="258"/>
      <c r="BL444" s="258"/>
      <c r="BM444" s="258"/>
      <c r="BN444" s="258"/>
    </row>
    <row r="445" spans="2:66" ht="70.5" customHeight="1">
      <c r="B445" s="111"/>
      <c r="C445" s="111"/>
      <c r="D445" s="111"/>
      <c r="E445" s="248"/>
      <c r="F445" s="109"/>
      <c r="G445" s="106"/>
      <c r="H445" s="106"/>
      <c r="I445" s="246"/>
      <c r="J445" s="246"/>
      <c r="K445" s="247"/>
      <c r="L445" s="248"/>
      <c r="M445" s="248"/>
      <c r="N445" s="106"/>
      <c r="O445" s="106"/>
      <c r="P445" s="106"/>
      <c r="Q445" s="248"/>
      <c r="R445" s="248"/>
      <c r="S445" s="248"/>
      <c r="T445" s="246"/>
      <c r="U445" s="246"/>
      <c r="V445" s="247"/>
      <c r="W445" s="248"/>
      <c r="X445" s="106"/>
      <c r="Y445" s="248"/>
      <c r="Z445" s="248"/>
      <c r="AA445" s="106"/>
      <c r="AB445" s="248"/>
      <c r="AC445" s="106"/>
      <c r="AD445" s="111"/>
      <c r="AE445" s="111"/>
      <c r="AF445" s="111"/>
      <c r="AO445" s="111"/>
      <c r="AP445" s="111"/>
      <c r="AQ445" s="111"/>
      <c r="BB445" s="253"/>
      <c r="BF445" s="258"/>
      <c r="BG445" s="258"/>
      <c r="BH445" s="258"/>
      <c r="BI445" s="258"/>
      <c r="BJ445" s="258"/>
      <c r="BK445" s="258"/>
      <c r="BL445" s="258"/>
      <c r="BM445" s="258"/>
      <c r="BN445" s="258"/>
    </row>
    <row r="446" spans="2:66" ht="70.5" customHeight="1">
      <c r="B446" s="111"/>
      <c r="C446" s="111"/>
      <c r="D446" s="111"/>
      <c r="E446" s="248"/>
      <c r="F446" s="109"/>
      <c r="G446" s="106"/>
      <c r="H446" s="106"/>
      <c r="I446" s="246"/>
      <c r="J446" s="246"/>
      <c r="K446" s="247"/>
      <c r="L446" s="248"/>
      <c r="M446" s="248"/>
      <c r="N446" s="106"/>
      <c r="O446" s="106"/>
      <c r="P446" s="106"/>
      <c r="Q446" s="248"/>
      <c r="R446" s="248"/>
      <c r="S446" s="248"/>
      <c r="T446" s="246"/>
      <c r="U446" s="246"/>
      <c r="V446" s="247"/>
      <c r="W446" s="248"/>
      <c r="X446" s="106"/>
      <c r="Y446" s="248"/>
      <c r="Z446" s="248"/>
      <c r="AA446" s="106"/>
      <c r="AB446" s="248"/>
      <c r="AC446" s="106"/>
      <c r="AD446" s="111"/>
      <c r="AE446" s="111"/>
      <c r="AF446" s="111"/>
      <c r="AO446" s="111"/>
      <c r="AP446" s="111"/>
      <c r="AQ446" s="111"/>
      <c r="BB446" s="253"/>
      <c r="BF446" s="258"/>
      <c r="BG446" s="258"/>
      <c r="BH446" s="258"/>
      <c r="BI446" s="258"/>
      <c r="BJ446" s="258"/>
      <c r="BK446" s="258"/>
      <c r="BL446" s="258"/>
      <c r="BM446" s="258"/>
      <c r="BN446" s="258"/>
    </row>
    <row r="447" spans="2:66" ht="70.5" customHeight="1">
      <c r="B447" s="111"/>
      <c r="C447" s="111"/>
      <c r="D447" s="111"/>
      <c r="E447" s="248"/>
      <c r="F447" s="109"/>
      <c r="G447" s="106"/>
      <c r="H447" s="106"/>
      <c r="I447" s="246"/>
      <c r="J447" s="246"/>
      <c r="K447" s="247"/>
      <c r="L447" s="248"/>
      <c r="M447" s="248"/>
      <c r="N447" s="106"/>
      <c r="O447" s="106"/>
      <c r="P447" s="106"/>
      <c r="Q447" s="248"/>
      <c r="R447" s="248"/>
      <c r="S447" s="248"/>
      <c r="T447" s="246"/>
      <c r="U447" s="246"/>
      <c r="V447" s="247"/>
      <c r="W447" s="248"/>
      <c r="X447" s="106"/>
      <c r="Y447" s="248"/>
      <c r="Z447" s="248"/>
      <c r="AA447" s="106"/>
      <c r="AB447" s="248"/>
      <c r="AC447" s="106"/>
      <c r="AD447" s="111"/>
      <c r="AE447" s="111"/>
      <c r="AF447" s="111"/>
      <c r="AO447" s="111"/>
      <c r="AP447" s="111"/>
      <c r="AQ447" s="111"/>
      <c r="BB447" s="253"/>
      <c r="BF447" s="258"/>
      <c r="BG447" s="258"/>
      <c r="BH447" s="258"/>
      <c r="BI447" s="258"/>
      <c r="BJ447" s="258"/>
      <c r="BK447" s="258"/>
      <c r="BL447" s="258"/>
      <c r="BM447" s="258"/>
      <c r="BN447" s="258"/>
    </row>
    <row r="448" spans="2:66" ht="70.5" customHeight="1">
      <c r="B448" s="111"/>
      <c r="C448" s="111"/>
      <c r="D448" s="111"/>
      <c r="E448" s="248"/>
      <c r="F448" s="109"/>
      <c r="G448" s="106"/>
      <c r="H448" s="106"/>
      <c r="I448" s="246"/>
      <c r="J448" s="246"/>
      <c r="K448" s="247"/>
      <c r="L448" s="248"/>
      <c r="M448" s="248"/>
      <c r="N448" s="106"/>
      <c r="O448" s="106"/>
      <c r="P448" s="106"/>
      <c r="Q448" s="248"/>
      <c r="R448" s="248"/>
      <c r="S448" s="248"/>
      <c r="T448" s="246"/>
      <c r="U448" s="246"/>
      <c r="V448" s="247"/>
      <c r="W448" s="248"/>
      <c r="X448" s="106"/>
      <c r="Y448" s="248"/>
      <c r="Z448" s="248"/>
      <c r="AA448" s="106"/>
      <c r="AB448" s="248"/>
      <c r="AC448" s="106"/>
      <c r="AD448" s="111"/>
      <c r="AE448" s="111"/>
      <c r="AF448" s="111"/>
      <c r="AO448" s="111"/>
      <c r="AP448" s="111"/>
      <c r="AQ448" s="111"/>
      <c r="BB448" s="253"/>
      <c r="BF448" s="258"/>
      <c r="BG448" s="258"/>
      <c r="BH448" s="258"/>
      <c r="BI448" s="258"/>
      <c r="BJ448" s="258"/>
      <c r="BK448" s="258"/>
      <c r="BL448" s="258"/>
      <c r="BM448" s="258"/>
      <c r="BN448" s="258"/>
    </row>
    <row r="449" spans="2:66" ht="70.5" customHeight="1">
      <c r="B449" s="111"/>
      <c r="C449" s="111"/>
      <c r="D449" s="111"/>
      <c r="E449" s="248"/>
      <c r="F449" s="109"/>
      <c r="G449" s="106"/>
      <c r="H449" s="106"/>
      <c r="I449" s="246"/>
      <c r="J449" s="246"/>
      <c r="K449" s="247"/>
      <c r="L449" s="248"/>
      <c r="M449" s="248"/>
      <c r="N449" s="106"/>
      <c r="O449" s="106"/>
      <c r="P449" s="106"/>
      <c r="Q449" s="248"/>
      <c r="R449" s="248"/>
      <c r="S449" s="248"/>
      <c r="T449" s="246"/>
      <c r="U449" s="246"/>
      <c r="V449" s="247"/>
      <c r="W449" s="248"/>
      <c r="X449" s="106"/>
      <c r="Y449" s="248"/>
      <c r="Z449" s="248"/>
      <c r="AA449" s="106"/>
      <c r="AB449" s="248"/>
      <c r="AC449" s="106"/>
      <c r="AD449" s="111"/>
      <c r="AE449" s="111"/>
      <c r="AF449" s="111"/>
      <c r="AO449" s="111"/>
      <c r="AP449" s="111"/>
      <c r="AQ449" s="111"/>
      <c r="BB449" s="253"/>
      <c r="BF449" s="258"/>
      <c r="BG449" s="258"/>
      <c r="BH449" s="258"/>
      <c r="BI449" s="258"/>
      <c r="BJ449" s="258"/>
      <c r="BK449" s="258"/>
      <c r="BL449" s="258"/>
      <c r="BM449" s="258"/>
      <c r="BN449" s="258"/>
    </row>
    <row r="450" spans="2:66" ht="70.5" customHeight="1">
      <c r="B450" s="111"/>
      <c r="C450" s="111"/>
      <c r="D450" s="111"/>
      <c r="E450" s="248"/>
      <c r="F450" s="109"/>
      <c r="G450" s="106"/>
      <c r="H450" s="106"/>
      <c r="I450" s="246"/>
      <c r="J450" s="246"/>
      <c r="K450" s="247"/>
      <c r="L450" s="248"/>
      <c r="M450" s="248"/>
      <c r="N450" s="106"/>
      <c r="O450" s="106"/>
      <c r="P450" s="106"/>
      <c r="Q450" s="248"/>
      <c r="R450" s="248"/>
      <c r="S450" s="248"/>
      <c r="T450" s="246"/>
      <c r="U450" s="246"/>
      <c r="V450" s="247"/>
      <c r="W450" s="248"/>
      <c r="X450" s="106"/>
      <c r="Y450" s="248"/>
      <c r="Z450" s="248"/>
      <c r="AA450" s="106"/>
      <c r="AB450" s="248"/>
      <c r="AC450" s="106"/>
      <c r="AD450" s="111"/>
      <c r="AE450" s="111"/>
      <c r="AF450" s="111"/>
      <c r="AO450" s="111"/>
      <c r="AP450" s="111"/>
      <c r="AQ450" s="111"/>
      <c r="BB450" s="253"/>
      <c r="BF450" s="258"/>
      <c r="BG450" s="258"/>
      <c r="BH450" s="258"/>
      <c r="BI450" s="258"/>
      <c r="BJ450" s="258"/>
      <c r="BK450" s="258"/>
      <c r="BL450" s="258"/>
      <c r="BM450" s="258"/>
      <c r="BN450" s="258"/>
    </row>
    <row r="451" spans="2:66" ht="70.5" customHeight="1">
      <c r="B451" s="111"/>
      <c r="C451" s="111"/>
      <c r="D451" s="111"/>
      <c r="E451" s="248"/>
      <c r="F451" s="109"/>
      <c r="G451" s="106"/>
      <c r="H451" s="106"/>
      <c r="I451" s="246"/>
      <c r="J451" s="246"/>
      <c r="K451" s="247"/>
      <c r="L451" s="248"/>
      <c r="M451" s="248"/>
      <c r="N451" s="106"/>
      <c r="O451" s="106"/>
      <c r="P451" s="106"/>
      <c r="Q451" s="248"/>
      <c r="R451" s="248"/>
      <c r="S451" s="248"/>
      <c r="T451" s="246"/>
      <c r="U451" s="246"/>
      <c r="V451" s="247"/>
      <c r="W451" s="248"/>
      <c r="X451" s="106"/>
      <c r="Y451" s="248"/>
      <c r="Z451" s="248"/>
      <c r="AA451" s="106"/>
      <c r="AB451" s="248"/>
      <c r="AC451" s="106"/>
      <c r="AD451" s="111"/>
      <c r="AE451" s="111"/>
      <c r="AF451" s="111"/>
      <c r="AO451" s="111"/>
      <c r="AP451" s="111"/>
      <c r="AQ451" s="111"/>
      <c r="BB451" s="253"/>
      <c r="BF451" s="258"/>
      <c r="BG451" s="258"/>
      <c r="BH451" s="258"/>
      <c r="BI451" s="258"/>
      <c r="BJ451" s="258"/>
      <c r="BK451" s="258"/>
      <c r="BL451" s="258"/>
      <c r="BM451" s="258"/>
      <c r="BN451" s="258"/>
    </row>
    <row r="452" spans="2:66" ht="70.5" customHeight="1">
      <c r="B452" s="111"/>
      <c r="C452" s="111"/>
      <c r="D452" s="111"/>
      <c r="E452" s="248"/>
      <c r="F452" s="109"/>
      <c r="G452" s="106"/>
      <c r="H452" s="106"/>
      <c r="I452" s="246"/>
      <c r="J452" s="246"/>
      <c r="K452" s="247"/>
      <c r="L452" s="248"/>
      <c r="M452" s="248"/>
      <c r="N452" s="106"/>
      <c r="O452" s="106"/>
      <c r="P452" s="106"/>
      <c r="Q452" s="248"/>
      <c r="R452" s="248"/>
      <c r="S452" s="248"/>
      <c r="T452" s="246"/>
      <c r="U452" s="246"/>
      <c r="V452" s="247"/>
      <c r="W452" s="248"/>
      <c r="X452" s="106"/>
      <c r="Y452" s="248"/>
      <c r="Z452" s="248"/>
      <c r="AA452" s="106"/>
      <c r="AB452" s="248"/>
      <c r="AC452" s="106"/>
      <c r="AD452" s="111"/>
      <c r="AE452" s="111"/>
      <c r="AF452" s="111"/>
      <c r="AO452" s="111"/>
      <c r="AP452" s="111"/>
      <c r="AQ452" s="111"/>
      <c r="BB452" s="253"/>
      <c r="BF452" s="258"/>
      <c r="BG452" s="258"/>
      <c r="BH452" s="258"/>
      <c r="BI452" s="258"/>
      <c r="BJ452" s="258"/>
      <c r="BK452" s="258"/>
      <c r="BL452" s="258"/>
      <c r="BM452" s="258"/>
      <c r="BN452" s="258"/>
    </row>
    <row r="453" spans="2:66" ht="70.5" customHeight="1">
      <c r="B453" s="111"/>
      <c r="C453" s="111"/>
      <c r="D453" s="111"/>
      <c r="E453" s="248"/>
      <c r="F453" s="109"/>
      <c r="G453" s="106"/>
      <c r="H453" s="106"/>
      <c r="I453" s="246"/>
      <c r="J453" s="246"/>
      <c r="K453" s="247"/>
      <c r="L453" s="248"/>
      <c r="M453" s="248"/>
      <c r="N453" s="106"/>
      <c r="O453" s="106"/>
      <c r="P453" s="106"/>
      <c r="Q453" s="248"/>
      <c r="R453" s="248"/>
      <c r="S453" s="248"/>
      <c r="T453" s="246"/>
      <c r="U453" s="246"/>
      <c r="V453" s="247"/>
      <c r="W453" s="248"/>
      <c r="X453" s="106"/>
      <c r="Y453" s="248"/>
      <c r="Z453" s="248"/>
      <c r="AA453" s="106"/>
      <c r="AB453" s="248"/>
      <c r="AC453" s="106"/>
      <c r="AD453" s="111"/>
      <c r="AE453" s="111"/>
      <c r="AF453" s="111"/>
      <c r="AO453" s="111"/>
      <c r="AP453" s="111"/>
      <c r="AQ453" s="111"/>
      <c r="BB453" s="253"/>
      <c r="BF453" s="258"/>
      <c r="BG453" s="258"/>
      <c r="BH453" s="258"/>
      <c r="BI453" s="258"/>
      <c r="BJ453" s="258"/>
      <c r="BK453" s="258"/>
      <c r="BL453" s="258"/>
      <c r="BM453" s="258"/>
      <c r="BN453" s="258"/>
    </row>
    <row r="454" spans="2:66" ht="70.5" customHeight="1">
      <c r="B454" s="111"/>
      <c r="C454" s="111"/>
      <c r="D454" s="111"/>
      <c r="E454" s="248"/>
      <c r="F454" s="109"/>
      <c r="G454" s="106"/>
      <c r="H454" s="106"/>
      <c r="I454" s="246"/>
      <c r="J454" s="246"/>
      <c r="K454" s="247"/>
      <c r="L454" s="248"/>
      <c r="M454" s="248"/>
      <c r="N454" s="106"/>
      <c r="O454" s="106"/>
      <c r="P454" s="106"/>
      <c r="Q454" s="248"/>
      <c r="R454" s="248"/>
      <c r="S454" s="248"/>
      <c r="T454" s="246"/>
      <c r="U454" s="246"/>
      <c r="V454" s="247"/>
      <c r="W454" s="248"/>
      <c r="X454" s="106"/>
      <c r="Y454" s="248"/>
      <c r="Z454" s="248"/>
      <c r="AA454" s="106"/>
      <c r="AB454" s="248"/>
      <c r="AC454" s="106"/>
      <c r="AD454" s="111"/>
      <c r="AE454" s="111"/>
      <c r="AF454" s="111"/>
      <c r="AO454" s="111"/>
      <c r="AP454" s="111"/>
      <c r="AQ454" s="111"/>
      <c r="BB454" s="253"/>
      <c r="BF454" s="258"/>
      <c r="BG454" s="258"/>
      <c r="BH454" s="258"/>
      <c r="BI454" s="258"/>
      <c r="BJ454" s="258"/>
      <c r="BK454" s="258"/>
      <c r="BL454" s="258"/>
      <c r="BM454" s="258"/>
      <c r="BN454" s="258"/>
    </row>
    <row r="455" spans="2:66" ht="70.5" customHeight="1">
      <c r="B455" s="111"/>
      <c r="C455" s="111"/>
      <c r="D455" s="111"/>
      <c r="E455" s="248"/>
      <c r="F455" s="109"/>
      <c r="G455" s="106"/>
      <c r="H455" s="106"/>
      <c r="I455" s="246"/>
      <c r="J455" s="246"/>
      <c r="K455" s="247"/>
      <c r="L455" s="248"/>
      <c r="M455" s="248"/>
      <c r="N455" s="106"/>
      <c r="O455" s="106"/>
      <c r="P455" s="106"/>
      <c r="Q455" s="248"/>
      <c r="R455" s="248"/>
      <c r="S455" s="248"/>
      <c r="T455" s="246"/>
      <c r="U455" s="246"/>
      <c r="V455" s="247"/>
      <c r="W455" s="248"/>
      <c r="X455" s="106"/>
      <c r="Y455" s="248"/>
      <c r="Z455" s="248"/>
      <c r="AA455" s="106"/>
      <c r="AB455" s="248"/>
      <c r="AC455" s="106"/>
      <c r="AD455" s="111"/>
      <c r="AE455" s="111"/>
      <c r="AF455" s="111"/>
      <c r="AO455" s="111"/>
      <c r="AP455" s="111"/>
      <c r="AQ455" s="111"/>
      <c r="BB455" s="253"/>
      <c r="BF455" s="258"/>
      <c r="BG455" s="258"/>
      <c r="BH455" s="258"/>
      <c r="BI455" s="258"/>
      <c r="BJ455" s="258"/>
      <c r="BK455" s="258"/>
      <c r="BL455" s="258"/>
      <c r="BM455" s="258"/>
      <c r="BN455" s="258"/>
    </row>
    <row r="456" spans="2:66" ht="70.5" customHeight="1">
      <c r="B456" s="111"/>
      <c r="C456" s="111"/>
      <c r="D456" s="111"/>
      <c r="E456" s="248"/>
      <c r="F456" s="109"/>
      <c r="G456" s="106"/>
      <c r="H456" s="106"/>
      <c r="I456" s="246"/>
      <c r="J456" s="246"/>
      <c r="K456" s="247"/>
      <c r="L456" s="248"/>
      <c r="M456" s="248"/>
      <c r="N456" s="106"/>
      <c r="O456" s="106"/>
      <c r="P456" s="106"/>
      <c r="Q456" s="248"/>
      <c r="R456" s="248"/>
      <c r="S456" s="248"/>
      <c r="T456" s="246"/>
      <c r="U456" s="246"/>
      <c r="V456" s="247"/>
      <c r="W456" s="248"/>
      <c r="X456" s="106"/>
      <c r="Y456" s="248"/>
      <c r="Z456" s="248"/>
      <c r="AA456" s="106"/>
      <c r="AB456" s="248"/>
      <c r="AC456" s="106"/>
      <c r="AD456" s="111"/>
      <c r="AE456" s="111"/>
      <c r="AF456" s="111"/>
      <c r="AO456" s="111"/>
      <c r="AP456" s="111"/>
      <c r="AQ456" s="111"/>
      <c r="BB456" s="253"/>
      <c r="BF456" s="258"/>
      <c r="BG456" s="258"/>
      <c r="BH456" s="258"/>
      <c r="BI456" s="258"/>
      <c r="BJ456" s="258"/>
      <c r="BK456" s="258"/>
      <c r="BL456" s="258"/>
      <c r="BM456" s="258"/>
      <c r="BN456" s="258"/>
    </row>
    <row r="457" spans="2:66" ht="70.5" customHeight="1">
      <c r="B457" s="111"/>
      <c r="C457" s="111"/>
      <c r="D457" s="111"/>
      <c r="E457" s="248"/>
      <c r="F457" s="109"/>
      <c r="G457" s="106"/>
      <c r="H457" s="106"/>
      <c r="I457" s="246"/>
      <c r="J457" s="246"/>
      <c r="K457" s="247"/>
      <c r="L457" s="248"/>
      <c r="M457" s="248"/>
      <c r="N457" s="106"/>
      <c r="O457" s="106"/>
      <c r="P457" s="106"/>
      <c r="Q457" s="248"/>
      <c r="R457" s="248"/>
      <c r="S457" s="248"/>
      <c r="T457" s="246"/>
      <c r="U457" s="246"/>
      <c r="V457" s="247"/>
      <c r="W457" s="248"/>
      <c r="X457" s="106"/>
      <c r="Y457" s="248"/>
      <c r="Z457" s="248"/>
      <c r="AA457" s="106"/>
      <c r="AB457" s="248"/>
      <c r="AC457" s="106"/>
      <c r="AD457" s="111"/>
      <c r="AE457" s="111"/>
      <c r="AF457" s="111"/>
      <c r="AO457" s="111"/>
      <c r="AP457" s="111"/>
      <c r="AQ457" s="111"/>
      <c r="BB457" s="253"/>
      <c r="BF457" s="258"/>
      <c r="BG457" s="258"/>
      <c r="BH457" s="258"/>
      <c r="BI457" s="258"/>
      <c r="BJ457" s="258"/>
      <c r="BK457" s="258"/>
      <c r="BL457" s="258"/>
      <c r="BM457" s="258"/>
      <c r="BN457" s="258"/>
    </row>
    <row r="458" spans="2:66" ht="70.5" customHeight="1">
      <c r="B458" s="111"/>
      <c r="C458" s="111"/>
      <c r="D458" s="111"/>
      <c r="E458" s="248"/>
      <c r="F458" s="109"/>
      <c r="G458" s="106"/>
      <c r="H458" s="106"/>
      <c r="I458" s="246"/>
      <c r="J458" s="246"/>
      <c r="K458" s="247"/>
      <c r="L458" s="248"/>
      <c r="M458" s="248"/>
      <c r="N458" s="106"/>
      <c r="O458" s="106"/>
      <c r="P458" s="106"/>
      <c r="Q458" s="248"/>
      <c r="R458" s="248"/>
      <c r="S458" s="248"/>
      <c r="T458" s="246"/>
      <c r="U458" s="246"/>
      <c r="V458" s="247"/>
      <c r="W458" s="248"/>
      <c r="X458" s="106"/>
      <c r="Y458" s="248"/>
      <c r="Z458" s="248"/>
      <c r="AA458" s="106"/>
      <c r="AB458" s="248"/>
      <c r="AC458" s="106"/>
      <c r="AD458" s="111"/>
      <c r="AE458" s="111"/>
      <c r="AF458" s="111"/>
      <c r="AO458" s="111"/>
      <c r="AP458" s="111"/>
      <c r="AQ458" s="111"/>
      <c r="BB458" s="253"/>
      <c r="BF458" s="258"/>
      <c r="BG458" s="258"/>
      <c r="BH458" s="258"/>
      <c r="BI458" s="258"/>
      <c r="BJ458" s="258"/>
      <c r="BK458" s="258"/>
      <c r="BL458" s="258"/>
      <c r="BM458" s="258"/>
      <c r="BN458" s="258"/>
    </row>
    <row r="459" spans="2:66" ht="70.5" customHeight="1">
      <c r="B459" s="111"/>
      <c r="C459" s="111"/>
      <c r="D459" s="111"/>
      <c r="E459" s="248"/>
      <c r="F459" s="109"/>
      <c r="G459" s="106"/>
      <c r="H459" s="106"/>
      <c r="I459" s="246"/>
      <c r="J459" s="246"/>
      <c r="K459" s="247"/>
      <c r="L459" s="248"/>
      <c r="M459" s="248"/>
      <c r="N459" s="106"/>
      <c r="O459" s="106"/>
      <c r="P459" s="106"/>
      <c r="Q459" s="248"/>
      <c r="R459" s="248"/>
      <c r="S459" s="248"/>
      <c r="T459" s="246"/>
      <c r="U459" s="246"/>
      <c r="V459" s="247"/>
      <c r="W459" s="248"/>
      <c r="X459" s="106"/>
      <c r="Y459" s="248"/>
      <c r="Z459" s="248"/>
      <c r="AA459" s="106"/>
      <c r="AB459" s="248"/>
      <c r="AC459" s="106"/>
      <c r="AD459" s="111"/>
      <c r="AE459" s="111"/>
      <c r="AF459" s="111"/>
      <c r="AO459" s="111"/>
      <c r="AP459" s="111"/>
      <c r="AQ459" s="111"/>
      <c r="BB459" s="253"/>
      <c r="BF459" s="258"/>
      <c r="BG459" s="258"/>
      <c r="BH459" s="258"/>
      <c r="BI459" s="258"/>
      <c r="BJ459" s="258"/>
      <c r="BK459" s="258"/>
      <c r="BL459" s="258"/>
      <c r="BM459" s="258"/>
      <c r="BN459" s="258"/>
    </row>
    <row r="460" spans="2:66" ht="70.5" customHeight="1">
      <c r="B460" s="111"/>
      <c r="C460" s="111"/>
      <c r="D460" s="111"/>
      <c r="E460" s="248"/>
      <c r="F460" s="109"/>
      <c r="G460" s="106"/>
      <c r="H460" s="106"/>
      <c r="I460" s="246"/>
      <c r="J460" s="246"/>
      <c r="K460" s="247"/>
      <c r="L460" s="248"/>
      <c r="M460" s="248"/>
      <c r="N460" s="106"/>
      <c r="O460" s="106"/>
      <c r="P460" s="106"/>
      <c r="Q460" s="248"/>
      <c r="R460" s="248"/>
      <c r="S460" s="248"/>
      <c r="T460" s="246"/>
      <c r="U460" s="246"/>
      <c r="V460" s="247"/>
      <c r="W460" s="248"/>
      <c r="X460" s="106"/>
      <c r="Y460" s="248"/>
      <c r="Z460" s="248"/>
      <c r="AA460" s="106"/>
      <c r="AB460" s="248"/>
      <c r="AC460" s="106"/>
      <c r="AD460" s="111"/>
      <c r="AE460" s="111"/>
      <c r="AF460" s="111"/>
      <c r="AO460" s="111"/>
      <c r="AP460" s="111"/>
      <c r="AQ460" s="111"/>
      <c r="BB460" s="253"/>
      <c r="BF460" s="258"/>
      <c r="BG460" s="258"/>
      <c r="BH460" s="258"/>
      <c r="BI460" s="258"/>
      <c r="BJ460" s="258"/>
      <c r="BK460" s="258"/>
      <c r="BL460" s="258"/>
      <c r="BM460" s="258"/>
      <c r="BN460" s="258"/>
    </row>
    <row r="461" spans="2:66" ht="70.5" customHeight="1">
      <c r="B461" s="111"/>
      <c r="C461" s="111"/>
      <c r="D461" s="111"/>
      <c r="E461" s="248"/>
      <c r="F461" s="109"/>
      <c r="G461" s="106"/>
      <c r="H461" s="106"/>
      <c r="I461" s="246"/>
      <c r="J461" s="246"/>
      <c r="K461" s="247"/>
      <c r="L461" s="248"/>
      <c r="M461" s="248"/>
      <c r="N461" s="106"/>
      <c r="O461" s="106"/>
      <c r="P461" s="106"/>
      <c r="Q461" s="248"/>
      <c r="R461" s="248"/>
      <c r="S461" s="248"/>
      <c r="T461" s="246"/>
      <c r="U461" s="246"/>
      <c r="V461" s="247"/>
      <c r="W461" s="248"/>
      <c r="X461" s="106"/>
      <c r="Y461" s="248"/>
      <c r="Z461" s="248"/>
      <c r="AA461" s="106"/>
      <c r="AB461" s="248"/>
      <c r="AC461" s="106"/>
      <c r="AD461" s="111"/>
      <c r="AE461" s="111"/>
      <c r="AF461" s="111"/>
      <c r="AO461" s="111"/>
      <c r="AP461" s="111"/>
      <c r="AQ461" s="111"/>
      <c r="BB461" s="253"/>
      <c r="BF461" s="258"/>
      <c r="BG461" s="258"/>
      <c r="BH461" s="258"/>
      <c r="BI461" s="258"/>
      <c r="BJ461" s="258"/>
      <c r="BK461" s="258"/>
      <c r="BL461" s="258"/>
      <c r="BM461" s="258"/>
      <c r="BN461" s="258"/>
    </row>
    <row r="462" spans="2:66" ht="70.5" customHeight="1">
      <c r="B462" s="111"/>
      <c r="C462" s="111"/>
      <c r="D462" s="111"/>
      <c r="E462" s="248"/>
      <c r="F462" s="109"/>
      <c r="G462" s="106"/>
      <c r="H462" s="106"/>
      <c r="I462" s="246"/>
      <c r="J462" s="246"/>
      <c r="K462" s="247"/>
      <c r="L462" s="248"/>
      <c r="M462" s="248"/>
      <c r="N462" s="106"/>
      <c r="O462" s="106"/>
      <c r="P462" s="106"/>
      <c r="Q462" s="248"/>
      <c r="R462" s="248"/>
      <c r="S462" s="248"/>
      <c r="T462" s="246"/>
      <c r="U462" s="246"/>
      <c r="V462" s="247"/>
      <c r="W462" s="248"/>
      <c r="X462" s="106"/>
      <c r="Y462" s="248"/>
      <c r="Z462" s="248"/>
      <c r="AA462" s="106"/>
      <c r="AB462" s="248"/>
      <c r="AC462" s="106"/>
      <c r="AD462" s="111"/>
      <c r="AE462" s="111"/>
      <c r="AF462" s="111"/>
      <c r="AO462" s="111"/>
      <c r="AP462" s="111"/>
      <c r="AQ462" s="111"/>
      <c r="BB462" s="253"/>
      <c r="BF462" s="258"/>
      <c r="BG462" s="258"/>
      <c r="BH462" s="258"/>
      <c r="BI462" s="258"/>
      <c r="BJ462" s="258"/>
      <c r="BK462" s="258"/>
      <c r="BL462" s="258"/>
      <c r="BM462" s="258"/>
      <c r="BN462" s="258"/>
    </row>
    <row r="463" spans="2:66" ht="70.5" customHeight="1">
      <c r="B463" s="111"/>
      <c r="C463" s="111"/>
      <c r="D463" s="111"/>
      <c r="E463" s="248"/>
      <c r="F463" s="109"/>
      <c r="G463" s="106"/>
      <c r="H463" s="106"/>
      <c r="I463" s="246"/>
      <c r="J463" s="246"/>
      <c r="K463" s="247"/>
      <c r="L463" s="248"/>
      <c r="M463" s="248"/>
      <c r="N463" s="106"/>
      <c r="O463" s="106"/>
      <c r="P463" s="106"/>
      <c r="Q463" s="248"/>
      <c r="R463" s="248"/>
      <c r="S463" s="248"/>
      <c r="T463" s="246"/>
      <c r="U463" s="246"/>
      <c r="V463" s="247"/>
      <c r="W463" s="248"/>
      <c r="X463" s="106"/>
      <c r="Y463" s="248"/>
      <c r="Z463" s="248"/>
      <c r="AA463" s="106"/>
      <c r="AB463" s="248"/>
      <c r="AC463" s="106"/>
      <c r="AD463" s="111"/>
      <c r="AE463" s="111"/>
      <c r="AF463" s="111"/>
      <c r="AO463" s="111"/>
      <c r="AP463" s="111"/>
      <c r="AQ463" s="111"/>
      <c r="BB463" s="253"/>
      <c r="BF463" s="258"/>
      <c r="BG463" s="258"/>
      <c r="BH463" s="258"/>
      <c r="BI463" s="258"/>
      <c r="BJ463" s="258"/>
      <c r="BK463" s="258"/>
      <c r="BL463" s="258"/>
      <c r="BM463" s="258"/>
      <c r="BN463" s="258"/>
    </row>
    <row r="464" spans="2:66" ht="70.5" customHeight="1">
      <c r="B464" s="111"/>
      <c r="C464" s="111"/>
      <c r="D464" s="111"/>
      <c r="E464" s="248"/>
      <c r="F464" s="109"/>
      <c r="G464" s="106"/>
      <c r="H464" s="106"/>
      <c r="I464" s="246"/>
      <c r="J464" s="246"/>
      <c r="K464" s="247"/>
      <c r="L464" s="248"/>
      <c r="M464" s="248"/>
      <c r="N464" s="106"/>
      <c r="O464" s="106"/>
      <c r="P464" s="106"/>
      <c r="Q464" s="248"/>
      <c r="R464" s="248"/>
      <c r="S464" s="248"/>
      <c r="T464" s="246"/>
      <c r="U464" s="246"/>
      <c r="V464" s="247"/>
      <c r="W464" s="248"/>
      <c r="X464" s="106"/>
      <c r="Y464" s="248"/>
      <c r="Z464" s="248"/>
      <c r="AA464" s="106"/>
      <c r="AB464" s="248"/>
      <c r="AC464" s="106"/>
      <c r="AD464" s="111"/>
      <c r="AE464" s="111"/>
      <c r="AF464" s="111"/>
      <c r="AO464" s="111"/>
      <c r="AP464" s="111"/>
      <c r="AQ464" s="111"/>
      <c r="BB464" s="253"/>
      <c r="BF464" s="258"/>
      <c r="BG464" s="258"/>
      <c r="BH464" s="258"/>
      <c r="BI464" s="258"/>
      <c r="BJ464" s="258"/>
      <c r="BK464" s="258"/>
      <c r="BL464" s="258"/>
      <c r="BM464" s="258"/>
      <c r="BN464" s="258"/>
    </row>
    <row r="465" spans="2:66" ht="70.5" customHeight="1">
      <c r="B465" s="111"/>
      <c r="C465" s="111"/>
      <c r="D465" s="111"/>
      <c r="E465" s="248"/>
      <c r="F465" s="109"/>
      <c r="G465" s="106"/>
      <c r="H465" s="106"/>
      <c r="I465" s="246"/>
      <c r="J465" s="246"/>
      <c r="K465" s="247"/>
      <c r="L465" s="248"/>
      <c r="M465" s="248"/>
      <c r="N465" s="106"/>
      <c r="O465" s="106"/>
      <c r="P465" s="106"/>
      <c r="Q465" s="248"/>
      <c r="R465" s="248"/>
      <c r="S465" s="248"/>
      <c r="T465" s="246"/>
      <c r="U465" s="246"/>
      <c r="V465" s="247"/>
      <c r="W465" s="248"/>
      <c r="X465" s="106"/>
      <c r="Y465" s="248"/>
      <c r="Z465" s="248"/>
      <c r="AA465" s="106"/>
      <c r="AB465" s="248"/>
      <c r="AC465" s="106"/>
      <c r="AD465" s="111"/>
      <c r="AE465" s="111"/>
      <c r="AF465" s="111"/>
      <c r="AO465" s="111"/>
      <c r="AP465" s="111"/>
      <c r="AQ465" s="111"/>
      <c r="BB465" s="253"/>
      <c r="BF465" s="258"/>
      <c r="BG465" s="258"/>
      <c r="BH465" s="258"/>
      <c r="BI465" s="258"/>
      <c r="BJ465" s="258"/>
      <c r="BK465" s="258"/>
      <c r="BL465" s="258"/>
      <c r="BM465" s="258"/>
      <c r="BN465" s="258"/>
    </row>
    <row r="466" spans="2:66" ht="70.5" customHeight="1">
      <c r="B466" s="111"/>
      <c r="C466" s="111"/>
      <c r="D466" s="111"/>
      <c r="E466" s="248"/>
      <c r="F466" s="109"/>
      <c r="G466" s="106"/>
      <c r="H466" s="106"/>
      <c r="I466" s="246"/>
      <c r="J466" s="246"/>
      <c r="K466" s="247"/>
      <c r="L466" s="248"/>
      <c r="M466" s="248"/>
      <c r="N466" s="106"/>
      <c r="O466" s="106"/>
      <c r="P466" s="106"/>
      <c r="Q466" s="248"/>
      <c r="R466" s="248"/>
      <c r="S466" s="248"/>
      <c r="T466" s="246"/>
      <c r="U466" s="246"/>
      <c r="V466" s="247"/>
      <c r="W466" s="248"/>
      <c r="X466" s="106"/>
      <c r="Y466" s="248"/>
      <c r="Z466" s="248"/>
      <c r="AA466" s="106"/>
      <c r="AB466" s="248"/>
      <c r="AC466" s="106"/>
      <c r="AD466" s="111"/>
      <c r="AE466" s="111"/>
      <c r="AF466" s="111"/>
      <c r="AO466" s="111"/>
      <c r="AP466" s="111"/>
      <c r="AQ466" s="111"/>
      <c r="BB466" s="253"/>
      <c r="BF466" s="258"/>
      <c r="BG466" s="258"/>
      <c r="BH466" s="258"/>
      <c r="BI466" s="258"/>
      <c r="BJ466" s="258"/>
      <c r="BK466" s="258"/>
      <c r="BL466" s="258"/>
      <c r="BM466" s="258"/>
      <c r="BN466" s="258"/>
    </row>
    <row r="467" spans="2:66" ht="70.5" customHeight="1">
      <c r="B467" s="111"/>
      <c r="C467" s="111"/>
      <c r="D467" s="111"/>
      <c r="E467" s="248"/>
      <c r="F467" s="109"/>
      <c r="G467" s="106"/>
      <c r="H467" s="106"/>
      <c r="I467" s="246"/>
      <c r="J467" s="246"/>
      <c r="K467" s="247"/>
      <c r="L467" s="248"/>
      <c r="M467" s="248"/>
      <c r="N467" s="106"/>
      <c r="O467" s="106"/>
      <c r="P467" s="106"/>
      <c r="Q467" s="248"/>
      <c r="R467" s="248"/>
      <c r="S467" s="248"/>
      <c r="T467" s="246"/>
      <c r="U467" s="246"/>
      <c r="V467" s="247"/>
      <c r="W467" s="248"/>
      <c r="X467" s="106"/>
      <c r="Y467" s="248"/>
      <c r="Z467" s="248"/>
      <c r="AA467" s="106"/>
      <c r="AB467" s="248"/>
      <c r="AC467" s="106"/>
      <c r="AD467" s="111"/>
      <c r="AE467" s="111"/>
      <c r="AF467" s="111"/>
      <c r="AO467" s="111"/>
      <c r="AP467" s="111"/>
      <c r="AQ467" s="111"/>
      <c r="BB467" s="253"/>
      <c r="BF467" s="258"/>
      <c r="BG467" s="258"/>
      <c r="BH467" s="258"/>
      <c r="BI467" s="258"/>
      <c r="BJ467" s="258"/>
      <c r="BK467" s="258"/>
      <c r="BL467" s="258"/>
      <c r="BM467" s="258"/>
      <c r="BN467" s="258"/>
    </row>
    <row r="468" spans="2:66" ht="70.5" customHeight="1">
      <c r="B468" s="111"/>
      <c r="C468" s="111"/>
      <c r="D468" s="111"/>
      <c r="E468" s="248"/>
      <c r="F468" s="109"/>
      <c r="G468" s="106"/>
      <c r="H468" s="106"/>
      <c r="I468" s="246"/>
      <c r="J468" s="246"/>
      <c r="K468" s="247"/>
      <c r="L468" s="248"/>
      <c r="M468" s="248"/>
      <c r="N468" s="106"/>
      <c r="O468" s="106"/>
      <c r="P468" s="106"/>
      <c r="Q468" s="248"/>
      <c r="R468" s="248"/>
      <c r="S468" s="248"/>
      <c r="T468" s="246"/>
      <c r="U468" s="246"/>
      <c r="V468" s="247"/>
      <c r="W468" s="248"/>
      <c r="X468" s="106"/>
      <c r="Y468" s="248"/>
      <c r="Z468" s="248"/>
      <c r="AA468" s="106"/>
      <c r="AB468" s="248"/>
      <c r="AC468" s="106"/>
      <c r="AD468" s="111"/>
      <c r="AE468" s="111"/>
      <c r="AF468" s="111"/>
      <c r="AO468" s="111"/>
      <c r="AP468" s="111"/>
      <c r="AQ468" s="111"/>
      <c r="BB468" s="253"/>
      <c r="BF468" s="258"/>
      <c r="BG468" s="258"/>
      <c r="BH468" s="258"/>
      <c r="BI468" s="258"/>
      <c r="BJ468" s="258"/>
      <c r="BK468" s="258"/>
      <c r="BL468" s="258"/>
      <c r="BM468" s="258"/>
      <c r="BN468" s="258"/>
    </row>
    <row r="469" spans="2:66" ht="70.5" customHeight="1">
      <c r="B469" s="111"/>
      <c r="C469" s="111"/>
      <c r="D469" s="111"/>
      <c r="E469" s="248"/>
      <c r="F469" s="109"/>
      <c r="G469" s="106"/>
      <c r="H469" s="106"/>
      <c r="I469" s="246"/>
      <c r="J469" s="246"/>
      <c r="K469" s="247"/>
      <c r="L469" s="248"/>
      <c r="M469" s="248"/>
      <c r="N469" s="106"/>
      <c r="O469" s="106"/>
      <c r="P469" s="106"/>
      <c r="Q469" s="248"/>
      <c r="R469" s="248"/>
      <c r="S469" s="248"/>
      <c r="T469" s="246"/>
      <c r="U469" s="246"/>
      <c r="V469" s="247"/>
      <c r="W469" s="248"/>
      <c r="X469" s="106"/>
      <c r="Y469" s="248"/>
      <c r="Z469" s="248"/>
      <c r="AA469" s="106"/>
      <c r="AB469" s="248"/>
      <c r="AC469" s="106"/>
      <c r="AD469" s="111"/>
      <c r="AE469" s="111"/>
      <c r="AF469" s="111"/>
      <c r="AO469" s="111"/>
      <c r="AP469" s="111"/>
      <c r="AQ469" s="111"/>
      <c r="BB469" s="253"/>
      <c r="BF469" s="258"/>
      <c r="BG469" s="258"/>
      <c r="BH469" s="258"/>
      <c r="BI469" s="258"/>
      <c r="BJ469" s="258"/>
      <c r="BK469" s="258"/>
      <c r="BL469" s="258"/>
      <c r="BM469" s="258"/>
      <c r="BN469" s="258"/>
    </row>
    <row r="470" spans="2:66" ht="70.5" customHeight="1">
      <c r="B470" s="111"/>
      <c r="C470" s="111"/>
      <c r="D470" s="111"/>
      <c r="E470" s="248"/>
      <c r="F470" s="109"/>
      <c r="G470" s="106"/>
      <c r="H470" s="106"/>
      <c r="I470" s="246"/>
      <c r="J470" s="246"/>
      <c r="K470" s="247"/>
      <c r="L470" s="248"/>
      <c r="M470" s="248"/>
      <c r="N470" s="106"/>
      <c r="O470" s="106"/>
      <c r="P470" s="106"/>
      <c r="Q470" s="248"/>
      <c r="R470" s="248"/>
      <c r="S470" s="248"/>
      <c r="T470" s="246"/>
      <c r="U470" s="246"/>
      <c r="V470" s="247"/>
      <c r="W470" s="248"/>
      <c r="X470" s="106"/>
      <c r="Y470" s="248"/>
      <c r="Z470" s="248"/>
      <c r="AA470" s="106"/>
      <c r="AB470" s="248"/>
      <c r="AC470" s="106"/>
      <c r="AD470" s="111"/>
      <c r="AE470" s="111"/>
      <c r="AF470" s="111"/>
      <c r="AO470" s="111"/>
      <c r="AP470" s="111"/>
      <c r="AQ470" s="111"/>
      <c r="BB470" s="253"/>
      <c r="BF470" s="258"/>
      <c r="BG470" s="258"/>
      <c r="BH470" s="258"/>
      <c r="BI470" s="258"/>
      <c r="BJ470" s="258"/>
      <c r="BK470" s="258"/>
      <c r="BL470" s="258"/>
      <c r="BM470" s="258"/>
      <c r="BN470" s="258"/>
    </row>
    <row r="471" spans="2:66" ht="70.5" customHeight="1">
      <c r="B471" s="111"/>
      <c r="C471" s="111"/>
      <c r="D471" s="111"/>
      <c r="E471" s="248"/>
      <c r="F471" s="109"/>
      <c r="G471" s="106"/>
      <c r="H471" s="106"/>
      <c r="I471" s="246"/>
      <c r="J471" s="246"/>
      <c r="K471" s="247"/>
      <c r="L471" s="248"/>
      <c r="M471" s="248"/>
      <c r="N471" s="106"/>
      <c r="O471" s="106"/>
      <c r="P471" s="106"/>
      <c r="Q471" s="248"/>
      <c r="R471" s="248"/>
      <c r="S471" s="248"/>
      <c r="T471" s="246"/>
      <c r="U471" s="246"/>
      <c r="V471" s="247"/>
      <c r="W471" s="248"/>
      <c r="X471" s="106"/>
      <c r="Y471" s="248"/>
      <c r="Z471" s="248"/>
      <c r="AA471" s="106"/>
      <c r="AB471" s="248"/>
      <c r="AC471" s="106"/>
      <c r="AD471" s="111"/>
      <c r="AE471" s="111"/>
      <c r="AF471" s="111"/>
      <c r="AO471" s="111"/>
      <c r="AP471" s="111"/>
      <c r="AQ471" s="111"/>
      <c r="BB471" s="253"/>
      <c r="BF471" s="258"/>
      <c r="BG471" s="258"/>
      <c r="BH471" s="258"/>
      <c r="BI471" s="258"/>
      <c r="BJ471" s="258"/>
      <c r="BK471" s="258"/>
      <c r="BL471" s="258"/>
      <c r="BM471" s="258"/>
      <c r="BN471" s="258"/>
    </row>
    <row r="472" spans="2:66" ht="70.5" customHeight="1">
      <c r="B472" s="111"/>
      <c r="C472" s="111"/>
      <c r="D472" s="111"/>
      <c r="E472" s="248"/>
      <c r="F472" s="109"/>
      <c r="G472" s="106"/>
      <c r="H472" s="106"/>
      <c r="I472" s="246"/>
      <c r="J472" s="246"/>
      <c r="K472" s="247"/>
      <c r="L472" s="248"/>
      <c r="M472" s="248"/>
      <c r="N472" s="106"/>
      <c r="O472" s="106"/>
      <c r="P472" s="106"/>
      <c r="Q472" s="248"/>
      <c r="R472" s="248"/>
      <c r="S472" s="248"/>
      <c r="T472" s="246"/>
      <c r="U472" s="246"/>
      <c r="V472" s="247"/>
      <c r="W472" s="248"/>
      <c r="X472" s="106"/>
      <c r="Y472" s="248"/>
      <c r="Z472" s="248"/>
      <c r="AA472" s="106"/>
      <c r="AB472" s="248"/>
      <c r="AC472" s="106"/>
      <c r="AD472" s="111"/>
      <c r="AE472" s="111"/>
      <c r="AF472" s="111"/>
      <c r="AO472" s="111"/>
      <c r="AP472" s="111"/>
      <c r="AQ472" s="111"/>
      <c r="BB472" s="253"/>
      <c r="BF472" s="258"/>
      <c r="BG472" s="258"/>
      <c r="BH472" s="258"/>
      <c r="BI472" s="258"/>
      <c r="BJ472" s="258"/>
      <c r="BK472" s="258"/>
      <c r="BL472" s="258"/>
      <c r="BM472" s="258"/>
      <c r="BN472" s="258"/>
    </row>
    <row r="473" spans="2:66" ht="70.5" customHeight="1">
      <c r="B473" s="111"/>
      <c r="C473" s="111"/>
      <c r="D473" s="111"/>
      <c r="E473" s="248"/>
      <c r="F473" s="109"/>
      <c r="G473" s="106"/>
      <c r="H473" s="106"/>
      <c r="I473" s="246"/>
      <c r="J473" s="246"/>
      <c r="K473" s="247"/>
      <c r="L473" s="248"/>
      <c r="M473" s="248"/>
      <c r="N473" s="106"/>
      <c r="O473" s="106"/>
      <c r="P473" s="106"/>
      <c r="Q473" s="248"/>
      <c r="R473" s="248"/>
      <c r="S473" s="248"/>
      <c r="T473" s="246"/>
      <c r="U473" s="246"/>
      <c r="V473" s="247"/>
      <c r="W473" s="248"/>
      <c r="X473" s="106"/>
      <c r="Y473" s="248"/>
      <c r="Z473" s="248"/>
      <c r="AA473" s="106"/>
      <c r="AB473" s="248"/>
      <c r="AC473" s="106"/>
      <c r="AD473" s="111"/>
      <c r="AE473" s="111"/>
      <c r="AF473" s="111"/>
      <c r="AO473" s="111"/>
      <c r="AP473" s="111"/>
      <c r="AQ473" s="111"/>
      <c r="BB473" s="253"/>
      <c r="BF473" s="258"/>
      <c r="BG473" s="258"/>
      <c r="BH473" s="258"/>
      <c r="BI473" s="258"/>
      <c r="BJ473" s="258"/>
      <c r="BK473" s="258"/>
      <c r="BL473" s="258"/>
      <c r="BM473" s="258"/>
      <c r="BN473" s="258"/>
    </row>
    <row r="474" spans="2:66" ht="70.5" customHeight="1">
      <c r="B474" s="111"/>
      <c r="C474" s="111"/>
      <c r="D474" s="111"/>
      <c r="E474" s="248"/>
      <c r="F474" s="109"/>
      <c r="G474" s="106"/>
      <c r="H474" s="106"/>
      <c r="I474" s="246"/>
      <c r="J474" s="246"/>
      <c r="K474" s="247"/>
      <c r="L474" s="248"/>
      <c r="M474" s="248"/>
      <c r="N474" s="106"/>
      <c r="O474" s="106"/>
      <c r="P474" s="106"/>
      <c r="Q474" s="248"/>
      <c r="R474" s="248"/>
      <c r="S474" s="248"/>
      <c r="T474" s="246"/>
      <c r="U474" s="246"/>
      <c r="V474" s="247"/>
      <c r="W474" s="248"/>
      <c r="X474" s="106"/>
      <c r="Y474" s="248"/>
      <c r="Z474" s="248"/>
      <c r="AA474" s="106"/>
      <c r="AB474" s="248"/>
      <c r="AC474" s="106"/>
      <c r="AD474" s="111"/>
      <c r="AE474" s="111"/>
      <c r="AF474" s="111"/>
      <c r="AO474" s="111"/>
      <c r="AP474" s="111"/>
      <c r="AQ474" s="111"/>
      <c r="BB474" s="253"/>
      <c r="BF474" s="258"/>
      <c r="BG474" s="258"/>
      <c r="BH474" s="258"/>
      <c r="BI474" s="258"/>
      <c r="BJ474" s="258"/>
      <c r="BK474" s="258"/>
      <c r="BL474" s="258"/>
      <c r="BM474" s="258"/>
      <c r="BN474" s="258"/>
    </row>
    <row r="475" spans="2:66" ht="70.5" customHeight="1">
      <c r="B475" s="111"/>
      <c r="C475" s="111"/>
      <c r="D475" s="111"/>
      <c r="E475" s="248"/>
      <c r="F475" s="109"/>
      <c r="G475" s="106"/>
      <c r="H475" s="106"/>
      <c r="I475" s="246"/>
      <c r="J475" s="246"/>
      <c r="K475" s="247"/>
      <c r="L475" s="248"/>
      <c r="M475" s="248"/>
      <c r="N475" s="106"/>
      <c r="O475" s="106"/>
      <c r="P475" s="106"/>
      <c r="Q475" s="248"/>
      <c r="R475" s="248"/>
      <c r="S475" s="248"/>
      <c r="T475" s="246"/>
      <c r="U475" s="246"/>
      <c r="V475" s="247"/>
      <c r="W475" s="248"/>
      <c r="X475" s="106"/>
      <c r="Y475" s="248"/>
      <c r="Z475" s="248"/>
      <c r="AA475" s="106"/>
      <c r="AB475" s="248"/>
      <c r="AC475" s="106"/>
      <c r="AD475" s="111"/>
      <c r="AE475" s="111"/>
      <c r="AF475" s="111"/>
      <c r="AO475" s="111"/>
      <c r="AP475" s="111"/>
      <c r="AQ475" s="111"/>
      <c r="BB475" s="253"/>
      <c r="BF475" s="258"/>
      <c r="BG475" s="258"/>
      <c r="BH475" s="258"/>
      <c r="BI475" s="258"/>
      <c r="BJ475" s="258"/>
      <c r="BK475" s="258"/>
      <c r="BL475" s="258"/>
      <c r="BM475" s="258"/>
      <c r="BN475" s="258"/>
    </row>
    <row r="476" spans="2:66" ht="70.5" customHeight="1">
      <c r="B476" s="111"/>
      <c r="C476" s="111"/>
      <c r="D476" s="111"/>
      <c r="E476" s="248"/>
      <c r="F476" s="109"/>
      <c r="G476" s="106"/>
      <c r="H476" s="106"/>
      <c r="I476" s="246"/>
      <c r="J476" s="246"/>
      <c r="K476" s="247"/>
      <c r="L476" s="248"/>
      <c r="M476" s="248"/>
      <c r="N476" s="106"/>
      <c r="O476" s="106"/>
      <c r="P476" s="106"/>
      <c r="Q476" s="248"/>
      <c r="R476" s="248"/>
      <c r="S476" s="248"/>
      <c r="T476" s="246"/>
      <c r="U476" s="246"/>
      <c r="V476" s="247"/>
      <c r="W476" s="248"/>
      <c r="X476" s="106"/>
      <c r="Y476" s="248"/>
      <c r="Z476" s="248"/>
      <c r="AA476" s="106"/>
      <c r="AB476" s="248"/>
      <c r="AC476" s="106"/>
      <c r="AD476" s="111"/>
      <c r="AE476" s="111"/>
      <c r="AF476" s="111"/>
      <c r="AO476" s="111"/>
      <c r="AP476" s="111"/>
      <c r="AQ476" s="111"/>
      <c r="BB476" s="253"/>
      <c r="BF476" s="258"/>
      <c r="BG476" s="258"/>
      <c r="BH476" s="258"/>
      <c r="BI476" s="258"/>
      <c r="BJ476" s="258"/>
      <c r="BK476" s="258"/>
      <c r="BL476" s="258"/>
      <c r="BM476" s="258"/>
      <c r="BN476" s="258"/>
    </row>
    <row r="477" spans="2:66" ht="70.5" customHeight="1">
      <c r="B477" s="111"/>
      <c r="C477" s="111"/>
      <c r="D477" s="111"/>
      <c r="E477" s="248"/>
      <c r="F477" s="109"/>
      <c r="G477" s="106"/>
      <c r="H477" s="106"/>
      <c r="I477" s="246"/>
      <c r="J477" s="246"/>
      <c r="K477" s="247"/>
      <c r="L477" s="248"/>
      <c r="M477" s="248"/>
      <c r="N477" s="106"/>
      <c r="O477" s="106"/>
      <c r="P477" s="106"/>
      <c r="Q477" s="248"/>
      <c r="R477" s="248"/>
      <c r="S477" s="248"/>
      <c r="T477" s="246"/>
      <c r="U477" s="246"/>
      <c r="V477" s="247"/>
      <c r="W477" s="248"/>
      <c r="X477" s="106"/>
      <c r="Y477" s="248"/>
      <c r="Z477" s="248"/>
      <c r="AA477" s="106"/>
      <c r="AB477" s="248"/>
      <c r="AC477" s="106"/>
      <c r="AD477" s="111"/>
      <c r="AE477" s="111"/>
      <c r="AF477" s="111"/>
      <c r="AO477" s="111"/>
      <c r="AP477" s="111"/>
      <c r="AQ477" s="111"/>
      <c r="BB477" s="253"/>
      <c r="BF477" s="258"/>
      <c r="BG477" s="258"/>
      <c r="BH477" s="258"/>
      <c r="BI477" s="258"/>
      <c r="BJ477" s="258"/>
      <c r="BK477" s="258"/>
      <c r="BL477" s="258"/>
      <c r="BM477" s="258"/>
      <c r="BN477" s="258"/>
    </row>
    <row r="478" spans="2:66" ht="70.5" customHeight="1">
      <c r="B478" s="111"/>
      <c r="C478" s="111"/>
      <c r="D478" s="111"/>
      <c r="E478" s="248"/>
      <c r="F478" s="109"/>
      <c r="G478" s="106"/>
      <c r="H478" s="106"/>
      <c r="I478" s="246"/>
      <c r="J478" s="246"/>
      <c r="K478" s="247"/>
      <c r="L478" s="248"/>
      <c r="M478" s="248"/>
      <c r="N478" s="106"/>
      <c r="O478" s="106"/>
      <c r="P478" s="106"/>
      <c r="Q478" s="248"/>
      <c r="R478" s="248"/>
      <c r="S478" s="248"/>
      <c r="T478" s="246"/>
      <c r="U478" s="246"/>
      <c r="V478" s="247"/>
      <c r="W478" s="248"/>
      <c r="X478" s="106"/>
      <c r="Y478" s="248"/>
      <c r="Z478" s="248"/>
      <c r="AA478" s="106"/>
      <c r="AB478" s="248"/>
      <c r="AC478" s="106"/>
      <c r="AD478" s="111"/>
      <c r="AE478" s="111"/>
      <c r="AF478" s="111"/>
      <c r="AO478" s="111"/>
      <c r="AP478" s="111"/>
      <c r="AQ478" s="111"/>
      <c r="BB478" s="253"/>
      <c r="BF478" s="258"/>
      <c r="BG478" s="258"/>
      <c r="BH478" s="258"/>
      <c r="BI478" s="258"/>
      <c r="BJ478" s="258"/>
      <c r="BK478" s="258"/>
      <c r="BL478" s="258"/>
      <c r="BM478" s="258"/>
      <c r="BN478" s="258"/>
    </row>
    <row r="479" spans="2:66" ht="70.5" customHeight="1">
      <c r="B479" s="111"/>
      <c r="C479" s="111"/>
      <c r="D479" s="111"/>
      <c r="E479" s="248"/>
      <c r="F479" s="109"/>
      <c r="G479" s="106"/>
      <c r="H479" s="106"/>
      <c r="I479" s="246"/>
      <c r="J479" s="246"/>
      <c r="K479" s="247"/>
      <c r="L479" s="248"/>
      <c r="M479" s="248"/>
      <c r="N479" s="106"/>
      <c r="O479" s="106"/>
      <c r="P479" s="106"/>
      <c r="Q479" s="248"/>
      <c r="R479" s="248"/>
      <c r="S479" s="248"/>
      <c r="T479" s="246"/>
      <c r="U479" s="246"/>
      <c r="V479" s="247"/>
      <c r="W479" s="248"/>
      <c r="X479" s="106"/>
      <c r="Y479" s="248"/>
      <c r="Z479" s="248"/>
      <c r="AA479" s="106"/>
      <c r="AB479" s="248"/>
      <c r="AC479" s="106"/>
      <c r="AD479" s="111"/>
      <c r="AE479" s="111"/>
      <c r="AF479" s="111"/>
      <c r="AO479" s="111"/>
      <c r="AP479" s="111"/>
      <c r="AQ479" s="111"/>
      <c r="BB479" s="253"/>
      <c r="BF479" s="258"/>
      <c r="BG479" s="258"/>
      <c r="BH479" s="258"/>
      <c r="BI479" s="258"/>
      <c r="BJ479" s="258"/>
      <c r="BK479" s="258"/>
      <c r="BL479" s="258"/>
      <c r="BM479" s="258"/>
      <c r="BN479" s="258"/>
    </row>
    <row r="480" spans="2:66" ht="70.5" customHeight="1">
      <c r="B480" s="111"/>
      <c r="C480" s="111"/>
      <c r="D480" s="111"/>
      <c r="E480" s="248"/>
      <c r="F480" s="109"/>
      <c r="G480" s="106"/>
      <c r="H480" s="106"/>
      <c r="I480" s="246"/>
      <c r="J480" s="246"/>
      <c r="K480" s="247"/>
      <c r="L480" s="248"/>
      <c r="M480" s="248"/>
      <c r="N480" s="106"/>
      <c r="O480" s="106"/>
      <c r="P480" s="106"/>
      <c r="Q480" s="248"/>
      <c r="R480" s="248"/>
      <c r="S480" s="248"/>
      <c r="T480" s="246"/>
      <c r="U480" s="246"/>
      <c r="V480" s="247"/>
      <c r="W480" s="248"/>
      <c r="X480" s="106"/>
      <c r="Y480" s="248"/>
      <c r="Z480" s="248"/>
      <c r="AA480" s="106"/>
      <c r="AB480" s="248"/>
      <c r="AC480" s="106"/>
      <c r="AD480" s="111"/>
      <c r="AE480" s="111"/>
      <c r="AF480" s="111"/>
      <c r="AO480" s="111"/>
      <c r="AP480" s="111"/>
      <c r="AQ480" s="111"/>
      <c r="BB480" s="253"/>
      <c r="BF480" s="258"/>
      <c r="BG480" s="258"/>
      <c r="BH480" s="258"/>
      <c r="BI480" s="258"/>
      <c r="BJ480" s="258"/>
      <c r="BK480" s="258"/>
      <c r="BL480" s="258"/>
      <c r="BM480" s="258"/>
      <c r="BN480" s="258"/>
    </row>
    <row r="481" spans="2:66" ht="70.5" customHeight="1">
      <c r="B481" s="111"/>
      <c r="C481" s="111"/>
      <c r="D481" s="111"/>
      <c r="E481" s="248"/>
      <c r="F481" s="109"/>
      <c r="G481" s="106"/>
      <c r="H481" s="106"/>
      <c r="I481" s="246"/>
      <c r="J481" s="246"/>
      <c r="K481" s="247"/>
      <c r="L481" s="248"/>
      <c r="M481" s="248"/>
      <c r="N481" s="106"/>
      <c r="O481" s="106"/>
      <c r="P481" s="106"/>
      <c r="Q481" s="248"/>
      <c r="R481" s="248"/>
      <c r="S481" s="248"/>
      <c r="T481" s="246"/>
      <c r="U481" s="246"/>
      <c r="V481" s="247"/>
      <c r="W481" s="248"/>
      <c r="X481" s="106"/>
      <c r="Y481" s="248"/>
      <c r="Z481" s="248"/>
      <c r="AA481" s="106"/>
      <c r="AB481" s="248"/>
      <c r="AC481" s="106"/>
      <c r="AD481" s="111"/>
      <c r="AE481" s="111"/>
      <c r="AF481" s="111"/>
      <c r="AO481" s="111"/>
      <c r="AP481" s="111"/>
      <c r="AQ481" s="111"/>
      <c r="BB481" s="253"/>
      <c r="BF481" s="258"/>
      <c r="BG481" s="258"/>
      <c r="BH481" s="258"/>
      <c r="BI481" s="258"/>
      <c r="BJ481" s="258"/>
      <c r="BK481" s="258"/>
      <c r="BL481" s="258"/>
      <c r="BM481" s="258"/>
      <c r="BN481" s="258"/>
    </row>
    <row r="482" spans="2:66" ht="70.5" customHeight="1">
      <c r="B482" s="111"/>
      <c r="C482" s="111"/>
      <c r="D482" s="111"/>
      <c r="E482" s="248"/>
      <c r="F482" s="109"/>
      <c r="G482" s="106"/>
      <c r="H482" s="106"/>
      <c r="I482" s="246"/>
      <c r="J482" s="246"/>
      <c r="K482" s="247"/>
      <c r="L482" s="248"/>
      <c r="M482" s="248"/>
      <c r="N482" s="106"/>
      <c r="O482" s="106"/>
      <c r="P482" s="106"/>
      <c r="Q482" s="248"/>
      <c r="R482" s="248"/>
      <c r="S482" s="248"/>
      <c r="T482" s="246"/>
      <c r="U482" s="246"/>
      <c r="V482" s="247"/>
      <c r="W482" s="248"/>
      <c r="X482" s="106"/>
      <c r="Y482" s="248"/>
      <c r="Z482" s="248"/>
      <c r="AA482" s="106"/>
      <c r="AB482" s="248"/>
      <c r="AC482" s="106"/>
      <c r="AD482" s="111"/>
      <c r="AE482" s="111"/>
      <c r="AF482" s="111"/>
      <c r="AO482" s="111"/>
      <c r="AP482" s="111"/>
      <c r="AQ482" s="111"/>
      <c r="BB482" s="253"/>
      <c r="BF482" s="258"/>
      <c r="BG482" s="258"/>
      <c r="BH482" s="258"/>
      <c r="BI482" s="258"/>
      <c r="BJ482" s="258"/>
      <c r="BK482" s="258"/>
      <c r="BL482" s="258"/>
      <c r="BM482" s="258"/>
      <c r="BN482" s="258"/>
    </row>
    <row r="483" spans="2:66" ht="70.5" customHeight="1">
      <c r="B483" s="111"/>
      <c r="C483" s="111"/>
      <c r="D483" s="111"/>
      <c r="E483" s="248"/>
      <c r="F483" s="109"/>
      <c r="G483" s="106"/>
      <c r="H483" s="106"/>
      <c r="I483" s="246"/>
      <c r="J483" s="246"/>
      <c r="K483" s="247"/>
      <c r="L483" s="248"/>
      <c r="M483" s="248"/>
      <c r="N483" s="106"/>
      <c r="O483" s="106"/>
      <c r="P483" s="106"/>
      <c r="Q483" s="248"/>
      <c r="R483" s="248"/>
      <c r="S483" s="248"/>
      <c r="T483" s="246"/>
      <c r="U483" s="246"/>
      <c r="V483" s="247"/>
      <c r="W483" s="248"/>
      <c r="X483" s="106"/>
      <c r="Y483" s="248"/>
      <c r="Z483" s="248"/>
      <c r="AA483" s="106"/>
      <c r="AB483" s="248"/>
      <c r="AC483" s="106"/>
      <c r="AD483" s="111"/>
      <c r="AE483" s="111"/>
      <c r="AF483" s="111"/>
      <c r="AO483" s="111"/>
      <c r="AP483" s="111"/>
      <c r="AQ483" s="111"/>
      <c r="BB483" s="253"/>
      <c r="BF483" s="258"/>
      <c r="BG483" s="258"/>
      <c r="BH483" s="258"/>
      <c r="BI483" s="258"/>
      <c r="BJ483" s="258"/>
      <c r="BK483" s="258"/>
      <c r="BL483" s="258"/>
      <c r="BM483" s="258"/>
      <c r="BN483" s="258"/>
    </row>
    <row r="484" spans="2:66" ht="70.5" customHeight="1">
      <c r="B484" s="111"/>
      <c r="C484" s="111"/>
      <c r="D484" s="111"/>
      <c r="E484" s="248"/>
      <c r="F484" s="109"/>
      <c r="G484" s="106"/>
      <c r="H484" s="106"/>
      <c r="I484" s="246"/>
      <c r="J484" s="246"/>
      <c r="K484" s="247"/>
      <c r="L484" s="248"/>
      <c r="M484" s="248"/>
      <c r="N484" s="106"/>
      <c r="O484" s="106"/>
      <c r="P484" s="106"/>
      <c r="Q484" s="248"/>
      <c r="R484" s="248"/>
      <c r="S484" s="248"/>
      <c r="T484" s="246"/>
      <c r="U484" s="246"/>
      <c r="V484" s="247"/>
      <c r="W484" s="248"/>
      <c r="X484" s="106"/>
      <c r="Y484" s="248"/>
      <c r="Z484" s="248"/>
      <c r="AA484" s="106"/>
      <c r="AB484" s="248"/>
      <c r="AC484" s="106"/>
      <c r="AD484" s="111"/>
      <c r="AE484" s="111"/>
      <c r="AF484" s="111"/>
      <c r="AO484" s="111"/>
      <c r="AP484" s="111"/>
      <c r="AQ484" s="111"/>
      <c r="BB484" s="253"/>
      <c r="BF484" s="258"/>
      <c r="BG484" s="258"/>
      <c r="BH484" s="258"/>
      <c r="BI484" s="258"/>
      <c r="BJ484" s="258"/>
      <c r="BK484" s="258"/>
      <c r="BL484" s="258"/>
      <c r="BM484" s="258"/>
      <c r="BN484" s="258"/>
    </row>
    <row r="485" spans="2:66" ht="70.5" customHeight="1">
      <c r="B485" s="111"/>
      <c r="C485" s="111"/>
      <c r="D485" s="111"/>
      <c r="E485" s="248"/>
      <c r="F485" s="109"/>
      <c r="G485" s="106"/>
      <c r="H485" s="106"/>
      <c r="I485" s="246"/>
      <c r="J485" s="246"/>
      <c r="K485" s="247"/>
      <c r="L485" s="248"/>
      <c r="M485" s="248"/>
      <c r="N485" s="106"/>
      <c r="O485" s="106"/>
      <c r="P485" s="106"/>
      <c r="Q485" s="248"/>
      <c r="R485" s="248"/>
      <c r="S485" s="248"/>
      <c r="T485" s="246"/>
      <c r="U485" s="246"/>
      <c r="V485" s="247"/>
      <c r="W485" s="248"/>
      <c r="X485" s="106"/>
      <c r="Y485" s="248"/>
      <c r="Z485" s="248"/>
      <c r="AA485" s="106"/>
      <c r="AB485" s="248"/>
      <c r="AC485" s="106"/>
      <c r="AD485" s="111"/>
      <c r="AE485" s="111"/>
      <c r="AF485" s="111"/>
      <c r="AO485" s="111"/>
      <c r="AP485" s="111"/>
      <c r="AQ485" s="111"/>
      <c r="BB485" s="253"/>
      <c r="BF485" s="258"/>
      <c r="BG485" s="258"/>
      <c r="BH485" s="258"/>
      <c r="BI485" s="258"/>
      <c r="BJ485" s="258"/>
      <c r="BK485" s="258"/>
      <c r="BL485" s="258"/>
      <c r="BM485" s="258"/>
      <c r="BN485" s="258"/>
    </row>
    <row r="486" spans="2:66" ht="70.5" customHeight="1">
      <c r="B486" s="111"/>
      <c r="C486" s="111"/>
      <c r="D486" s="111"/>
      <c r="E486" s="248"/>
      <c r="F486" s="109"/>
      <c r="G486" s="106"/>
      <c r="H486" s="106"/>
      <c r="I486" s="246"/>
      <c r="J486" s="246"/>
      <c r="K486" s="247"/>
      <c r="L486" s="248"/>
      <c r="M486" s="248"/>
      <c r="N486" s="106"/>
      <c r="O486" s="106"/>
      <c r="P486" s="106"/>
      <c r="Q486" s="248"/>
      <c r="R486" s="248"/>
      <c r="S486" s="248"/>
      <c r="T486" s="246"/>
      <c r="U486" s="246"/>
      <c r="V486" s="247"/>
      <c r="W486" s="248"/>
      <c r="X486" s="106"/>
      <c r="Y486" s="248"/>
      <c r="Z486" s="248"/>
      <c r="AA486" s="106"/>
      <c r="AB486" s="248"/>
      <c r="AC486" s="106"/>
      <c r="AD486" s="111"/>
      <c r="AE486" s="111"/>
      <c r="AF486" s="111"/>
      <c r="AO486" s="111"/>
      <c r="AP486" s="111"/>
      <c r="AQ486" s="111"/>
      <c r="BB486" s="253"/>
      <c r="BF486" s="258"/>
      <c r="BG486" s="258"/>
      <c r="BH486" s="258"/>
      <c r="BI486" s="258"/>
      <c r="BJ486" s="258"/>
      <c r="BK486" s="258"/>
      <c r="BL486" s="258"/>
      <c r="BM486" s="258"/>
      <c r="BN486" s="258"/>
    </row>
    <row r="487" spans="2:66" ht="70.5" customHeight="1">
      <c r="B487" s="111"/>
      <c r="C487" s="111"/>
      <c r="D487" s="111"/>
      <c r="E487" s="248"/>
      <c r="F487" s="109"/>
      <c r="G487" s="106"/>
      <c r="H487" s="106"/>
      <c r="I487" s="246"/>
      <c r="J487" s="246"/>
      <c r="K487" s="247"/>
      <c r="L487" s="248"/>
      <c r="M487" s="248"/>
      <c r="N487" s="106"/>
      <c r="O487" s="106"/>
      <c r="P487" s="106"/>
      <c r="Q487" s="248"/>
      <c r="R487" s="248"/>
      <c r="S487" s="248"/>
      <c r="T487" s="246"/>
      <c r="U487" s="246"/>
      <c r="V487" s="247"/>
      <c r="W487" s="248"/>
      <c r="X487" s="106"/>
      <c r="Y487" s="248"/>
      <c r="Z487" s="248"/>
      <c r="AA487" s="106"/>
      <c r="AB487" s="248"/>
      <c r="AC487" s="106"/>
      <c r="AD487" s="111"/>
      <c r="AE487" s="111"/>
      <c r="AF487" s="111"/>
      <c r="AO487" s="111"/>
      <c r="AP487" s="111"/>
      <c r="AQ487" s="111"/>
      <c r="BB487" s="253"/>
      <c r="BF487" s="258"/>
      <c r="BG487" s="258"/>
      <c r="BH487" s="258"/>
      <c r="BI487" s="258"/>
      <c r="BJ487" s="258"/>
      <c r="BK487" s="258"/>
      <c r="BL487" s="258"/>
      <c r="BM487" s="258"/>
      <c r="BN487" s="258"/>
    </row>
    <row r="488" spans="2:66" ht="70.5" customHeight="1">
      <c r="B488" s="111"/>
      <c r="C488" s="111"/>
      <c r="D488" s="111"/>
      <c r="E488" s="248"/>
      <c r="F488" s="109"/>
      <c r="G488" s="106"/>
      <c r="H488" s="106"/>
      <c r="I488" s="246"/>
      <c r="J488" s="246"/>
      <c r="K488" s="247"/>
      <c r="L488" s="248"/>
      <c r="M488" s="248"/>
      <c r="N488" s="106"/>
      <c r="O488" s="106"/>
      <c r="P488" s="106"/>
      <c r="Q488" s="248"/>
      <c r="R488" s="248"/>
      <c r="S488" s="248"/>
      <c r="T488" s="246"/>
      <c r="U488" s="246"/>
      <c r="V488" s="247"/>
      <c r="W488" s="248"/>
      <c r="X488" s="106"/>
      <c r="Y488" s="248"/>
      <c r="Z488" s="248"/>
      <c r="AA488" s="106"/>
      <c r="AB488" s="248"/>
      <c r="AC488" s="106"/>
      <c r="AD488" s="111"/>
      <c r="AE488" s="111"/>
      <c r="AF488" s="111"/>
      <c r="AO488" s="111"/>
      <c r="AP488" s="111"/>
      <c r="AQ488" s="111"/>
      <c r="BB488" s="253"/>
      <c r="BF488" s="258"/>
      <c r="BG488" s="258"/>
      <c r="BH488" s="258"/>
      <c r="BI488" s="258"/>
      <c r="BJ488" s="258"/>
      <c r="BK488" s="258"/>
      <c r="BL488" s="258"/>
      <c r="BM488" s="258"/>
      <c r="BN488" s="258"/>
    </row>
    <row r="489" spans="2:66" ht="70.5" customHeight="1">
      <c r="B489" s="111"/>
      <c r="C489" s="111"/>
      <c r="D489" s="111"/>
      <c r="E489" s="248"/>
      <c r="F489" s="109"/>
      <c r="G489" s="106"/>
      <c r="H489" s="106"/>
      <c r="I489" s="246"/>
      <c r="J489" s="246"/>
      <c r="K489" s="247"/>
      <c r="L489" s="248"/>
      <c r="M489" s="248"/>
      <c r="N489" s="106"/>
      <c r="O489" s="106"/>
      <c r="P489" s="106"/>
      <c r="Q489" s="248"/>
      <c r="R489" s="248"/>
      <c r="S489" s="248"/>
      <c r="T489" s="246"/>
      <c r="U489" s="246"/>
      <c r="V489" s="247"/>
      <c r="W489" s="248"/>
      <c r="X489" s="106"/>
      <c r="Y489" s="248"/>
      <c r="Z489" s="248"/>
      <c r="AA489" s="106"/>
      <c r="AB489" s="248"/>
      <c r="AC489" s="106"/>
      <c r="AD489" s="111"/>
      <c r="AE489" s="111"/>
      <c r="AF489" s="111"/>
      <c r="AO489" s="111"/>
      <c r="AP489" s="111"/>
      <c r="AQ489" s="111"/>
      <c r="BB489" s="253"/>
      <c r="BF489" s="258"/>
      <c r="BG489" s="258"/>
      <c r="BH489" s="258"/>
      <c r="BI489" s="258"/>
      <c r="BJ489" s="258"/>
      <c r="BK489" s="258"/>
      <c r="BL489" s="258"/>
      <c r="BM489" s="258"/>
      <c r="BN489" s="258"/>
    </row>
    <row r="490" spans="2:66" ht="70.5" customHeight="1">
      <c r="B490" s="111"/>
      <c r="C490" s="111"/>
      <c r="D490" s="111"/>
      <c r="E490" s="248"/>
      <c r="F490" s="109"/>
      <c r="G490" s="106"/>
      <c r="H490" s="106"/>
      <c r="I490" s="246"/>
      <c r="J490" s="246"/>
      <c r="K490" s="247"/>
      <c r="L490" s="248"/>
      <c r="M490" s="248"/>
      <c r="N490" s="106"/>
      <c r="O490" s="106"/>
      <c r="P490" s="106"/>
      <c r="Q490" s="248"/>
      <c r="R490" s="248"/>
      <c r="S490" s="248"/>
      <c r="T490" s="246"/>
      <c r="U490" s="246"/>
      <c r="V490" s="247"/>
      <c r="W490" s="248"/>
      <c r="X490" s="106"/>
      <c r="Y490" s="248"/>
      <c r="Z490" s="248"/>
      <c r="AA490" s="106"/>
      <c r="AB490" s="248"/>
      <c r="AC490" s="106"/>
      <c r="AD490" s="111"/>
      <c r="AE490" s="111"/>
      <c r="AF490" s="111"/>
      <c r="AO490" s="111"/>
      <c r="AP490" s="111"/>
      <c r="AQ490" s="111"/>
      <c r="BB490" s="253"/>
      <c r="BF490" s="258"/>
      <c r="BG490" s="258"/>
      <c r="BH490" s="258"/>
      <c r="BI490" s="258"/>
      <c r="BJ490" s="258"/>
      <c r="BK490" s="258"/>
      <c r="BL490" s="258"/>
      <c r="BM490" s="258"/>
      <c r="BN490" s="258"/>
    </row>
    <row r="491" spans="2:66" ht="70.5" customHeight="1">
      <c r="B491" s="111"/>
      <c r="C491" s="111"/>
      <c r="D491" s="111"/>
      <c r="E491" s="248"/>
      <c r="F491" s="109"/>
      <c r="G491" s="106"/>
      <c r="H491" s="106"/>
      <c r="I491" s="246"/>
      <c r="J491" s="246"/>
      <c r="K491" s="247"/>
      <c r="L491" s="248"/>
      <c r="M491" s="248"/>
      <c r="N491" s="106"/>
      <c r="O491" s="106"/>
      <c r="P491" s="106"/>
      <c r="Q491" s="248"/>
      <c r="R491" s="248"/>
      <c r="S491" s="248"/>
      <c r="T491" s="246"/>
      <c r="U491" s="246"/>
      <c r="V491" s="247"/>
      <c r="W491" s="248"/>
      <c r="X491" s="106"/>
      <c r="Y491" s="248"/>
      <c r="Z491" s="248"/>
      <c r="AA491" s="106"/>
      <c r="AB491" s="248"/>
      <c r="AC491" s="106"/>
      <c r="AD491" s="111"/>
      <c r="AE491" s="111"/>
      <c r="AF491" s="111"/>
      <c r="AO491" s="111"/>
      <c r="AP491" s="111"/>
      <c r="AQ491" s="111"/>
      <c r="BB491" s="253"/>
      <c r="BF491" s="258"/>
      <c r="BG491" s="258"/>
      <c r="BH491" s="258"/>
      <c r="BI491" s="258"/>
      <c r="BJ491" s="258"/>
      <c r="BK491" s="258"/>
      <c r="BL491" s="258"/>
      <c r="BM491" s="258"/>
      <c r="BN491" s="258"/>
    </row>
    <row r="492" spans="2:66" ht="70.5" customHeight="1">
      <c r="B492" s="111"/>
      <c r="C492" s="111"/>
      <c r="D492" s="111"/>
      <c r="E492" s="248"/>
      <c r="F492" s="109"/>
      <c r="G492" s="106"/>
      <c r="H492" s="106"/>
      <c r="I492" s="246"/>
      <c r="J492" s="246"/>
      <c r="K492" s="247"/>
      <c r="L492" s="248"/>
      <c r="M492" s="248"/>
      <c r="N492" s="106"/>
      <c r="O492" s="106"/>
      <c r="P492" s="106"/>
      <c r="Q492" s="248"/>
      <c r="R492" s="248"/>
      <c r="S492" s="248"/>
      <c r="T492" s="246"/>
      <c r="U492" s="246"/>
      <c r="V492" s="247"/>
      <c r="W492" s="248"/>
      <c r="X492" s="106"/>
      <c r="Y492" s="248"/>
      <c r="Z492" s="248"/>
      <c r="AA492" s="106"/>
      <c r="AB492" s="248"/>
      <c r="AC492" s="106"/>
      <c r="AD492" s="111"/>
      <c r="AE492" s="111"/>
      <c r="AF492" s="111"/>
      <c r="AO492" s="111"/>
      <c r="AP492" s="111"/>
      <c r="AQ492" s="111"/>
      <c r="BB492" s="253"/>
      <c r="BF492" s="258"/>
      <c r="BG492" s="258"/>
      <c r="BH492" s="258"/>
      <c r="BI492" s="258"/>
      <c r="BJ492" s="258"/>
      <c r="BK492" s="258"/>
      <c r="BL492" s="258"/>
      <c r="BM492" s="258"/>
      <c r="BN492" s="258"/>
    </row>
    <row r="493" spans="2:66" ht="70.5" customHeight="1">
      <c r="B493" s="111"/>
      <c r="C493" s="111"/>
      <c r="D493" s="111"/>
      <c r="E493" s="248"/>
      <c r="F493" s="109"/>
      <c r="G493" s="106"/>
      <c r="H493" s="106"/>
      <c r="I493" s="246"/>
      <c r="J493" s="246"/>
      <c r="K493" s="247"/>
      <c r="L493" s="248"/>
      <c r="M493" s="248"/>
      <c r="N493" s="106"/>
      <c r="O493" s="106"/>
      <c r="P493" s="106"/>
      <c r="Q493" s="248"/>
      <c r="R493" s="248"/>
      <c r="S493" s="248"/>
      <c r="T493" s="246"/>
      <c r="U493" s="246"/>
      <c r="V493" s="247"/>
      <c r="W493" s="248"/>
      <c r="X493" s="106"/>
      <c r="Y493" s="248"/>
      <c r="Z493" s="248"/>
      <c r="AA493" s="106"/>
      <c r="AB493" s="248"/>
      <c r="AC493" s="106"/>
      <c r="AD493" s="111"/>
      <c r="AE493" s="111"/>
      <c r="AF493" s="111"/>
      <c r="AO493" s="111"/>
      <c r="AP493" s="111"/>
      <c r="AQ493" s="111"/>
      <c r="BB493" s="253"/>
      <c r="BF493" s="258"/>
      <c r="BG493" s="258"/>
      <c r="BH493" s="258"/>
      <c r="BI493" s="258"/>
      <c r="BJ493" s="258"/>
      <c r="BK493" s="258"/>
      <c r="BL493" s="258"/>
      <c r="BM493" s="258"/>
      <c r="BN493" s="258"/>
    </row>
    <row r="494" spans="2:66" ht="70.5" customHeight="1">
      <c r="B494" s="111"/>
      <c r="C494" s="111"/>
      <c r="D494" s="111"/>
      <c r="E494" s="248"/>
      <c r="F494" s="109"/>
      <c r="G494" s="106"/>
      <c r="H494" s="106"/>
      <c r="I494" s="246"/>
      <c r="J494" s="246"/>
      <c r="K494" s="247"/>
      <c r="L494" s="248"/>
      <c r="M494" s="248"/>
      <c r="N494" s="106"/>
      <c r="O494" s="106"/>
      <c r="P494" s="106"/>
      <c r="Q494" s="248"/>
      <c r="R494" s="248"/>
      <c r="S494" s="248"/>
      <c r="T494" s="246"/>
      <c r="U494" s="246"/>
      <c r="V494" s="247"/>
      <c r="W494" s="248"/>
      <c r="X494" s="106"/>
      <c r="Y494" s="248"/>
      <c r="Z494" s="248"/>
      <c r="AA494" s="106"/>
      <c r="AB494" s="248"/>
      <c r="AC494" s="106"/>
      <c r="AD494" s="111"/>
      <c r="AE494" s="111"/>
      <c r="AF494" s="111"/>
      <c r="AO494" s="111"/>
      <c r="AP494" s="111"/>
      <c r="AQ494" s="111"/>
      <c r="BB494" s="253"/>
      <c r="BF494" s="258"/>
      <c r="BG494" s="258"/>
      <c r="BH494" s="258"/>
      <c r="BI494" s="258"/>
      <c r="BJ494" s="258"/>
      <c r="BK494" s="258"/>
      <c r="BL494" s="258"/>
      <c r="BM494" s="258"/>
      <c r="BN494" s="258"/>
    </row>
    <row r="495" spans="2:66" ht="70.5" customHeight="1">
      <c r="B495" s="111"/>
      <c r="C495" s="111"/>
      <c r="D495" s="111"/>
      <c r="E495" s="248"/>
      <c r="F495" s="109"/>
      <c r="G495" s="106"/>
      <c r="H495" s="106"/>
      <c r="I495" s="246"/>
      <c r="J495" s="246"/>
      <c r="K495" s="247"/>
      <c r="L495" s="248"/>
      <c r="M495" s="248"/>
      <c r="N495" s="106"/>
      <c r="O495" s="106"/>
      <c r="P495" s="106"/>
      <c r="Q495" s="248"/>
      <c r="R495" s="248"/>
      <c r="S495" s="248"/>
      <c r="T495" s="246"/>
      <c r="U495" s="246"/>
      <c r="V495" s="247"/>
      <c r="W495" s="248"/>
      <c r="X495" s="106"/>
      <c r="Y495" s="248"/>
      <c r="Z495" s="248"/>
      <c r="AA495" s="106"/>
      <c r="AB495" s="248"/>
      <c r="AC495" s="106"/>
      <c r="AD495" s="111"/>
      <c r="AE495" s="111"/>
      <c r="AF495" s="111"/>
      <c r="AO495" s="111"/>
      <c r="AP495" s="111"/>
      <c r="AQ495" s="111"/>
      <c r="BB495" s="253"/>
      <c r="BF495" s="258"/>
      <c r="BG495" s="258"/>
      <c r="BH495" s="258"/>
      <c r="BI495" s="258"/>
      <c r="BJ495" s="258"/>
      <c r="BK495" s="258"/>
      <c r="BL495" s="258"/>
      <c r="BM495" s="258"/>
      <c r="BN495" s="258"/>
    </row>
    <row r="496" spans="2:66" ht="70.5" customHeight="1">
      <c r="B496" s="111"/>
      <c r="C496" s="111"/>
      <c r="D496" s="111"/>
      <c r="E496" s="248"/>
      <c r="F496" s="109"/>
      <c r="G496" s="106"/>
      <c r="H496" s="106"/>
      <c r="I496" s="246"/>
      <c r="J496" s="246"/>
      <c r="K496" s="247"/>
      <c r="L496" s="248"/>
      <c r="M496" s="248"/>
      <c r="N496" s="106"/>
      <c r="O496" s="106"/>
      <c r="P496" s="106"/>
      <c r="Q496" s="248"/>
      <c r="R496" s="248"/>
      <c r="S496" s="248"/>
      <c r="T496" s="246"/>
      <c r="U496" s="246"/>
      <c r="V496" s="247"/>
      <c r="W496" s="248"/>
      <c r="X496" s="106"/>
      <c r="Y496" s="248"/>
      <c r="Z496" s="248"/>
      <c r="AA496" s="106"/>
      <c r="AB496" s="248"/>
      <c r="AC496" s="106"/>
      <c r="AD496" s="111"/>
      <c r="AE496" s="111"/>
      <c r="AF496" s="111"/>
      <c r="AO496" s="111"/>
      <c r="AP496" s="111"/>
      <c r="AQ496" s="111"/>
      <c r="BB496" s="253"/>
      <c r="BF496" s="258"/>
      <c r="BG496" s="258"/>
      <c r="BH496" s="258"/>
      <c r="BI496" s="258"/>
      <c r="BJ496" s="258"/>
      <c r="BK496" s="258"/>
      <c r="BL496" s="258"/>
      <c r="BM496" s="258"/>
      <c r="BN496" s="258"/>
    </row>
    <row r="497" spans="2:66" ht="70.5" customHeight="1">
      <c r="B497" s="111"/>
      <c r="C497" s="111"/>
      <c r="D497" s="111"/>
      <c r="E497" s="248"/>
      <c r="F497" s="109"/>
      <c r="G497" s="106"/>
      <c r="H497" s="106"/>
      <c r="I497" s="246"/>
      <c r="J497" s="246"/>
      <c r="K497" s="247"/>
      <c r="L497" s="248"/>
      <c r="M497" s="248"/>
      <c r="N497" s="106"/>
      <c r="O497" s="106"/>
      <c r="P497" s="106"/>
      <c r="Q497" s="248"/>
      <c r="R497" s="248"/>
      <c r="S497" s="248"/>
      <c r="T497" s="246"/>
      <c r="U497" s="246"/>
      <c r="V497" s="247"/>
      <c r="W497" s="248"/>
      <c r="X497" s="106"/>
      <c r="Y497" s="248"/>
      <c r="Z497" s="248"/>
      <c r="AA497" s="106"/>
      <c r="AB497" s="248"/>
      <c r="AC497" s="106"/>
      <c r="AD497" s="111"/>
      <c r="AE497" s="111"/>
      <c r="AF497" s="111"/>
      <c r="AO497" s="111"/>
      <c r="AP497" s="111"/>
      <c r="AQ497" s="111"/>
      <c r="BB497" s="253"/>
      <c r="BF497" s="258"/>
      <c r="BG497" s="258"/>
      <c r="BH497" s="258"/>
      <c r="BI497" s="258"/>
      <c r="BJ497" s="258"/>
      <c r="BK497" s="258"/>
      <c r="BL497" s="258"/>
      <c r="BM497" s="258"/>
      <c r="BN497" s="258"/>
    </row>
    <row r="498" spans="2:66" ht="70.5" customHeight="1">
      <c r="B498" s="111"/>
      <c r="C498" s="111"/>
      <c r="D498" s="111"/>
      <c r="E498" s="248"/>
      <c r="F498" s="109"/>
      <c r="G498" s="106"/>
      <c r="H498" s="106"/>
      <c r="I498" s="246"/>
      <c r="J498" s="246"/>
      <c r="K498" s="247"/>
      <c r="L498" s="248"/>
      <c r="M498" s="248"/>
      <c r="N498" s="106"/>
      <c r="O498" s="106"/>
      <c r="P498" s="106"/>
      <c r="Q498" s="248"/>
      <c r="R498" s="248"/>
      <c r="S498" s="248"/>
      <c r="T498" s="246"/>
      <c r="U498" s="246"/>
      <c r="V498" s="247"/>
      <c r="W498" s="248"/>
      <c r="X498" s="106"/>
      <c r="Y498" s="248"/>
      <c r="Z498" s="248"/>
      <c r="AA498" s="106"/>
      <c r="AB498" s="248"/>
      <c r="AC498" s="106"/>
      <c r="AD498" s="111"/>
      <c r="AE498" s="111"/>
      <c r="AF498" s="111"/>
      <c r="AO498" s="111"/>
      <c r="AP498" s="111"/>
      <c r="AQ498" s="111"/>
      <c r="BB498" s="253"/>
      <c r="BF498" s="258"/>
      <c r="BG498" s="258"/>
      <c r="BH498" s="258"/>
      <c r="BI498" s="258"/>
      <c r="BJ498" s="258"/>
      <c r="BK498" s="258"/>
      <c r="BL498" s="258"/>
      <c r="BM498" s="258"/>
      <c r="BN498" s="258"/>
    </row>
    <row r="499" spans="2:66" ht="70.5" customHeight="1">
      <c r="B499" s="111"/>
      <c r="C499" s="111"/>
      <c r="D499" s="111"/>
      <c r="E499" s="248"/>
      <c r="F499" s="109"/>
      <c r="G499" s="106"/>
      <c r="H499" s="106"/>
      <c r="I499" s="246"/>
      <c r="J499" s="246"/>
      <c r="K499" s="247"/>
      <c r="L499" s="248"/>
      <c r="M499" s="248"/>
      <c r="N499" s="106"/>
      <c r="O499" s="106"/>
      <c r="P499" s="106"/>
      <c r="Q499" s="248"/>
      <c r="R499" s="248"/>
      <c r="S499" s="248"/>
      <c r="T499" s="246"/>
      <c r="U499" s="246"/>
      <c r="V499" s="247"/>
      <c r="W499" s="248"/>
      <c r="X499" s="106"/>
      <c r="Y499" s="248"/>
      <c r="Z499" s="248"/>
      <c r="AA499" s="106"/>
      <c r="AB499" s="248"/>
      <c r="AC499" s="106"/>
      <c r="AD499" s="111"/>
      <c r="AE499" s="111"/>
      <c r="AF499" s="111"/>
      <c r="AO499" s="111"/>
      <c r="AP499" s="111"/>
      <c r="AQ499" s="111"/>
      <c r="BB499" s="253"/>
      <c r="BF499" s="258"/>
      <c r="BG499" s="258"/>
      <c r="BH499" s="258"/>
      <c r="BI499" s="258"/>
      <c r="BJ499" s="258"/>
      <c r="BK499" s="258"/>
      <c r="BL499" s="258"/>
      <c r="BM499" s="258"/>
      <c r="BN499" s="258"/>
    </row>
    <row r="500" spans="2:66" ht="70.5" customHeight="1">
      <c r="B500" s="111"/>
      <c r="C500" s="111"/>
      <c r="D500" s="111"/>
      <c r="E500" s="248"/>
      <c r="F500" s="109"/>
      <c r="G500" s="106"/>
      <c r="H500" s="106"/>
      <c r="I500" s="246"/>
      <c r="J500" s="246"/>
      <c r="K500" s="247"/>
      <c r="L500" s="248"/>
      <c r="M500" s="248"/>
      <c r="N500" s="106"/>
      <c r="O500" s="106"/>
      <c r="P500" s="106"/>
      <c r="Q500" s="248"/>
      <c r="R500" s="248"/>
      <c r="S500" s="248"/>
      <c r="T500" s="246"/>
      <c r="U500" s="246"/>
      <c r="V500" s="247"/>
      <c r="W500" s="248"/>
      <c r="X500" s="106"/>
      <c r="Y500" s="248"/>
      <c r="Z500" s="248"/>
      <c r="AA500" s="106"/>
      <c r="AB500" s="248"/>
      <c r="AC500" s="106"/>
      <c r="AD500" s="111"/>
      <c r="AE500" s="111"/>
      <c r="AF500" s="111"/>
      <c r="AO500" s="111"/>
      <c r="AP500" s="111"/>
      <c r="AQ500" s="111"/>
      <c r="BB500" s="253"/>
      <c r="BF500" s="258"/>
      <c r="BG500" s="258"/>
      <c r="BH500" s="258"/>
      <c r="BI500" s="258"/>
      <c r="BJ500" s="258"/>
      <c r="BK500" s="258"/>
      <c r="BL500" s="258"/>
      <c r="BM500" s="258"/>
      <c r="BN500" s="258"/>
    </row>
    <row r="501" spans="2:66" ht="70.5" customHeight="1">
      <c r="B501" s="111"/>
      <c r="C501" s="111"/>
      <c r="D501" s="111"/>
      <c r="E501" s="248"/>
      <c r="F501" s="109"/>
      <c r="G501" s="106"/>
      <c r="H501" s="106"/>
      <c r="I501" s="246"/>
      <c r="J501" s="246"/>
      <c r="K501" s="247"/>
      <c r="L501" s="248"/>
      <c r="M501" s="248"/>
      <c r="N501" s="106"/>
      <c r="O501" s="106"/>
      <c r="P501" s="106"/>
      <c r="Q501" s="248"/>
      <c r="R501" s="248"/>
      <c r="S501" s="248"/>
      <c r="T501" s="246"/>
      <c r="U501" s="246"/>
      <c r="V501" s="247"/>
      <c r="W501" s="248"/>
      <c r="X501" s="106"/>
      <c r="Y501" s="248"/>
      <c r="Z501" s="248"/>
      <c r="AA501" s="106"/>
      <c r="AB501" s="248"/>
      <c r="AC501" s="106"/>
      <c r="AD501" s="111"/>
      <c r="AE501" s="111"/>
      <c r="AF501" s="111"/>
      <c r="AO501" s="111"/>
      <c r="AP501" s="111"/>
      <c r="AQ501" s="111"/>
      <c r="BB501" s="253"/>
      <c r="BF501" s="258"/>
      <c r="BG501" s="258"/>
      <c r="BH501" s="258"/>
      <c r="BI501" s="258"/>
      <c r="BJ501" s="258"/>
      <c r="BK501" s="258"/>
      <c r="BL501" s="258"/>
      <c r="BM501" s="258"/>
      <c r="BN501" s="258"/>
    </row>
    <row r="502" spans="2:66" ht="70.5" customHeight="1">
      <c r="B502" s="111"/>
      <c r="C502" s="111"/>
      <c r="D502" s="111"/>
      <c r="E502" s="248"/>
      <c r="F502" s="109"/>
      <c r="G502" s="106"/>
      <c r="H502" s="106"/>
      <c r="I502" s="246"/>
      <c r="J502" s="246"/>
      <c r="K502" s="247"/>
      <c r="L502" s="248"/>
      <c r="M502" s="248"/>
      <c r="N502" s="106"/>
      <c r="O502" s="106"/>
      <c r="P502" s="106"/>
      <c r="Q502" s="248"/>
      <c r="R502" s="248"/>
      <c r="S502" s="248"/>
      <c r="T502" s="246"/>
      <c r="U502" s="246"/>
      <c r="V502" s="247"/>
      <c r="W502" s="248"/>
      <c r="X502" s="106"/>
      <c r="Y502" s="248"/>
      <c r="Z502" s="248"/>
      <c r="AA502" s="106"/>
      <c r="AB502" s="248"/>
      <c r="AC502" s="106"/>
      <c r="AD502" s="111"/>
      <c r="AE502" s="111"/>
      <c r="AF502" s="111"/>
      <c r="AO502" s="111"/>
      <c r="AP502" s="111"/>
      <c r="AQ502" s="111"/>
      <c r="BB502" s="253"/>
      <c r="BF502" s="258"/>
      <c r="BG502" s="258"/>
      <c r="BH502" s="258"/>
      <c r="BI502" s="258"/>
      <c r="BJ502" s="258"/>
      <c r="BK502" s="258"/>
      <c r="BL502" s="258"/>
      <c r="BM502" s="258"/>
      <c r="BN502" s="258"/>
    </row>
    <row r="503" spans="2:66" ht="70.5" customHeight="1">
      <c r="B503" s="111"/>
      <c r="C503" s="111"/>
      <c r="D503" s="111"/>
      <c r="E503" s="248"/>
      <c r="F503" s="109"/>
      <c r="G503" s="106"/>
      <c r="H503" s="106"/>
      <c r="I503" s="246"/>
      <c r="J503" s="246"/>
      <c r="K503" s="247"/>
      <c r="L503" s="248"/>
      <c r="M503" s="248"/>
      <c r="N503" s="106"/>
      <c r="O503" s="106"/>
      <c r="P503" s="106"/>
      <c r="Q503" s="248"/>
      <c r="R503" s="248"/>
      <c r="S503" s="248"/>
      <c r="T503" s="246"/>
      <c r="U503" s="246"/>
      <c r="V503" s="247"/>
      <c r="W503" s="248"/>
      <c r="X503" s="106"/>
      <c r="Y503" s="248"/>
      <c r="Z503" s="248"/>
      <c r="AA503" s="106"/>
      <c r="AB503" s="248"/>
      <c r="AC503" s="106"/>
      <c r="AD503" s="111"/>
      <c r="AE503" s="111"/>
      <c r="AF503" s="111"/>
      <c r="AO503" s="111"/>
      <c r="AP503" s="111"/>
      <c r="AQ503" s="111"/>
      <c r="BB503" s="253"/>
      <c r="BF503" s="258"/>
      <c r="BG503" s="258"/>
      <c r="BH503" s="258"/>
      <c r="BI503" s="258"/>
      <c r="BJ503" s="258"/>
      <c r="BK503" s="258"/>
      <c r="BL503" s="258"/>
      <c r="BM503" s="258"/>
      <c r="BN503" s="258"/>
    </row>
    <row r="504" spans="2:66" ht="70.5" customHeight="1">
      <c r="B504" s="111"/>
      <c r="C504" s="111"/>
      <c r="D504" s="111"/>
      <c r="E504" s="248"/>
      <c r="F504" s="109"/>
      <c r="G504" s="106"/>
      <c r="H504" s="106"/>
      <c r="I504" s="246"/>
      <c r="J504" s="246"/>
      <c r="K504" s="247"/>
      <c r="L504" s="248"/>
      <c r="M504" s="248"/>
      <c r="N504" s="106"/>
      <c r="O504" s="106"/>
      <c r="P504" s="106"/>
      <c r="Q504" s="248"/>
      <c r="R504" s="248"/>
      <c r="S504" s="248"/>
      <c r="T504" s="246"/>
      <c r="U504" s="246"/>
      <c r="V504" s="247"/>
      <c r="W504" s="248"/>
      <c r="X504" s="106"/>
      <c r="Y504" s="248"/>
      <c r="Z504" s="248"/>
      <c r="AA504" s="106"/>
      <c r="AB504" s="248"/>
      <c r="AC504" s="106"/>
      <c r="AD504" s="111"/>
      <c r="AE504" s="111"/>
      <c r="AF504" s="111"/>
      <c r="AO504" s="111"/>
      <c r="AP504" s="111"/>
      <c r="AQ504" s="111"/>
      <c r="BB504" s="253"/>
      <c r="BF504" s="258"/>
      <c r="BG504" s="258"/>
      <c r="BH504" s="258"/>
      <c r="BI504" s="258"/>
      <c r="BJ504" s="258"/>
      <c r="BK504" s="258"/>
      <c r="BL504" s="258"/>
      <c r="BM504" s="258"/>
      <c r="BN504" s="258"/>
    </row>
    <row r="505" spans="2:66" ht="70.5" customHeight="1">
      <c r="B505" s="111"/>
      <c r="C505" s="111"/>
      <c r="D505" s="111"/>
      <c r="E505" s="248"/>
      <c r="F505" s="109"/>
      <c r="G505" s="106"/>
      <c r="H505" s="106"/>
      <c r="I505" s="246"/>
      <c r="J505" s="246"/>
      <c r="K505" s="247"/>
      <c r="L505" s="248"/>
      <c r="M505" s="248"/>
      <c r="N505" s="106"/>
      <c r="O505" s="106"/>
      <c r="P505" s="106"/>
      <c r="Q505" s="248"/>
      <c r="R505" s="248"/>
      <c r="S505" s="248"/>
      <c r="T505" s="246"/>
      <c r="U505" s="246"/>
      <c r="V505" s="247"/>
      <c r="W505" s="248"/>
      <c r="X505" s="106"/>
      <c r="Y505" s="248"/>
      <c r="Z505" s="248"/>
      <c r="AA505" s="106"/>
      <c r="AB505" s="248"/>
      <c r="AC505" s="106"/>
      <c r="AD505" s="111"/>
      <c r="AE505" s="111"/>
      <c r="AF505" s="111"/>
      <c r="AO505" s="111"/>
      <c r="AP505" s="111"/>
      <c r="AQ505" s="111"/>
      <c r="BB505" s="253"/>
      <c r="BF505" s="258"/>
      <c r="BG505" s="258"/>
      <c r="BH505" s="258"/>
      <c r="BI505" s="258"/>
      <c r="BJ505" s="258"/>
      <c r="BK505" s="258"/>
      <c r="BL505" s="258"/>
      <c r="BM505" s="258"/>
      <c r="BN505" s="258"/>
    </row>
    <row r="506" spans="2:66" ht="70.5" customHeight="1">
      <c r="B506" s="111"/>
      <c r="C506" s="111"/>
      <c r="D506" s="111"/>
      <c r="E506" s="248"/>
      <c r="F506" s="109"/>
      <c r="G506" s="106"/>
      <c r="H506" s="106"/>
      <c r="I506" s="246"/>
      <c r="J506" s="246"/>
      <c r="K506" s="247"/>
      <c r="L506" s="248"/>
      <c r="M506" s="248"/>
      <c r="N506" s="106"/>
      <c r="O506" s="106"/>
      <c r="P506" s="106"/>
      <c r="Q506" s="248"/>
      <c r="R506" s="248"/>
      <c r="S506" s="248"/>
      <c r="T506" s="246"/>
      <c r="U506" s="246"/>
      <c r="V506" s="247"/>
      <c r="W506" s="248"/>
      <c r="X506" s="106"/>
      <c r="Y506" s="248"/>
      <c r="Z506" s="248"/>
      <c r="AA506" s="106"/>
      <c r="AB506" s="248"/>
      <c r="AC506" s="106"/>
      <c r="AD506" s="111"/>
      <c r="AE506" s="111"/>
      <c r="AF506" s="111"/>
      <c r="AO506" s="111"/>
      <c r="AP506" s="111"/>
      <c r="AQ506" s="111"/>
      <c r="BB506" s="253"/>
      <c r="BF506" s="258"/>
      <c r="BG506" s="258"/>
      <c r="BH506" s="258"/>
      <c r="BI506" s="258"/>
      <c r="BJ506" s="258"/>
      <c r="BK506" s="258"/>
      <c r="BL506" s="258"/>
      <c r="BM506" s="258"/>
      <c r="BN506" s="258"/>
    </row>
    <row r="507" spans="2:66" ht="70.5" customHeight="1">
      <c r="B507" s="111"/>
      <c r="C507" s="111"/>
      <c r="D507" s="111"/>
      <c r="E507" s="248"/>
      <c r="F507" s="109"/>
      <c r="G507" s="106"/>
      <c r="H507" s="106"/>
      <c r="I507" s="246"/>
      <c r="J507" s="246"/>
      <c r="K507" s="247"/>
      <c r="L507" s="248"/>
      <c r="M507" s="248"/>
      <c r="N507" s="106"/>
      <c r="O507" s="106"/>
      <c r="P507" s="106"/>
      <c r="Q507" s="248"/>
      <c r="R507" s="248"/>
      <c r="S507" s="248"/>
      <c r="T507" s="246"/>
      <c r="U507" s="246"/>
      <c r="V507" s="247"/>
      <c r="W507" s="248"/>
      <c r="X507" s="106"/>
      <c r="Y507" s="248"/>
      <c r="Z507" s="248"/>
      <c r="AA507" s="106"/>
      <c r="AB507" s="248"/>
      <c r="AC507" s="106"/>
      <c r="AD507" s="111"/>
      <c r="AE507" s="111"/>
      <c r="AF507" s="111"/>
      <c r="AO507" s="111"/>
      <c r="AP507" s="111"/>
      <c r="AQ507" s="111"/>
      <c r="BB507" s="253"/>
      <c r="BF507" s="258"/>
      <c r="BG507" s="258"/>
      <c r="BH507" s="258"/>
      <c r="BI507" s="258"/>
      <c r="BJ507" s="258"/>
      <c r="BK507" s="258"/>
      <c r="BL507" s="258"/>
      <c r="BM507" s="258"/>
      <c r="BN507" s="258"/>
    </row>
    <row r="508" spans="2:66" ht="70.5" customHeight="1">
      <c r="B508" s="111"/>
      <c r="C508" s="111"/>
      <c r="D508" s="111"/>
      <c r="E508" s="248"/>
      <c r="F508" s="109"/>
      <c r="G508" s="106"/>
      <c r="H508" s="106"/>
      <c r="I508" s="246"/>
      <c r="J508" s="246"/>
      <c r="K508" s="247"/>
      <c r="L508" s="248"/>
      <c r="M508" s="248"/>
      <c r="N508" s="106"/>
      <c r="O508" s="106"/>
      <c r="P508" s="106"/>
      <c r="Q508" s="248"/>
      <c r="R508" s="248"/>
      <c r="S508" s="248"/>
      <c r="T508" s="246"/>
      <c r="U508" s="246"/>
      <c r="V508" s="247"/>
      <c r="W508" s="248"/>
      <c r="X508" s="106"/>
      <c r="Y508" s="248"/>
      <c r="Z508" s="248"/>
      <c r="AA508" s="106"/>
      <c r="AB508" s="248"/>
      <c r="AC508" s="106"/>
      <c r="AD508" s="111"/>
      <c r="AE508" s="111"/>
      <c r="AF508" s="111"/>
      <c r="AO508" s="111"/>
      <c r="AP508" s="111"/>
      <c r="AQ508" s="111"/>
      <c r="BB508" s="253"/>
      <c r="BF508" s="258"/>
      <c r="BG508" s="258"/>
      <c r="BH508" s="258"/>
      <c r="BI508" s="258"/>
      <c r="BJ508" s="258"/>
      <c r="BK508" s="258"/>
      <c r="BL508" s="258"/>
      <c r="BM508" s="258"/>
      <c r="BN508" s="258"/>
    </row>
    <row r="509" spans="2:66" ht="70.5" customHeight="1">
      <c r="B509" s="111"/>
      <c r="C509" s="111"/>
      <c r="D509" s="111"/>
      <c r="E509" s="248"/>
      <c r="F509" s="109"/>
      <c r="G509" s="106"/>
      <c r="H509" s="106"/>
      <c r="I509" s="246"/>
      <c r="J509" s="246"/>
      <c r="K509" s="247"/>
      <c r="L509" s="248"/>
      <c r="M509" s="248"/>
      <c r="N509" s="106"/>
      <c r="O509" s="106"/>
      <c r="P509" s="106"/>
      <c r="Q509" s="248"/>
      <c r="R509" s="248"/>
      <c r="S509" s="248"/>
      <c r="T509" s="246"/>
      <c r="U509" s="246"/>
      <c r="V509" s="247"/>
      <c r="W509" s="248"/>
      <c r="X509" s="106"/>
      <c r="Y509" s="248"/>
      <c r="Z509" s="248"/>
      <c r="AA509" s="106"/>
      <c r="AB509" s="248"/>
      <c r="AC509" s="106"/>
      <c r="AD509" s="111"/>
      <c r="AE509" s="111"/>
      <c r="AF509" s="111"/>
      <c r="AO509" s="111"/>
      <c r="AP509" s="111"/>
      <c r="AQ509" s="111"/>
      <c r="BB509" s="253"/>
      <c r="BF509" s="258"/>
      <c r="BG509" s="258"/>
      <c r="BH509" s="258"/>
      <c r="BI509" s="258"/>
      <c r="BJ509" s="258"/>
      <c r="BK509" s="258"/>
      <c r="BL509" s="258"/>
      <c r="BM509" s="258"/>
      <c r="BN509" s="258"/>
    </row>
    <row r="510" spans="2:66" ht="70.5" customHeight="1">
      <c r="B510" s="111"/>
      <c r="C510" s="111"/>
      <c r="D510" s="111"/>
      <c r="E510" s="248"/>
      <c r="F510" s="109"/>
      <c r="G510" s="106"/>
      <c r="H510" s="106"/>
      <c r="I510" s="246"/>
      <c r="J510" s="246"/>
      <c r="K510" s="247"/>
      <c r="L510" s="248"/>
      <c r="M510" s="248"/>
      <c r="N510" s="106"/>
      <c r="O510" s="106"/>
      <c r="P510" s="106"/>
      <c r="Q510" s="248"/>
      <c r="R510" s="248"/>
      <c r="S510" s="248"/>
      <c r="T510" s="246"/>
      <c r="U510" s="246"/>
      <c r="V510" s="247"/>
      <c r="W510" s="248"/>
      <c r="X510" s="106"/>
      <c r="Y510" s="248"/>
      <c r="Z510" s="248"/>
      <c r="AA510" s="106"/>
      <c r="AB510" s="248"/>
      <c r="AC510" s="106"/>
      <c r="AD510" s="111"/>
      <c r="AE510" s="111"/>
      <c r="AF510" s="111"/>
      <c r="AO510" s="111"/>
      <c r="AP510" s="111"/>
      <c r="AQ510" s="111"/>
      <c r="BB510" s="253"/>
      <c r="BF510" s="258"/>
      <c r="BG510" s="258"/>
      <c r="BH510" s="258"/>
      <c r="BI510" s="258"/>
      <c r="BJ510" s="258"/>
      <c r="BK510" s="258"/>
      <c r="BL510" s="258"/>
      <c r="BM510" s="258"/>
      <c r="BN510" s="258"/>
    </row>
    <row r="511" spans="2:66" ht="70.5" customHeight="1">
      <c r="B511" s="111"/>
      <c r="C511" s="111"/>
      <c r="D511" s="111"/>
      <c r="E511" s="248"/>
      <c r="F511" s="109"/>
      <c r="G511" s="106"/>
      <c r="H511" s="106"/>
      <c r="I511" s="246"/>
      <c r="J511" s="246"/>
      <c r="K511" s="247"/>
      <c r="L511" s="248"/>
      <c r="M511" s="248"/>
      <c r="N511" s="106"/>
      <c r="O511" s="106"/>
      <c r="P511" s="106"/>
      <c r="Q511" s="248"/>
      <c r="R511" s="248"/>
      <c r="S511" s="248"/>
      <c r="T511" s="246"/>
      <c r="U511" s="246"/>
      <c r="V511" s="247"/>
      <c r="W511" s="248"/>
      <c r="X511" s="106"/>
      <c r="Y511" s="248"/>
      <c r="Z511" s="248"/>
      <c r="AA511" s="106"/>
      <c r="AB511" s="248"/>
      <c r="AC511" s="106"/>
      <c r="AD511" s="111"/>
      <c r="AE511" s="111"/>
      <c r="AF511" s="111"/>
      <c r="AO511" s="111"/>
      <c r="AP511" s="111"/>
      <c r="AQ511" s="111"/>
      <c r="BB511" s="253"/>
      <c r="BF511" s="258"/>
      <c r="BG511" s="258"/>
      <c r="BH511" s="258"/>
      <c r="BI511" s="258"/>
      <c r="BJ511" s="258"/>
      <c r="BK511" s="258"/>
      <c r="BL511" s="258"/>
      <c r="BM511" s="258"/>
      <c r="BN511" s="258"/>
    </row>
    <row r="512" spans="2:66" ht="70.5" customHeight="1">
      <c r="B512" s="111"/>
      <c r="C512" s="111"/>
      <c r="D512" s="111"/>
      <c r="E512" s="248"/>
      <c r="F512" s="109"/>
      <c r="G512" s="106"/>
      <c r="H512" s="106"/>
      <c r="I512" s="246"/>
      <c r="J512" s="246"/>
      <c r="K512" s="247"/>
      <c r="L512" s="248"/>
      <c r="M512" s="248"/>
      <c r="N512" s="106"/>
      <c r="O512" s="106"/>
      <c r="P512" s="106"/>
      <c r="Q512" s="248"/>
      <c r="R512" s="248"/>
      <c r="S512" s="248"/>
      <c r="T512" s="246"/>
      <c r="U512" s="246"/>
      <c r="V512" s="247"/>
      <c r="W512" s="248"/>
      <c r="X512" s="106"/>
      <c r="Y512" s="248"/>
      <c r="Z512" s="248"/>
      <c r="AA512" s="106"/>
      <c r="AB512" s="248"/>
      <c r="AC512" s="106"/>
      <c r="AD512" s="111"/>
      <c r="AE512" s="111"/>
      <c r="AF512" s="111"/>
      <c r="AO512" s="111"/>
      <c r="AP512" s="111"/>
      <c r="AQ512" s="111"/>
      <c r="BB512" s="253"/>
      <c r="BF512" s="258"/>
      <c r="BG512" s="258"/>
      <c r="BH512" s="258"/>
      <c r="BI512" s="258"/>
      <c r="BJ512" s="258"/>
      <c r="BK512" s="258"/>
      <c r="BL512" s="258"/>
      <c r="BM512" s="258"/>
      <c r="BN512" s="258"/>
    </row>
    <row r="513" spans="2:66" ht="70.5" customHeight="1">
      <c r="B513" s="111"/>
      <c r="C513" s="111"/>
      <c r="D513" s="111"/>
      <c r="E513" s="248"/>
      <c r="F513" s="109"/>
      <c r="G513" s="106"/>
      <c r="H513" s="106"/>
      <c r="I513" s="246"/>
      <c r="J513" s="246"/>
      <c r="K513" s="247"/>
      <c r="L513" s="248"/>
      <c r="M513" s="248"/>
      <c r="N513" s="106"/>
      <c r="O513" s="106"/>
      <c r="P513" s="106"/>
      <c r="Q513" s="248"/>
      <c r="R513" s="248"/>
      <c r="S513" s="248"/>
      <c r="T513" s="246"/>
      <c r="U513" s="246"/>
      <c r="V513" s="247"/>
      <c r="W513" s="248"/>
      <c r="X513" s="106"/>
      <c r="Y513" s="248"/>
      <c r="Z513" s="248"/>
      <c r="AA513" s="106"/>
      <c r="AB513" s="248"/>
      <c r="AC513" s="106"/>
      <c r="AD513" s="111"/>
      <c r="AE513" s="111"/>
      <c r="AF513" s="111"/>
      <c r="AO513" s="111"/>
      <c r="AP513" s="111"/>
      <c r="AQ513" s="111"/>
      <c r="BB513" s="253"/>
      <c r="BF513" s="258"/>
      <c r="BG513" s="258"/>
      <c r="BH513" s="258"/>
      <c r="BI513" s="258"/>
      <c r="BJ513" s="258"/>
      <c r="BK513" s="258"/>
      <c r="BL513" s="258"/>
      <c r="BM513" s="258"/>
      <c r="BN513" s="258"/>
    </row>
    <row r="514" spans="2:66" ht="70.5" customHeight="1">
      <c r="B514" s="111"/>
      <c r="C514" s="111"/>
      <c r="D514" s="111"/>
      <c r="E514" s="248"/>
      <c r="F514" s="109"/>
      <c r="G514" s="106"/>
      <c r="H514" s="106"/>
      <c r="I514" s="246"/>
      <c r="J514" s="246"/>
      <c r="K514" s="247"/>
      <c r="L514" s="248"/>
      <c r="M514" s="248"/>
      <c r="N514" s="106"/>
      <c r="O514" s="106"/>
      <c r="P514" s="106"/>
      <c r="Q514" s="248"/>
      <c r="R514" s="248"/>
      <c r="S514" s="248"/>
      <c r="T514" s="246"/>
      <c r="U514" s="246"/>
      <c r="V514" s="247"/>
      <c r="W514" s="248"/>
      <c r="X514" s="106"/>
      <c r="Y514" s="248"/>
      <c r="Z514" s="248"/>
      <c r="AA514" s="106"/>
      <c r="AB514" s="248"/>
      <c r="AC514" s="106"/>
      <c r="AD514" s="111"/>
      <c r="AE514" s="111"/>
      <c r="AF514" s="111"/>
      <c r="AO514" s="111"/>
      <c r="AP514" s="111"/>
      <c r="AQ514" s="111"/>
      <c r="BB514" s="253"/>
      <c r="BF514" s="258"/>
      <c r="BG514" s="258"/>
      <c r="BH514" s="258"/>
      <c r="BI514" s="258"/>
      <c r="BJ514" s="258"/>
      <c r="BK514" s="258"/>
      <c r="BL514" s="258"/>
      <c r="BM514" s="258"/>
      <c r="BN514" s="258"/>
    </row>
    <row r="515" spans="2:66" ht="70.5" customHeight="1">
      <c r="B515" s="111"/>
      <c r="C515" s="111"/>
      <c r="D515" s="111"/>
      <c r="E515" s="248"/>
      <c r="F515" s="109"/>
      <c r="G515" s="106"/>
      <c r="H515" s="106"/>
      <c r="I515" s="246"/>
      <c r="J515" s="246"/>
      <c r="K515" s="247"/>
      <c r="L515" s="248"/>
      <c r="M515" s="248"/>
      <c r="N515" s="106"/>
      <c r="O515" s="106"/>
      <c r="P515" s="106"/>
      <c r="Q515" s="248"/>
      <c r="R515" s="248"/>
      <c r="S515" s="248"/>
      <c r="T515" s="246"/>
      <c r="U515" s="246"/>
      <c r="V515" s="247"/>
      <c r="W515" s="248"/>
      <c r="X515" s="106"/>
      <c r="Y515" s="248"/>
      <c r="Z515" s="248"/>
      <c r="AA515" s="106"/>
      <c r="AB515" s="248"/>
      <c r="AC515" s="106"/>
      <c r="AD515" s="111"/>
      <c r="AE515" s="111"/>
      <c r="AF515" s="111"/>
      <c r="AO515" s="111"/>
      <c r="AP515" s="111"/>
      <c r="AQ515" s="111"/>
      <c r="BB515" s="253"/>
      <c r="BF515" s="258"/>
      <c r="BG515" s="258"/>
      <c r="BH515" s="258"/>
      <c r="BI515" s="258"/>
      <c r="BJ515" s="258"/>
      <c r="BK515" s="258"/>
      <c r="BL515" s="258"/>
      <c r="BM515" s="258"/>
      <c r="BN515" s="258"/>
    </row>
    <row r="516" spans="2:66" ht="70.5" customHeight="1">
      <c r="B516" s="111"/>
      <c r="C516" s="111"/>
      <c r="D516" s="111"/>
      <c r="E516" s="248"/>
      <c r="F516" s="109"/>
      <c r="G516" s="106"/>
      <c r="H516" s="106"/>
      <c r="I516" s="246"/>
      <c r="J516" s="246"/>
      <c r="K516" s="247"/>
      <c r="L516" s="248"/>
      <c r="M516" s="248"/>
      <c r="N516" s="106"/>
      <c r="O516" s="106"/>
      <c r="P516" s="106"/>
      <c r="Q516" s="248"/>
      <c r="R516" s="248"/>
      <c r="S516" s="248"/>
      <c r="T516" s="246"/>
      <c r="U516" s="246"/>
      <c r="V516" s="247"/>
      <c r="W516" s="248"/>
      <c r="X516" s="106"/>
      <c r="Y516" s="248"/>
      <c r="Z516" s="248"/>
      <c r="AA516" s="106"/>
      <c r="AB516" s="248"/>
      <c r="AC516" s="106"/>
      <c r="AD516" s="111"/>
      <c r="AE516" s="111"/>
      <c r="AF516" s="111"/>
      <c r="AO516" s="111"/>
      <c r="AP516" s="111"/>
      <c r="AQ516" s="111"/>
      <c r="BB516" s="253"/>
      <c r="BF516" s="258"/>
      <c r="BG516" s="258"/>
      <c r="BH516" s="258"/>
      <c r="BI516" s="258"/>
      <c r="BJ516" s="258"/>
      <c r="BK516" s="258"/>
      <c r="BL516" s="258"/>
      <c r="BM516" s="258"/>
      <c r="BN516" s="258"/>
    </row>
    <row r="517" spans="2:66" ht="70.5" customHeight="1">
      <c r="B517" s="111"/>
      <c r="C517" s="111"/>
      <c r="D517" s="111"/>
      <c r="E517" s="248"/>
      <c r="F517" s="109"/>
      <c r="G517" s="106"/>
      <c r="H517" s="106"/>
      <c r="I517" s="246"/>
      <c r="J517" s="246"/>
      <c r="K517" s="247"/>
      <c r="L517" s="248"/>
      <c r="M517" s="248"/>
      <c r="N517" s="106"/>
      <c r="O517" s="106"/>
      <c r="P517" s="106"/>
      <c r="Q517" s="248"/>
      <c r="R517" s="248"/>
      <c r="S517" s="248"/>
      <c r="T517" s="246"/>
      <c r="U517" s="246"/>
      <c r="V517" s="247"/>
      <c r="W517" s="248"/>
      <c r="X517" s="106"/>
      <c r="Y517" s="248"/>
      <c r="Z517" s="248"/>
      <c r="AA517" s="106"/>
      <c r="AB517" s="248"/>
      <c r="AC517" s="106"/>
      <c r="AD517" s="111"/>
      <c r="AE517" s="111"/>
      <c r="AF517" s="111"/>
      <c r="AO517" s="111"/>
      <c r="AP517" s="111"/>
      <c r="AQ517" s="111"/>
      <c r="BB517" s="253"/>
      <c r="BF517" s="258"/>
      <c r="BG517" s="258"/>
      <c r="BH517" s="258"/>
      <c r="BI517" s="258"/>
      <c r="BJ517" s="258"/>
      <c r="BK517" s="258"/>
      <c r="BL517" s="258"/>
      <c r="BM517" s="258"/>
      <c r="BN517" s="258"/>
    </row>
    <row r="518" spans="2:66" ht="70.5" customHeight="1">
      <c r="B518" s="111"/>
      <c r="C518" s="111"/>
      <c r="D518" s="111"/>
      <c r="E518" s="248"/>
      <c r="F518" s="109"/>
      <c r="G518" s="106"/>
      <c r="H518" s="106"/>
      <c r="I518" s="246"/>
      <c r="J518" s="246"/>
      <c r="K518" s="247"/>
      <c r="L518" s="248"/>
      <c r="M518" s="248"/>
      <c r="N518" s="106"/>
      <c r="O518" s="106"/>
      <c r="P518" s="106"/>
      <c r="Q518" s="248"/>
      <c r="R518" s="248"/>
      <c r="S518" s="248"/>
      <c r="T518" s="246"/>
      <c r="U518" s="246"/>
      <c r="V518" s="247"/>
      <c r="W518" s="248"/>
      <c r="X518" s="106"/>
      <c r="Y518" s="248"/>
      <c r="Z518" s="248"/>
      <c r="AA518" s="106"/>
      <c r="AB518" s="248"/>
      <c r="AC518" s="106"/>
      <c r="AD518" s="111"/>
      <c r="AE518" s="111"/>
      <c r="AF518" s="111"/>
      <c r="AO518" s="111"/>
      <c r="AP518" s="111"/>
      <c r="AQ518" s="111"/>
      <c r="BB518" s="253"/>
      <c r="BF518" s="258"/>
      <c r="BG518" s="258"/>
      <c r="BH518" s="258"/>
      <c r="BI518" s="258"/>
      <c r="BJ518" s="258"/>
      <c r="BK518" s="258"/>
      <c r="BL518" s="258"/>
      <c r="BM518" s="258"/>
      <c r="BN518" s="258"/>
    </row>
    <row r="519" spans="2:66" ht="70.5" customHeight="1">
      <c r="B519" s="111"/>
      <c r="C519" s="111"/>
      <c r="D519" s="111"/>
      <c r="E519" s="248"/>
      <c r="F519" s="109"/>
      <c r="G519" s="106"/>
      <c r="H519" s="106"/>
      <c r="I519" s="246"/>
      <c r="J519" s="246"/>
      <c r="K519" s="247"/>
      <c r="L519" s="248"/>
      <c r="M519" s="248"/>
      <c r="N519" s="106"/>
      <c r="O519" s="106"/>
      <c r="P519" s="106"/>
      <c r="Q519" s="248"/>
      <c r="R519" s="248"/>
      <c r="S519" s="248"/>
      <c r="T519" s="246"/>
      <c r="U519" s="246"/>
      <c r="V519" s="247"/>
      <c r="W519" s="248"/>
      <c r="X519" s="106"/>
      <c r="Y519" s="248"/>
      <c r="Z519" s="248"/>
      <c r="AA519" s="106"/>
      <c r="AB519" s="248"/>
      <c r="AC519" s="106"/>
      <c r="AD519" s="111"/>
      <c r="AE519" s="111"/>
      <c r="AF519" s="111"/>
      <c r="AO519" s="111"/>
      <c r="AP519" s="111"/>
      <c r="AQ519" s="111"/>
      <c r="BB519" s="253"/>
      <c r="BF519" s="258"/>
      <c r="BG519" s="258"/>
      <c r="BH519" s="258"/>
      <c r="BI519" s="258"/>
      <c r="BJ519" s="258"/>
      <c r="BK519" s="258"/>
      <c r="BL519" s="258"/>
      <c r="BM519" s="258"/>
      <c r="BN519" s="258"/>
    </row>
    <row r="520" spans="2:66" ht="70.5" customHeight="1">
      <c r="B520" s="111"/>
      <c r="C520" s="111"/>
      <c r="D520" s="111"/>
      <c r="E520" s="248"/>
      <c r="F520" s="109"/>
      <c r="G520" s="106"/>
      <c r="H520" s="106"/>
      <c r="I520" s="246"/>
      <c r="J520" s="246"/>
      <c r="K520" s="247"/>
      <c r="L520" s="248"/>
      <c r="M520" s="248"/>
      <c r="N520" s="106"/>
      <c r="O520" s="106"/>
      <c r="P520" s="106"/>
      <c r="Q520" s="248"/>
      <c r="R520" s="248"/>
      <c r="S520" s="248"/>
      <c r="T520" s="246"/>
      <c r="U520" s="246"/>
      <c r="V520" s="247"/>
      <c r="W520" s="248"/>
      <c r="X520" s="106"/>
      <c r="Y520" s="248"/>
      <c r="Z520" s="248"/>
      <c r="AA520" s="106"/>
      <c r="AB520" s="248"/>
      <c r="AC520" s="106"/>
      <c r="AD520" s="111"/>
      <c r="AE520" s="111"/>
      <c r="AF520" s="111"/>
      <c r="AO520" s="111"/>
      <c r="AP520" s="111"/>
      <c r="AQ520" s="111"/>
      <c r="BB520" s="253"/>
      <c r="BF520" s="258"/>
      <c r="BG520" s="258"/>
      <c r="BH520" s="258"/>
      <c r="BI520" s="258"/>
      <c r="BJ520" s="258"/>
      <c r="BK520" s="258"/>
      <c r="BL520" s="258"/>
      <c r="BM520" s="258"/>
      <c r="BN520" s="258"/>
    </row>
    <row r="521" spans="2:66" ht="70.5" customHeight="1">
      <c r="B521" s="111"/>
      <c r="C521" s="111"/>
      <c r="D521" s="111"/>
      <c r="E521" s="248"/>
      <c r="F521" s="109"/>
      <c r="G521" s="106"/>
      <c r="H521" s="106"/>
      <c r="I521" s="246"/>
      <c r="J521" s="246"/>
      <c r="K521" s="247"/>
      <c r="L521" s="248"/>
      <c r="M521" s="248"/>
      <c r="N521" s="106"/>
      <c r="O521" s="106"/>
      <c r="P521" s="106"/>
      <c r="Q521" s="248"/>
      <c r="R521" s="248"/>
      <c r="S521" s="248"/>
      <c r="T521" s="246"/>
      <c r="U521" s="246"/>
      <c r="V521" s="247"/>
      <c r="W521" s="248"/>
      <c r="X521" s="106"/>
      <c r="Y521" s="248"/>
      <c r="Z521" s="248"/>
      <c r="AA521" s="106"/>
      <c r="AB521" s="248"/>
      <c r="AC521" s="106"/>
      <c r="AD521" s="111"/>
      <c r="AE521" s="111"/>
      <c r="AF521" s="111"/>
      <c r="AO521" s="111"/>
      <c r="AP521" s="111"/>
      <c r="AQ521" s="111"/>
      <c r="BB521" s="253"/>
      <c r="BF521" s="258"/>
      <c r="BG521" s="258"/>
      <c r="BH521" s="258"/>
      <c r="BI521" s="258"/>
      <c r="BJ521" s="258"/>
      <c r="BK521" s="258"/>
      <c r="BL521" s="258"/>
      <c r="BM521" s="258"/>
      <c r="BN521" s="258"/>
    </row>
    <row r="522" spans="2:66" ht="70.5" customHeight="1">
      <c r="B522" s="111"/>
      <c r="C522" s="111"/>
      <c r="D522" s="111"/>
      <c r="E522" s="248"/>
      <c r="F522" s="109"/>
      <c r="G522" s="106"/>
      <c r="H522" s="106"/>
      <c r="I522" s="246"/>
      <c r="J522" s="246"/>
      <c r="K522" s="247"/>
      <c r="L522" s="248"/>
      <c r="M522" s="248"/>
      <c r="N522" s="106"/>
      <c r="O522" s="106"/>
      <c r="P522" s="106"/>
      <c r="Q522" s="248"/>
      <c r="R522" s="248"/>
      <c r="S522" s="248"/>
      <c r="T522" s="246"/>
      <c r="U522" s="246"/>
      <c r="V522" s="247"/>
      <c r="W522" s="248"/>
      <c r="X522" s="106"/>
      <c r="Y522" s="248"/>
      <c r="Z522" s="248"/>
      <c r="AA522" s="106"/>
      <c r="AB522" s="248"/>
      <c r="AC522" s="106"/>
      <c r="AD522" s="111"/>
      <c r="AE522" s="111"/>
      <c r="AF522" s="111"/>
      <c r="AO522" s="111"/>
      <c r="AP522" s="111"/>
      <c r="AQ522" s="111"/>
      <c r="BB522" s="253"/>
      <c r="BF522" s="258"/>
      <c r="BG522" s="258"/>
      <c r="BH522" s="258"/>
      <c r="BI522" s="258"/>
      <c r="BJ522" s="258"/>
      <c r="BK522" s="258"/>
      <c r="BL522" s="258"/>
      <c r="BM522" s="258"/>
      <c r="BN522" s="258"/>
    </row>
    <row r="523" spans="2:66" ht="70.5" customHeight="1">
      <c r="B523" s="111"/>
      <c r="C523" s="111"/>
      <c r="D523" s="111"/>
      <c r="E523" s="248"/>
      <c r="F523" s="109"/>
      <c r="G523" s="106"/>
      <c r="H523" s="106"/>
      <c r="I523" s="246"/>
      <c r="J523" s="246"/>
      <c r="K523" s="247"/>
      <c r="L523" s="248"/>
      <c r="M523" s="248"/>
      <c r="N523" s="106"/>
      <c r="O523" s="106"/>
      <c r="P523" s="106"/>
      <c r="Q523" s="248"/>
      <c r="R523" s="248"/>
      <c r="S523" s="248"/>
      <c r="T523" s="246"/>
      <c r="U523" s="246"/>
      <c r="V523" s="247"/>
      <c r="W523" s="248"/>
      <c r="X523" s="106"/>
      <c r="Y523" s="248"/>
      <c r="Z523" s="248"/>
      <c r="AA523" s="106"/>
      <c r="AB523" s="248"/>
      <c r="AC523" s="106"/>
      <c r="AD523" s="111"/>
      <c r="AE523" s="111"/>
      <c r="AF523" s="111"/>
      <c r="AO523" s="111"/>
      <c r="AP523" s="111"/>
      <c r="AQ523" s="111"/>
      <c r="BB523" s="253"/>
      <c r="BF523" s="258"/>
      <c r="BG523" s="258"/>
      <c r="BH523" s="258"/>
      <c r="BI523" s="258"/>
      <c r="BJ523" s="258"/>
      <c r="BK523" s="258"/>
      <c r="BL523" s="258"/>
      <c r="BM523" s="258"/>
      <c r="BN523" s="258"/>
    </row>
    <row r="524" spans="2:66" ht="70.5" customHeight="1">
      <c r="B524" s="111"/>
      <c r="C524" s="111"/>
      <c r="D524" s="111"/>
      <c r="E524" s="248"/>
      <c r="F524" s="109"/>
      <c r="G524" s="106"/>
      <c r="H524" s="106"/>
      <c r="I524" s="246"/>
      <c r="J524" s="246"/>
      <c r="K524" s="247"/>
      <c r="L524" s="248"/>
      <c r="M524" s="248"/>
      <c r="N524" s="106"/>
      <c r="O524" s="106"/>
      <c r="P524" s="106"/>
      <c r="Q524" s="248"/>
      <c r="R524" s="248"/>
      <c r="S524" s="248"/>
      <c r="T524" s="246"/>
      <c r="U524" s="246"/>
      <c r="V524" s="247"/>
      <c r="W524" s="248"/>
      <c r="X524" s="106"/>
      <c r="Y524" s="248"/>
      <c r="Z524" s="248"/>
      <c r="AA524" s="106"/>
      <c r="AB524" s="248"/>
      <c r="AC524" s="106"/>
      <c r="AD524" s="111"/>
      <c r="AE524" s="111"/>
      <c r="AF524" s="111"/>
      <c r="AO524" s="111"/>
      <c r="AP524" s="111"/>
      <c r="AQ524" s="111"/>
      <c r="BB524" s="253"/>
      <c r="BF524" s="258"/>
      <c r="BG524" s="258"/>
      <c r="BH524" s="258"/>
      <c r="BI524" s="258"/>
      <c r="BJ524" s="258"/>
      <c r="BK524" s="258"/>
      <c r="BL524" s="258"/>
      <c r="BM524" s="258"/>
      <c r="BN524" s="258"/>
    </row>
    <row r="525" spans="2:66" ht="70.5" customHeight="1">
      <c r="B525" s="111"/>
      <c r="C525" s="111"/>
      <c r="D525" s="111"/>
      <c r="E525" s="248"/>
      <c r="F525" s="109"/>
      <c r="G525" s="106"/>
      <c r="H525" s="106"/>
      <c r="I525" s="246"/>
      <c r="J525" s="246"/>
      <c r="K525" s="247"/>
      <c r="L525" s="248"/>
      <c r="M525" s="248"/>
      <c r="N525" s="106"/>
      <c r="O525" s="106"/>
      <c r="P525" s="106"/>
      <c r="Q525" s="248"/>
      <c r="R525" s="248"/>
      <c r="S525" s="248"/>
      <c r="T525" s="246"/>
      <c r="U525" s="246"/>
      <c r="V525" s="247"/>
      <c r="W525" s="248"/>
      <c r="X525" s="106"/>
      <c r="Y525" s="248"/>
      <c r="Z525" s="248"/>
      <c r="AA525" s="106"/>
      <c r="AB525" s="248"/>
      <c r="AC525" s="106"/>
      <c r="AD525" s="111"/>
      <c r="AE525" s="111"/>
      <c r="AF525" s="111"/>
      <c r="AO525" s="111"/>
      <c r="AP525" s="111"/>
      <c r="AQ525" s="111"/>
      <c r="BB525" s="253"/>
      <c r="BF525" s="258"/>
      <c r="BG525" s="258"/>
      <c r="BH525" s="258"/>
      <c r="BI525" s="258"/>
      <c r="BJ525" s="258"/>
      <c r="BK525" s="258"/>
      <c r="BL525" s="258"/>
      <c r="BM525" s="258"/>
      <c r="BN525" s="258"/>
    </row>
    <row r="526" spans="2:66" ht="70.5" customHeight="1">
      <c r="B526" s="111"/>
      <c r="C526" s="111"/>
      <c r="D526" s="111"/>
      <c r="E526" s="248"/>
      <c r="F526" s="109"/>
      <c r="G526" s="106"/>
      <c r="H526" s="106"/>
      <c r="I526" s="246"/>
      <c r="J526" s="246"/>
      <c r="K526" s="247"/>
      <c r="L526" s="248"/>
      <c r="M526" s="248"/>
      <c r="N526" s="106"/>
      <c r="O526" s="106"/>
      <c r="P526" s="106"/>
      <c r="Q526" s="248"/>
      <c r="R526" s="248"/>
      <c r="S526" s="248"/>
      <c r="T526" s="246"/>
      <c r="U526" s="246"/>
      <c r="V526" s="247"/>
      <c r="W526" s="248"/>
      <c r="X526" s="106"/>
      <c r="Y526" s="248"/>
      <c r="Z526" s="248"/>
      <c r="AA526" s="106"/>
      <c r="AB526" s="248"/>
      <c r="AC526" s="106"/>
      <c r="AD526" s="111"/>
      <c r="AE526" s="111"/>
      <c r="AF526" s="111"/>
      <c r="AO526" s="111"/>
      <c r="AP526" s="111"/>
      <c r="AQ526" s="111"/>
      <c r="BB526" s="253"/>
      <c r="BF526" s="258"/>
      <c r="BG526" s="258"/>
      <c r="BH526" s="258"/>
      <c r="BI526" s="258"/>
      <c r="BJ526" s="258"/>
      <c r="BK526" s="258"/>
      <c r="BL526" s="258"/>
      <c r="BM526" s="258"/>
      <c r="BN526" s="258"/>
    </row>
    <row r="527" spans="2:66" ht="70.5" customHeight="1">
      <c r="B527" s="111"/>
      <c r="C527" s="111"/>
      <c r="D527" s="111"/>
      <c r="E527" s="248"/>
      <c r="F527" s="109"/>
      <c r="G527" s="106"/>
      <c r="H527" s="106"/>
      <c r="I527" s="246"/>
      <c r="J527" s="246"/>
      <c r="K527" s="247"/>
      <c r="L527" s="248"/>
      <c r="M527" s="248"/>
      <c r="N527" s="106"/>
      <c r="O527" s="106"/>
      <c r="P527" s="106"/>
      <c r="Q527" s="248"/>
      <c r="R527" s="248"/>
      <c r="S527" s="248"/>
      <c r="T527" s="246"/>
      <c r="U527" s="246"/>
      <c r="V527" s="247"/>
      <c r="W527" s="248"/>
      <c r="X527" s="106"/>
      <c r="Y527" s="248"/>
      <c r="Z527" s="248"/>
      <c r="AA527" s="106"/>
      <c r="AB527" s="248"/>
      <c r="AC527" s="106"/>
      <c r="AD527" s="111"/>
      <c r="AE527" s="111"/>
      <c r="AF527" s="111"/>
      <c r="AO527" s="111"/>
      <c r="AP527" s="111"/>
      <c r="AQ527" s="111"/>
      <c r="BB527" s="253"/>
      <c r="BF527" s="258"/>
      <c r="BG527" s="258"/>
      <c r="BH527" s="258"/>
      <c r="BI527" s="258"/>
      <c r="BJ527" s="258"/>
      <c r="BK527" s="258"/>
      <c r="BL527" s="258"/>
      <c r="BM527" s="258"/>
      <c r="BN527" s="258"/>
    </row>
    <row r="528" spans="2:66" ht="70.5" customHeight="1">
      <c r="B528" s="111"/>
      <c r="C528" s="111"/>
      <c r="D528" s="111"/>
      <c r="E528" s="248"/>
      <c r="F528" s="109"/>
      <c r="G528" s="106"/>
      <c r="H528" s="106"/>
      <c r="I528" s="246"/>
      <c r="J528" s="246"/>
      <c r="K528" s="247"/>
      <c r="L528" s="248"/>
      <c r="M528" s="248"/>
      <c r="N528" s="106"/>
      <c r="O528" s="106"/>
      <c r="P528" s="106"/>
      <c r="Q528" s="248"/>
      <c r="R528" s="248"/>
      <c r="S528" s="248"/>
      <c r="T528" s="246"/>
      <c r="U528" s="246"/>
      <c r="V528" s="247"/>
      <c r="W528" s="248"/>
      <c r="X528" s="106"/>
      <c r="Y528" s="248"/>
      <c r="Z528" s="248"/>
      <c r="AA528" s="106"/>
      <c r="AB528" s="248"/>
      <c r="AC528" s="106"/>
      <c r="AD528" s="111"/>
      <c r="AE528" s="111"/>
      <c r="AF528" s="111"/>
      <c r="AO528" s="111"/>
      <c r="AP528" s="111"/>
      <c r="AQ528" s="111"/>
      <c r="BB528" s="253"/>
      <c r="BF528" s="258"/>
      <c r="BG528" s="258"/>
      <c r="BH528" s="258"/>
      <c r="BI528" s="258"/>
      <c r="BJ528" s="258"/>
      <c r="BK528" s="258"/>
      <c r="BL528" s="258"/>
      <c r="BM528" s="258"/>
      <c r="BN528" s="258"/>
    </row>
    <row r="529" spans="2:66" ht="70.5" customHeight="1">
      <c r="B529" s="111"/>
      <c r="C529" s="111"/>
      <c r="D529" s="111"/>
      <c r="E529" s="248"/>
      <c r="F529" s="109"/>
      <c r="G529" s="106"/>
      <c r="H529" s="106"/>
      <c r="I529" s="246"/>
      <c r="J529" s="246"/>
      <c r="K529" s="247"/>
      <c r="L529" s="248"/>
      <c r="M529" s="248"/>
      <c r="N529" s="106"/>
      <c r="O529" s="106"/>
      <c r="P529" s="106"/>
      <c r="Q529" s="248"/>
      <c r="R529" s="248"/>
      <c r="S529" s="248"/>
      <c r="T529" s="246"/>
      <c r="U529" s="246"/>
      <c r="V529" s="247"/>
      <c r="W529" s="248"/>
      <c r="X529" s="106"/>
      <c r="Y529" s="248"/>
      <c r="Z529" s="248"/>
      <c r="AA529" s="106"/>
      <c r="AB529" s="248"/>
      <c r="AC529" s="106"/>
      <c r="AD529" s="111"/>
      <c r="AE529" s="111"/>
      <c r="AF529" s="111"/>
      <c r="AO529" s="111"/>
      <c r="AP529" s="111"/>
      <c r="AQ529" s="111"/>
      <c r="BB529" s="253"/>
      <c r="BF529" s="258"/>
      <c r="BG529" s="258"/>
      <c r="BH529" s="258"/>
      <c r="BI529" s="258"/>
      <c r="BJ529" s="258"/>
      <c r="BK529" s="258"/>
      <c r="BL529" s="258"/>
      <c r="BM529" s="258"/>
      <c r="BN529" s="258"/>
    </row>
    <row r="530" spans="2:66" ht="70.5" customHeight="1">
      <c r="B530" s="111"/>
      <c r="C530" s="111"/>
      <c r="D530" s="111"/>
      <c r="E530" s="248"/>
      <c r="F530" s="109"/>
      <c r="G530" s="106"/>
      <c r="H530" s="106"/>
      <c r="I530" s="246"/>
      <c r="J530" s="246"/>
      <c r="K530" s="247"/>
      <c r="L530" s="248"/>
      <c r="M530" s="248"/>
      <c r="N530" s="106"/>
      <c r="O530" s="106"/>
      <c r="P530" s="106"/>
      <c r="Q530" s="248"/>
      <c r="R530" s="248"/>
      <c r="S530" s="248"/>
      <c r="T530" s="246"/>
      <c r="U530" s="246"/>
      <c r="V530" s="247"/>
      <c r="W530" s="248"/>
      <c r="X530" s="106"/>
      <c r="Y530" s="248"/>
      <c r="Z530" s="248"/>
      <c r="AA530" s="106"/>
      <c r="AB530" s="248"/>
      <c r="AC530" s="106"/>
      <c r="AD530" s="111"/>
      <c r="AE530" s="111"/>
      <c r="AF530" s="111"/>
      <c r="AO530" s="111"/>
      <c r="AP530" s="111"/>
      <c r="AQ530" s="111"/>
      <c r="BB530" s="253"/>
      <c r="BF530" s="258"/>
      <c r="BG530" s="258"/>
      <c r="BH530" s="258"/>
      <c r="BI530" s="258"/>
      <c r="BJ530" s="258"/>
      <c r="BK530" s="258"/>
      <c r="BL530" s="258"/>
      <c r="BM530" s="258"/>
      <c r="BN530" s="258"/>
    </row>
    <row r="531" spans="2:66" ht="70.5" customHeight="1">
      <c r="B531" s="111"/>
      <c r="C531" s="111"/>
      <c r="D531" s="111"/>
      <c r="E531" s="248"/>
      <c r="F531" s="109"/>
      <c r="G531" s="106"/>
      <c r="H531" s="106"/>
      <c r="I531" s="246"/>
      <c r="J531" s="246"/>
      <c r="K531" s="247"/>
      <c r="L531" s="248"/>
      <c r="M531" s="248"/>
      <c r="N531" s="106"/>
      <c r="O531" s="106"/>
      <c r="P531" s="106"/>
      <c r="Q531" s="248"/>
      <c r="R531" s="248"/>
      <c r="S531" s="248"/>
      <c r="T531" s="246"/>
      <c r="U531" s="246"/>
      <c r="V531" s="247"/>
      <c r="W531" s="248"/>
      <c r="X531" s="106"/>
      <c r="Y531" s="248"/>
      <c r="Z531" s="248"/>
      <c r="AA531" s="106"/>
      <c r="AB531" s="248"/>
      <c r="AC531" s="106"/>
      <c r="AD531" s="111"/>
      <c r="AE531" s="111"/>
      <c r="AF531" s="111"/>
      <c r="AO531" s="111"/>
      <c r="AP531" s="111"/>
      <c r="AQ531" s="111"/>
      <c r="BB531" s="253"/>
      <c r="BF531" s="258"/>
      <c r="BG531" s="258"/>
      <c r="BH531" s="258"/>
      <c r="BI531" s="258"/>
      <c r="BJ531" s="258"/>
      <c r="BK531" s="258"/>
      <c r="BL531" s="258"/>
      <c r="BM531" s="258"/>
      <c r="BN531" s="258"/>
    </row>
    <row r="532" spans="2:66" ht="70.5" customHeight="1">
      <c r="B532" s="111"/>
      <c r="C532" s="111"/>
      <c r="D532" s="111"/>
      <c r="E532" s="248"/>
      <c r="F532" s="109"/>
      <c r="G532" s="106"/>
      <c r="H532" s="106"/>
      <c r="I532" s="246"/>
      <c r="J532" s="246"/>
      <c r="K532" s="247"/>
      <c r="L532" s="248"/>
      <c r="M532" s="248"/>
      <c r="N532" s="106"/>
      <c r="O532" s="106"/>
      <c r="P532" s="106"/>
      <c r="Q532" s="248"/>
      <c r="R532" s="248"/>
      <c r="S532" s="248"/>
      <c r="T532" s="246"/>
      <c r="U532" s="246"/>
      <c r="V532" s="247"/>
      <c r="W532" s="248"/>
      <c r="X532" s="106"/>
      <c r="Y532" s="248"/>
      <c r="Z532" s="248"/>
      <c r="AA532" s="106"/>
      <c r="AB532" s="248"/>
      <c r="AC532" s="106"/>
      <c r="AD532" s="111"/>
      <c r="AE532" s="111"/>
      <c r="AF532" s="111"/>
      <c r="AO532" s="111"/>
      <c r="AP532" s="111"/>
      <c r="AQ532" s="111"/>
      <c r="BB532" s="253"/>
      <c r="BF532" s="258"/>
      <c r="BG532" s="258"/>
      <c r="BH532" s="258"/>
      <c r="BI532" s="258"/>
      <c r="BJ532" s="258"/>
      <c r="BK532" s="258"/>
      <c r="BL532" s="258"/>
      <c r="BM532" s="258"/>
      <c r="BN532" s="258"/>
    </row>
    <row r="533" spans="2:66" ht="70.5" customHeight="1">
      <c r="B533" s="111"/>
      <c r="C533" s="111"/>
      <c r="D533" s="111"/>
      <c r="E533" s="248"/>
      <c r="F533" s="109"/>
      <c r="G533" s="106"/>
      <c r="H533" s="106"/>
      <c r="I533" s="246"/>
      <c r="J533" s="246"/>
      <c r="K533" s="247"/>
      <c r="L533" s="248"/>
      <c r="M533" s="248"/>
      <c r="N533" s="106"/>
      <c r="O533" s="106"/>
      <c r="P533" s="106"/>
      <c r="Q533" s="248"/>
      <c r="R533" s="248"/>
      <c r="S533" s="248"/>
      <c r="T533" s="246"/>
      <c r="U533" s="246"/>
      <c r="V533" s="247"/>
      <c r="W533" s="248"/>
      <c r="X533" s="106"/>
      <c r="Y533" s="248"/>
      <c r="Z533" s="248"/>
      <c r="AA533" s="106"/>
      <c r="AB533" s="248"/>
      <c r="AC533" s="106"/>
      <c r="AD533" s="111"/>
      <c r="AE533" s="111"/>
      <c r="AF533" s="111"/>
      <c r="AO533" s="111"/>
      <c r="AP533" s="111"/>
      <c r="AQ533" s="111"/>
      <c r="BB533" s="253"/>
      <c r="BF533" s="258"/>
      <c r="BG533" s="258"/>
      <c r="BH533" s="258"/>
      <c r="BI533" s="258"/>
      <c r="BJ533" s="258"/>
      <c r="BK533" s="258"/>
      <c r="BL533" s="258"/>
      <c r="BM533" s="258"/>
      <c r="BN533" s="258"/>
    </row>
    <row r="534" spans="2:66" ht="70.5" customHeight="1">
      <c r="B534" s="111"/>
      <c r="C534" s="111"/>
      <c r="D534" s="111"/>
      <c r="E534" s="248"/>
      <c r="F534" s="109"/>
      <c r="G534" s="106"/>
      <c r="H534" s="106"/>
      <c r="I534" s="246"/>
      <c r="J534" s="246"/>
      <c r="K534" s="247"/>
      <c r="L534" s="248"/>
      <c r="M534" s="248"/>
      <c r="N534" s="106"/>
      <c r="O534" s="106"/>
      <c r="P534" s="106"/>
      <c r="Q534" s="248"/>
      <c r="R534" s="248"/>
      <c r="S534" s="248"/>
      <c r="T534" s="246"/>
      <c r="U534" s="246"/>
      <c r="V534" s="247"/>
      <c r="W534" s="248"/>
      <c r="X534" s="106"/>
      <c r="Y534" s="248"/>
      <c r="Z534" s="248"/>
      <c r="AA534" s="106"/>
      <c r="AB534" s="248"/>
      <c r="AC534" s="106"/>
      <c r="AD534" s="111"/>
      <c r="AE534" s="111"/>
      <c r="AF534" s="111"/>
      <c r="AO534" s="111"/>
      <c r="AP534" s="111"/>
      <c r="AQ534" s="111"/>
      <c r="BB534" s="253"/>
      <c r="BF534" s="258"/>
      <c r="BG534" s="258"/>
      <c r="BH534" s="258"/>
      <c r="BI534" s="258"/>
      <c r="BJ534" s="258"/>
      <c r="BK534" s="258"/>
      <c r="BL534" s="258"/>
      <c r="BM534" s="258"/>
      <c r="BN534" s="258"/>
    </row>
    <row r="535" spans="2:66" ht="70.5" customHeight="1">
      <c r="B535" s="111"/>
      <c r="C535" s="111"/>
      <c r="D535" s="111"/>
      <c r="E535" s="248"/>
      <c r="F535" s="109"/>
      <c r="G535" s="106"/>
      <c r="H535" s="106"/>
      <c r="I535" s="246"/>
      <c r="J535" s="246"/>
      <c r="K535" s="247"/>
      <c r="L535" s="248"/>
      <c r="M535" s="248"/>
      <c r="N535" s="106"/>
      <c r="O535" s="106"/>
      <c r="P535" s="106"/>
      <c r="Q535" s="248"/>
      <c r="R535" s="248"/>
      <c r="S535" s="248"/>
      <c r="T535" s="246"/>
      <c r="U535" s="246"/>
      <c r="V535" s="247"/>
      <c r="W535" s="248"/>
      <c r="X535" s="106"/>
      <c r="Y535" s="248"/>
      <c r="Z535" s="248"/>
      <c r="AA535" s="106"/>
      <c r="AB535" s="248"/>
      <c r="AC535" s="106"/>
      <c r="AD535" s="111"/>
      <c r="AE535" s="111"/>
      <c r="AF535" s="111"/>
      <c r="AO535" s="111"/>
      <c r="AP535" s="111"/>
      <c r="AQ535" s="111"/>
      <c r="BB535" s="253"/>
      <c r="BF535" s="258"/>
      <c r="BG535" s="258"/>
      <c r="BH535" s="258"/>
      <c r="BI535" s="258"/>
      <c r="BJ535" s="258"/>
      <c r="BK535" s="258"/>
      <c r="BL535" s="258"/>
      <c r="BM535" s="258"/>
      <c r="BN535" s="258"/>
    </row>
    <row r="536" spans="2:66" ht="70.5" customHeight="1">
      <c r="B536" s="111"/>
      <c r="C536" s="111"/>
      <c r="D536" s="111"/>
      <c r="E536" s="248"/>
      <c r="F536" s="109"/>
      <c r="G536" s="106"/>
      <c r="H536" s="106"/>
      <c r="I536" s="246"/>
      <c r="J536" s="246"/>
      <c r="K536" s="247"/>
      <c r="L536" s="248"/>
      <c r="M536" s="248"/>
      <c r="N536" s="106"/>
      <c r="O536" s="106"/>
      <c r="P536" s="106"/>
      <c r="Q536" s="248"/>
      <c r="R536" s="248"/>
      <c r="S536" s="248"/>
      <c r="T536" s="246"/>
      <c r="U536" s="246"/>
      <c r="V536" s="247"/>
      <c r="W536" s="248"/>
      <c r="X536" s="106"/>
      <c r="Y536" s="248"/>
      <c r="Z536" s="248"/>
      <c r="AA536" s="106"/>
      <c r="AB536" s="248"/>
      <c r="AC536" s="106"/>
      <c r="AD536" s="111"/>
      <c r="AE536" s="111"/>
      <c r="AF536" s="111"/>
      <c r="AO536" s="111"/>
      <c r="AP536" s="111"/>
      <c r="AQ536" s="111"/>
      <c r="BB536" s="253"/>
      <c r="BF536" s="258"/>
      <c r="BG536" s="258"/>
      <c r="BH536" s="258"/>
      <c r="BI536" s="258"/>
      <c r="BJ536" s="258"/>
      <c r="BK536" s="258"/>
      <c r="BL536" s="258"/>
      <c r="BM536" s="258"/>
      <c r="BN536" s="258"/>
    </row>
    <row r="537" spans="2:66" ht="70.5" customHeight="1">
      <c r="B537" s="111"/>
      <c r="C537" s="111"/>
      <c r="D537" s="111"/>
      <c r="E537" s="248"/>
      <c r="F537" s="109"/>
      <c r="G537" s="106"/>
      <c r="H537" s="106"/>
      <c r="I537" s="246"/>
      <c r="J537" s="246"/>
      <c r="K537" s="247"/>
      <c r="L537" s="248"/>
      <c r="M537" s="248"/>
      <c r="N537" s="106"/>
      <c r="O537" s="106"/>
      <c r="P537" s="106"/>
      <c r="Q537" s="248"/>
      <c r="R537" s="248"/>
      <c r="S537" s="248"/>
      <c r="T537" s="246"/>
      <c r="U537" s="246"/>
      <c r="V537" s="247"/>
      <c r="W537" s="248"/>
      <c r="X537" s="106"/>
      <c r="Y537" s="248"/>
      <c r="Z537" s="248"/>
      <c r="AA537" s="106"/>
      <c r="AB537" s="248"/>
      <c r="AC537" s="106"/>
      <c r="AD537" s="111"/>
      <c r="AE537" s="111"/>
      <c r="AF537" s="111"/>
      <c r="AO537" s="111"/>
      <c r="AP537" s="111"/>
      <c r="AQ537" s="111"/>
      <c r="BB537" s="253"/>
      <c r="BF537" s="258"/>
      <c r="BG537" s="258"/>
      <c r="BH537" s="258"/>
      <c r="BI537" s="258"/>
      <c r="BJ537" s="258"/>
      <c r="BK537" s="258"/>
      <c r="BL537" s="258"/>
      <c r="BM537" s="258"/>
      <c r="BN537" s="258"/>
    </row>
    <row r="538" spans="2:66" ht="70.5" customHeight="1">
      <c r="B538" s="111"/>
      <c r="C538" s="111"/>
      <c r="D538" s="111"/>
      <c r="E538" s="248"/>
      <c r="F538" s="109"/>
      <c r="G538" s="106"/>
      <c r="H538" s="106"/>
      <c r="I538" s="246"/>
      <c r="J538" s="246"/>
      <c r="K538" s="247"/>
      <c r="L538" s="248"/>
      <c r="M538" s="248"/>
      <c r="N538" s="106"/>
      <c r="O538" s="106"/>
      <c r="P538" s="106"/>
      <c r="Q538" s="248"/>
      <c r="R538" s="248"/>
      <c r="S538" s="248"/>
      <c r="T538" s="246"/>
      <c r="U538" s="246"/>
      <c r="V538" s="247"/>
      <c r="W538" s="248"/>
      <c r="X538" s="106"/>
      <c r="Y538" s="248"/>
      <c r="Z538" s="248"/>
      <c r="AA538" s="106"/>
      <c r="AB538" s="248"/>
      <c r="AC538" s="106"/>
      <c r="AD538" s="111"/>
      <c r="AE538" s="111"/>
      <c r="AF538" s="111"/>
      <c r="AO538" s="111"/>
      <c r="AP538" s="111"/>
      <c r="AQ538" s="111"/>
      <c r="BB538" s="253"/>
      <c r="BF538" s="258"/>
      <c r="BG538" s="258"/>
      <c r="BH538" s="258"/>
      <c r="BI538" s="258"/>
      <c r="BJ538" s="258"/>
      <c r="BK538" s="258"/>
      <c r="BL538" s="258"/>
      <c r="BM538" s="258"/>
      <c r="BN538" s="258"/>
    </row>
    <row r="539" spans="2:66" ht="70.5" customHeight="1">
      <c r="B539" s="111"/>
      <c r="C539" s="111"/>
      <c r="D539" s="111"/>
      <c r="E539" s="248"/>
      <c r="F539" s="109"/>
      <c r="G539" s="106"/>
      <c r="H539" s="106"/>
      <c r="I539" s="246"/>
      <c r="J539" s="246"/>
      <c r="K539" s="247"/>
      <c r="L539" s="248"/>
      <c r="M539" s="248"/>
      <c r="N539" s="106"/>
      <c r="O539" s="106"/>
      <c r="P539" s="106"/>
      <c r="Q539" s="248"/>
      <c r="R539" s="248"/>
      <c r="S539" s="248"/>
      <c r="T539" s="246"/>
      <c r="U539" s="246"/>
      <c r="V539" s="247"/>
      <c r="W539" s="248"/>
      <c r="X539" s="106"/>
      <c r="Y539" s="248"/>
      <c r="Z539" s="248"/>
      <c r="AA539" s="106"/>
      <c r="AB539" s="248"/>
      <c r="AC539" s="106"/>
      <c r="AD539" s="111"/>
      <c r="AE539" s="111"/>
      <c r="AF539" s="111"/>
      <c r="AO539" s="111"/>
      <c r="AP539" s="111"/>
      <c r="AQ539" s="111"/>
      <c r="BB539" s="253"/>
      <c r="BF539" s="258"/>
      <c r="BG539" s="258"/>
      <c r="BH539" s="258"/>
      <c r="BI539" s="258"/>
      <c r="BJ539" s="258"/>
      <c r="BK539" s="258"/>
      <c r="BL539" s="258"/>
      <c r="BM539" s="258"/>
      <c r="BN539" s="258"/>
    </row>
    <row r="540" spans="2:66" ht="70.5" customHeight="1">
      <c r="B540" s="111"/>
      <c r="C540" s="111"/>
      <c r="D540" s="111"/>
      <c r="E540" s="248"/>
      <c r="F540" s="109"/>
      <c r="G540" s="106"/>
      <c r="H540" s="106"/>
      <c r="I540" s="246"/>
      <c r="J540" s="246"/>
      <c r="K540" s="247"/>
      <c r="L540" s="248"/>
      <c r="M540" s="248"/>
      <c r="N540" s="106"/>
      <c r="O540" s="106"/>
      <c r="P540" s="106"/>
      <c r="Q540" s="248"/>
      <c r="R540" s="248"/>
      <c r="S540" s="248"/>
      <c r="T540" s="246"/>
      <c r="U540" s="246"/>
      <c r="V540" s="247"/>
      <c r="W540" s="248"/>
      <c r="X540" s="106"/>
      <c r="Y540" s="248"/>
      <c r="Z540" s="248"/>
      <c r="AA540" s="106"/>
      <c r="AB540" s="248"/>
      <c r="AC540" s="106"/>
      <c r="AD540" s="111"/>
      <c r="AE540" s="111"/>
      <c r="AF540" s="111"/>
      <c r="AO540" s="111"/>
      <c r="AP540" s="111"/>
      <c r="AQ540" s="111"/>
      <c r="BB540" s="253"/>
      <c r="BF540" s="258"/>
      <c r="BG540" s="258"/>
      <c r="BH540" s="258"/>
      <c r="BI540" s="258"/>
      <c r="BJ540" s="258"/>
      <c r="BK540" s="258"/>
      <c r="BL540" s="258"/>
      <c r="BM540" s="258"/>
      <c r="BN540" s="258"/>
    </row>
    <row r="541" spans="2:66" ht="70.5" customHeight="1">
      <c r="B541" s="111"/>
      <c r="C541" s="111"/>
      <c r="D541" s="111"/>
      <c r="E541" s="248"/>
      <c r="F541" s="109"/>
      <c r="G541" s="106"/>
      <c r="H541" s="106"/>
      <c r="I541" s="246"/>
      <c r="J541" s="246"/>
      <c r="K541" s="247"/>
      <c r="L541" s="248"/>
      <c r="M541" s="248"/>
      <c r="N541" s="106"/>
      <c r="O541" s="106"/>
      <c r="P541" s="106"/>
      <c r="Q541" s="248"/>
      <c r="R541" s="248"/>
      <c r="S541" s="248"/>
      <c r="T541" s="246"/>
      <c r="U541" s="246"/>
      <c r="V541" s="247"/>
      <c r="W541" s="248"/>
      <c r="X541" s="106"/>
      <c r="Y541" s="248"/>
      <c r="Z541" s="248"/>
      <c r="AA541" s="106"/>
      <c r="AB541" s="248"/>
      <c r="AC541" s="106"/>
      <c r="AD541" s="111"/>
      <c r="AE541" s="111"/>
      <c r="AF541" s="111"/>
      <c r="AO541" s="111"/>
      <c r="AP541" s="111"/>
      <c r="AQ541" s="111"/>
      <c r="BB541" s="253"/>
      <c r="BF541" s="258"/>
      <c r="BG541" s="258"/>
      <c r="BH541" s="258"/>
      <c r="BI541" s="258"/>
      <c r="BJ541" s="258"/>
      <c r="BK541" s="258"/>
      <c r="BL541" s="258"/>
      <c r="BM541" s="258"/>
      <c r="BN541" s="258"/>
    </row>
    <row r="542" spans="2:66" ht="70.5" customHeight="1">
      <c r="B542" s="111"/>
      <c r="C542" s="111"/>
      <c r="D542" s="111"/>
      <c r="E542" s="248"/>
      <c r="F542" s="109"/>
      <c r="G542" s="106"/>
      <c r="H542" s="106"/>
      <c r="I542" s="246"/>
      <c r="J542" s="246"/>
      <c r="K542" s="247"/>
      <c r="L542" s="248"/>
      <c r="M542" s="248"/>
      <c r="N542" s="106"/>
      <c r="O542" s="106"/>
      <c r="P542" s="106"/>
      <c r="Q542" s="248"/>
      <c r="R542" s="248"/>
      <c r="S542" s="248"/>
      <c r="T542" s="246"/>
      <c r="U542" s="246"/>
      <c r="V542" s="247"/>
      <c r="W542" s="248"/>
      <c r="X542" s="106"/>
      <c r="Y542" s="248"/>
      <c r="Z542" s="248"/>
      <c r="AA542" s="106"/>
      <c r="AB542" s="248"/>
      <c r="AC542" s="106"/>
      <c r="AD542" s="111"/>
      <c r="AE542" s="111"/>
      <c r="AF542" s="111"/>
      <c r="AO542" s="111"/>
      <c r="AP542" s="111"/>
      <c r="AQ542" s="111"/>
      <c r="BB542" s="253"/>
      <c r="BF542" s="258"/>
      <c r="BG542" s="258"/>
      <c r="BH542" s="258"/>
      <c r="BI542" s="258"/>
      <c r="BJ542" s="258"/>
      <c r="BK542" s="258"/>
      <c r="BL542" s="258"/>
      <c r="BM542" s="258"/>
      <c r="BN542" s="258"/>
    </row>
    <row r="543" spans="2:66" ht="70.5" customHeight="1">
      <c r="B543" s="111"/>
      <c r="C543" s="111"/>
      <c r="D543" s="111"/>
      <c r="E543" s="248"/>
      <c r="F543" s="109"/>
      <c r="G543" s="106"/>
      <c r="H543" s="106"/>
      <c r="I543" s="246"/>
      <c r="J543" s="246"/>
      <c r="K543" s="247"/>
      <c r="L543" s="248"/>
      <c r="M543" s="248"/>
      <c r="N543" s="106"/>
      <c r="O543" s="106"/>
      <c r="P543" s="106"/>
      <c r="Q543" s="248"/>
      <c r="R543" s="248"/>
      <c r="S543" s="248"/>
      <c r="T543" s="246"/>
      <c r="U543" s="246"/>
      <c r="V543" s="247"/>
      <c r="W543" s="248"/>
      <c r="X543" s="106"/>
      <c r="Y543" s="248"/>
      <c r="Z543" s="248"/>
      <c r="AA543" s="106"/>
      <c r="AB543" s="248"/>
      <c r="AC543" s="106"/>
      <c r="AD543" s="111"/>
      <c r="AE543" s="111"/>
      <c r="AF543" s="111"/>
      <c r="AO543" s="111"/>
      <c r="AP543" s="111"/>
      <c r="AQ543" s="111"/>
      <c r="BB543" s="253"/>
      <c r="BF543" s="258"/>
      <c r="BG543" s="258"/>
      <c r="BH543" s="258"/>
      <c r="BI543" s="258"/>
      <c r="BJ543" s="258"/>
      <c r="BK543" s="258"/>
      <c r="BL543" s="258"/>
      <c r="BM543" s="258"/>
      <c r="BN543" s="258"/>
    </row>
    <row r="544" spans="2:66" ht="70.5" customHeight="1">
      <c r="B544" s="111"/>
      <c r="C544" s="111"/>
      <c r="D544" s="111"/>
      <c r="E544" s="248"/>
      <c r="F544" s="109"/>
      <c r="G544" s="106"/>
      <c r="H544" s="106"/>
      <c r="I544" s="246"/>
      <c r="J544" s="246"/>
      <c r="K544" s="247"/>
      <c r="L544" s="248"/>
      <c r="M544" s="248"/>
      <c r="N544" s="106"/>
      <c r="O544" s="106"/>
      <c r="P544" s="106"/>
      <c r="Q544" s="248"/>
      <c r="R544" s="248"/>
      <c r="S544" s="248"/>
      <c r="T544" s="246"/>
      <c r="U544" s="246"/>
      <c r="V544" s="247"/>
      <c r="W544" s="248"/>
      <c r="X544" s="106"/>
      <c r="Y544" s="248"/>
      <c r="Z544" s="248"/>
      <c r="AA544" s="106"/>
      <c r="AB544" s="248"/>
      <c r="AC544" s="106"/>
      <c r="AD544" s="111"/>
      <c r="AE544" s="111"/>
      <c r="AF544" s="111"/>
      <c r="AO544" s="111"/>
      <c r="AP544" s="111"/>
      <c r="AQ544" s="111"/>
      <c r="BB544" s="253"/>
      <c r="BF544" s="258"/>
      <c r="BG544" s="258"/>
      <c r="BH544" s="258"/>
      <c r="BI544" s="258"/>
      <c r="BJ544" s="258"/>
      <c r="BK544" s="258"/>
      <c r="BL544" s="258"/>
      <c r="BM544" s="258"/>
      <c r="BN544" s="258"/>
    </row>
    <row r="545" spans="2:66" ht="70.5" customHeight="1">
      <c r="B545" s="111"/>
      <c r="C545" s="111"/>
      <c r="D545" s="111"/>
      <c r="E545" s="248"/>
      <c r="F545" s="109"/>
      <c r="G545" s="106"/>
      <c r="H545" s="106"/>
      <c r="I545" s="246"/>
      <c r="J545" s="246"/>
      <c r="K545" s="247"/>
      <c r="L545" s="248"/>
      <c r="M545" s="248"/>
      <c r="N545" s="106"/>
      <c r="O545" s="106"/>
      <c r="P545" s="106"/>
      <c r="Q545" s="248"/>
      <c r="R545" s="248"/>
      <c r="S545" s="248"/>
      <c r="T545" s="246"/>
      <c r="U545" s="246"/>
      <c r="V545" s="247"/>
      <c r="W545" s="248"/>
      <c r="X545" s="106"/>
      <c r="Y545" s="248"/>
      <c r="Z545" s="248"/>
      <c r="AA545" s="106"/>
      <c r="AB545" s="248"/>
      <c r="AC545" s="106"/>
      <c r="AD545" s="111"/>
      <c r="AE545" s="111"/>
      <c r="AF545" s="111"/>
      <c r="AO545" s="111"/>
      <c r="AP545" s="111"/>
      <c r="AQ545" s="111"/>
      <c r="BB545" s="253"/>
      <c r="BF545" s="258"/>
      <c r="BG545" s="258"/>
      <c r="BH545" s="258"/>
      <c r="BI545" s="258"/>
      <c r="BJ545" s="258"/>
      <c r="BK545" s="258"/>
      <c r="BL545" s="258"/>
      <c r="BM545" s="258"/>
      <c r="BN545" s="258"/>
    </row>
    <row r="546" spans="2:66" ht="70.5" customHeight="1">
      <c r="B546" s="111"/>
      <c r="C546" s="111"/>
      <c r="D546" s="111"/>
      <c r="E546" s="248"/>
      <c r="F546" s="109"/>
      <c r="G546" s="106"/>
      <c r="H546" s="106"/>
      <c r="I546" s="246"/>
      <c r="J546" s="246"/>
      <c r="K546" s="247"/>
      <c r="L546" s="248"/>
      <c r="M546" s="248"/>
      <c r="N546" s="106"/>
      <c r="O546" s="106"/>
      <c r="P546" s="106"/>
      <c r="Q546" s="248"/>
      <c r="R546" s="248"/>
      <c r="S546" s="248"/>
      <c r="T546" s="246"/>
      <c r="U546" s="246"/>
      <c r="V546" s="247"/>
      <c r="W546" s="248"/>
      <c r="X546" s="106"/>
      <c r="Y546" s="248"/>
      <c r="Z546" s="248"/>
      <c r="AA546" s="106"/>
      <c r="AB546" s="248"/>
      <c r="AC546" s="106"/>
      <c r="AD546" s="111"/>
      <c r="AE546" s="111"/>
      <c r="AF546" s="111"/>
      <c r="AO546" s="111"/>
      <c r="AP546" s="111"/>
      <c r="AQ546" s="111"/>
      <c r="BB546" s="253"/>
      <c r="BF546" s="258"/>
      <c r="BG546" s="258"/>
      <c r="BH546" s="258"/>
      <c r="BI546" s="258"/>
      <c r="BJ546" s="258"/>
      <c r="BK546" s="258"/>
      <c r="BL546" s="258"/>
      <c r="BM546" s="258"/>
      <c r="BN546" s="258"/>
    </row>
    <row r="547" spans="2:66" ht="70.5" customHeight="1">
      <c r="B547" s="111"/>
      <c r="C547" s="111"/>
      <c r="D547" s="111"/>
      <c r="E547" s="248"/>
      <c r="F547" s="109"/>
      <c r="G547" s="106"/>
      <c r="H547" s="106"/>
      <c r="I547" s="246"/>
      <c r="J547" s="246"/>
      <c r="K547" s="247"/>
      <c r="L547" s="248"/>
      <c r="M547" s="248"/>
      <c r="N547" s="106"/>
      <c r="O547" s="106"/>
      <c r="P547" s="106"/>
      <c r="Q547" s="248"/>
      <c r="R547" s="248"/>
      <c r="S547" s="248"/>
      <c r="T547" s="246"/>
      <c r="U547" s="246"/>
      <c r="V547" s="247"/>
      <c r="W547" s="248"/>
      <c r="X547" s="106"/>
      <c r="Y547" s="248"/>
      <c r="Z547" s="248"/>
      <c r="AA547" s="106"/>
      <c r="AB547" s="248"/>
      <c r="AC547" s="106"/>
      <c r="AD547" s="111"/>
      <c r="AE547" s="111"/>
      <c r="AF547" s="111"/>
      <c r="AO547" s="111"/>
      <c r="AP547" s="111"/>
      <c r="AQ547" s="111"/>
      <c r="BB547" s="253"/>
      <c r="BF547" s="258"/>
      <c r="BG547" s="258"/>
      <c r="BH547" s="258"/>
      <c r="BI547" s="258"/>
      <c r="BJ547" s="258"/>
      <c r="BK547" s="258"/>
      <c r="BL547" s="258"/>
      <c r="BM547" s="258"/>
      <c r="BN547" s="258"/>
    </row>
    <row r="548" spans="2:66" ht="70.5" customHeight="1">
      <c r="B548" s="111"/>
      <c r="C548" s="111"/>
      <c r="D548" s="111"/>
      <c r="E548" s="248"/>
      <c r="F548" s="109"/>
      <c r="G548" s="106"/>
      <c r="H548" s="106"/>
      <c r="I548" s="246"/>
      <c r="J548" s="246"/>
      <c r="K548" s="247"/>
      <c r="L548" s="248"/>
      <c r="M548" s="248"/>
      <c r="N548" s="106"/>
      <c r="O548" s="106"/>
      <c r="P548" s="106"/>
      <c r="Q548" s="248"/>
      <c r="R548" s="248"/>
      <c r="S548" s="248"/>
      <c r="T548" s="246"/>
      <c r="U548" s="246"/>
      <c r="V548" s="247"/>
      <c r="W548" s="248"/>
      <c r="X548" s="106"/>
      <c r="Y548" s="248"/>
      <c r="Z548" s="248"/>
      <c r="AA548" s="106"/>
      <c r="AB548" s="248"/>
      <c r="AC548" s="106"/>
      <c r="AD548" s="111"/>
      <c r="AE548" s="111"/>
      <c r="AF548" s="111"/>
      <c r="AO548" s="111"/>
      <c r="AP548" s="111"/>
      <c r="AQ548" s="111"/>
      <c r="BB548" s="253"/>
      <c r="BF548" s="258"/>
      <c r="BG548" s="258"/>
      <c r="BH548" s="258"/>
      <c r="BI548" s="258"/>
      <c r="BJ548" s="258"/>
      <c r="BK548" s="258"/>
      <c r="BL548" s="258"/>
      <c r="BM548" s="258"/>
      <c r="BN548" s="258"/>
    </row>
    <row r="549" spans="2:66" ht="70.5" customHeight="1">
      <c r="B549" s="111"/>
      <c r="C549" s="111"/>
      <c r="D549" s="111"/>
      <c r="E549" s="248"/>
      <c r="F549" s="109"/>
      <c r="G549" s="106"/>
      <c r="H549" s="106"/>
      <c r="I549" s="246"/>
      <c r="J549" s="246"/>
      <c r="K549" s="247"/>
      <c r="L549" s="248"/>
      <c r="M549" s="248"/>
      <c r="N549" s="106"/>
      <c r="O549" s="106"/>
      <c r="P549" s="106"/>
      <c r="Q549" s="248"/>
      <c r="R549" s="248"/>
      <c r="S549" s="248"/>
      <c r="T549" s="246"/>
      <c r="U549" s="246"/>
      <c r="V549" s="247"/>
      <c r="W549" s="248"/>
      <c r="X549" s="106"/>
      <c r="Y549" s="248"/>
      <c r="Z549" s="248"/>
      <c r="AA549" s="106"/>
      <c r="AB549" s="248"/>
      <c r="AC549" s="106"/>
      <c r="AD549" s="111"/>
      <c r="AE549" s="111"/>
      <c r="AF549" s="111"/>
      <c r="AO549" s="111"/>
      <c r="AP549" s="111"/>
      <c r="AQ549" s="111"/>
      <c r="BB549" s="253"/>
      <c r="BF549" s="258"/>
      <c r="BG549" s="258"/>
      <c r="BH549" s="258"/>
      <c r="BI549" s="258"/>
      <c r="BJ549" s="258"/>
      <c r="BK549" s="258"/>
      <c r="BL549" s="258"/>
      <c r="BM549" s="258"/>
      <c r="BN549" s="258"/>
    </row>
    <row r="550" spans="2:66" ht="70.5" customHeight="1">
      <c r="B550" s="111"/>
      <c r="C550" s="111"/>
      <c r="D550" s="111"/>
      <c r="E550" s="248"/>
      <c r="F550" s="109"/>
      <c r="G550" s="106"/>
      <c r="H550" s="106"/>
      <c r="I550" s="246"/>
      <c r="J550" s="246"/>
      <c r="K550" s="247"/>
      <c r="L550" s="248"/>
      <c r="M550" s="248"/>
      <c r="N550" s="106"/>
      <c r="O550" s="106"/>
      <c r="P550" s="106"/>
      <c r="Q550" s="248"/>
      <c r="R550" s="248"/>
      <c r="S550" s="248"/>
      <c r="T550" s="246"/>
      <c r="U550" s="246"/>
      <c r="V550" s="247"/>
      <c r="W550" s="248"/>
      <c r="X550" s="106"/>
      <c r="Y550" s="248"/>
      <c r="Z550" s="248"/>
      <c r="AA550" s="106"/>
      <c r="AB550" s="248"/>
      <c r="AC550" s="106"/>
      <c r="AD550" s="111"/>
      <c r="AE550" s="111"/>
      <c r="AF550" s="111"/>
      <c r="AO550" s="111"/>
      <c r="AP550" s="111"/>
      <c r="AQ550" s="111"/>
      <c r="BB550" s="253"/>
      <c r="BF550" s="258"/>
      <c r="BG550" s="258"/>
      <c r="BH550" s="258"/>
      <c r="BI550" s="258"/>
      <c r="BJ550" s="258"/>
      <c r="BK550" s="258"/>
      <c r="BL550" s="258"/>
      <c r="BM550" s="258"/>
      <c r="BN550" s="258"/>
    </row>
    <row r="551" spans="2:66" ht="70.5" customHeight="1">
      <c r="B551" s="111"/>
      <c r="C551" s="111"/>
      <c r="D551" s="111"/>
      <c r="E551" s="248"/>
      <c r="F551" s="109"/>
      <c r="G551" s="106"/>
      <c r="H551" s="106"/>
      <c r="I551" s="246"/>
      <c r="J551" s="246"/>
      <c r="K551" s="247"/>
      <c r="L551" s="248"/>
      <c r="M551" s="248"/>
      <c r="N551" s="106"/>
      <c r="O551" s="106"/>
      <c r="P551" s="106"/>
      <c r="Q551" s="248"/>
      <c r="R551" s="248"/>
      <c r="S551" s="248"/>
      <c r="T551" s="246"/>
      <c r="U551" s="246"/>
      <c r="V551" s="247"/>
      <c r="W551" s="248"/>
      <c r="X551" s="106"/>
      <c r="Y551" s="248"/>
      <c r="Z551" s="248"/>
      <c r="AA551" s="106"/>
      <c r="AB551" s="248"/>
      <c r="AC551" s="106"/>
      <c r="AD551" s="111"/>
      <c r="AE551" s="111"/>
      <c r="AF551" s="111"/>
      <c r="AO551" s="111"/>
      <c r="AP551" s="111"/>
      <c r="AQ551" s="111"/>
      <c r="BB551" s="253"/>
      <c r="BF551" s="258"/>
      <c r="BG551" s="258"/>
      <c r="BH551" s="258"/>
      <c r="BI551" s="258"/>
      <c r="BJ551" s="258"/>
      <c r="BK551" s="258"/>
      <c r="BL551" s="258"/>
      <c r="BM551" s="258"/>
      <c r="BN551" s="258"/>
    </row>
    <row r="552" spans="2:66" ht="70.5" customHeight="1">
      <c r="B552" s="111"/>
      <c r="C552" s="111"/>
      <c r="D552" s="111"/>
      <c r="E552" s="248"/>
      <c r="F552" s="109"/>
      <c r="G552" s="106"/>
      <c r="H552" s="106"/>
      <c r="I552" s="246"/>
      <c r="J552" s="246"/>
      <c r="K552" s="247"/>
      <c r="L552" s="248"/>
      <c r="M552" s="248"/>
      <c r="N552" s="106"/>
      <c r="O552" s="106"/>
      <c r="P552" s="106"/>
      <c r="Q552" s="248"/>
      <c r="R552" s="248"/>
      <c r="S552" s="248"/>
      <c r="T552" s="246"/>
      <c r="U552" s="246"/>
      <c r="V552" s="247"/>
      <c r="W552" s="248"/>
      <c r="X552" s="106"/>
      <c r="Y552" s="248"/>
      <c r="Z552" s="248"/>
      <c r="AA552" s="106"/>
      <c r="AB552" s="248"/>
      <c r="AC552" s="106"/>
      <c r="AD552" s="111"/>
      <c r="AE552" s="111"/>
      <c r="AF552" s="111"/>
      <c r="AO552" s="111"/>
      <c r="AP552" s="111"/>
      <c r="AQ552" s="111"/>
      <c r="BB552" s="253"/>
      <c r="BF552" s="258"/>
      <c r="BG552" s="258"/>
      <c r="BH552" s="258"/>
      <c r="BI552" s="258"/>
      <c r="BJ552" s="258"/>
      <c r="BK552" s="258"/>
      <c r="BL552" s="258"/>
      <c r="BM552" s="258"/>
      <c r="BN552" s="258"/>
    </row>
    <row r="553" spans="2:66" ht="70.5" customHeight="1">
      <c r="B553" s="111"/>
      <c r="C553" s="111"/>
      <c r="D553" s="111"/>
      <c r="E553" s="248"/>
      <c r="F553" s="109"/>
      <c r="G553" s="106"/>
      <c r="H553" s="106"/>
      <c r="I553" s="246"/>
      <c r="J553" s="246"/>
      <c r="K553" s="247"/>
      <c r="L553" s="248"/>
      <c r="M553" s="248"/>
      <c r="N553" s="106"/>
      <c r="O553" s="106"/>
      <c r="P553" s="106"/>
      <c r="Q553" s="248"/>
      <c r="R553" s="248"/>
      <c r="S553" s="248"/>
      <c r="T553" s="246"/>
      <c r="U553" s="246"/>
      <c r="V553" s="247"/>
      <c r="W553" s="248"/>
      <c r="X553" s="106"/>
      <c r="Y553" s="248"/>
      <c r="Z553" s="248"/>
      <c r="AA553" s="106"/>
      <c r="AB553" s="248"/>
      <c r="AC553" s="106"/>
      <c r="AD553" s="111"/>
      <c r="AE553" s="111"/>
      <c r="AF553" s="111"/>
      <c r="AO553" s="111"/>
      <c r="AP553" s="111"/>
      <c r="AQ553" s="111"/>
      <c r="BB553" s="253"/>
      <c r="BF553" s="258"/>
      <c r="BG553" s="258"/>
      <c r="BH553" s="258"/>
      <c r="BI553" s="258"/>
      <c r="BJ553" s="258"/>
      <c r="BK553" s="258"/>
      <c r="BL553" s="258"/>
      <c r="BM553" s="258"/>
      <c r="BN553" s="258"/>
    </row>
    <row r="554" spans="2:66" ht="70.5" customHeight="1">
      <c r="B554" s="111"/>
      <c r="C554" s="111"/>
      <c r="D554" s="111"/>
      <c r="E554" s="248"/>
      <c r="F554" s="109"/>
      <c r="G554" s="106"/>
      <c r="H554" s="106"/>
      <c r="I554" s="246"/>
      <c r="J554" s="246"/>
      <c r="K554" s="247"/>
      <c r="L554" s="248"/>
      <c r="M554" s="248"/>
      <c r="N554" s="106"/>
      <c r="O554" s="106"/>
      <c r="P554" s="106"/>
      <c r="Q554" s="248"/>
      <c r="R554" s="248"/>
      <c r="S554" s="248"/>
      <c r="T554" s="246"/>
      <c r="U554" s="246"/>
      <c r="V554" s="247"/>
      <c r="W554" s="248"/>
      <c r="X554" s="106"/>
      <c r="Y554" s="248"/>
      <c r="Z554" s="248"/>
      <c r="AA554" s="106"/>
      <c r="AB554" s="248"/>
      <c r="AC554" s="106"/>
      <c r="AD554" s="111"/>
      <c r="AE554" s="111"/>
      <c r="AF554" s="111"/>
      <c r="AO554" s="111"/>
      <c r="AP554" s="111"/>
      <c r="AQ554" s="111"/>
      <c r="BB554" s="253"/>
      <c r="BF554" s="258"/>
      <c r="BG554" s="258"/>
      <c r="BH554" s="258"/>
      <c r="BI554" s="258"/>
      <c r="BJ554" s="258"/>
      <c r="BK554" s="258"/>
      <c r="BL554" s="258"/>
      <c r="BM554" s="258"/>
      <c r="BN554" s="258"/>
    </row>
    <row r="555" spans="2:66" ht="70.5" customHeight="1">
      <c r="B555" s="111"/>
      <c r="C555" s="111"/>
      <c r="D555" s="111"/>
      <c r="E555" s="248"/>
      <c r="F555" s="109"/>
      <c r="G555" s="106"/>
      <c r="H555" s="106"/>
      <c r="I555" s="246"/>
      <c r="J555" s="246"/>
      <c r="K555" s="247"/>
      <c r="L555" s="248"/>
      <c r="M555" s="248"/>
      <c r="N555" s="106"/>
      <c r="O555" s="106"/>
      <c r="P555" s="106"/>
      <c r="Q555" s="248"/>
      <c r="R555" s="248"/>
      <c r="S555" s="248"/>
      <c r="T555" s="246"/>
      <c r="U555" s="246"/>
      <c r="V555" s="247"/>
      <c r="W555" s="248"/>
      <c r="X555" s="106"/>
      <c r="Y555" s="248"/>
      <c r="Z555" s="248"/>
      <c r="AA555" s="106"/>
      <c r="AB555" s="248"/>
      <c r="AC555" s="106"/>
      <c r="AD555" s="111"/>
      <c r="AE555" s="111"/>
      <c r="AF555" s="111"/>
      <c r="AO555" s="111"/>
      <c r="AP555" s="111"/>
      <c r="AQ555" s="111"/>
      <c r="BB555" s="253"/>
      <c r="BF555" s="258"/>
      <c r="BG555" s="258"/>
      <c r="BH555" s="258"/>
      <c r="BI555" s="258"/>
      <c r="BJ555" s="258"/>
      <c r="BK555" s="258"/>
      <c r="BL555" s="258"/>
      <c r="BM555" s="258"/>
      <c r="BN555" s="258"/>
    </row>
    <row r="556" spans="2:66" ht="70.5" customHeight="1">
      <c r="B556" s="111"/>
      <c r="C556" s="111"/>
      <c r="D556" s="111"/>
      <c r="E556" s="248"/>
      <c r="F556" s="109"/>
      <c r="G556" s="106"/>
      <c r="H556" s="106"/>
      <c r="I556" s="246"/>
      <c r="J556" s="246"/>
      <c r="K556" s="247"/>
      <c r="L556" s="248"/>
      <c r="M556" s="248"/>
      <c r="N556" s="106"/>
      <c r="O556" s="106"/>
      <c r="P556" s="106"/>
      <c r="Q556" s="248"/>
      <c r="R556" s="248"/>
      <c r="S556" s="248"/>
      <c r="T556" s="246"/>
      <c r="U556" s="246"/>
      <c r="V556" s="247"/>
      <c r="W556" s="248"/>
      <c r="X556" s="106"/>
      <c r="Y556" s="248"/>
      <c r="Z556" s="248"/>
      <c r="AA556" s="106"/>
      <c r="AB556" s="248"/>
      <c r="AC556" s="106"/>
      <c r="AD556" s="111"/>
      <c r="AE556" s="111"/>
      <c r="AF556" s="111"/>
      <c r="AO556" s="111"/>
      <c r="AP556" s="111"/>
      <c r="AQ556" s="111"/>
      <c r="BB556" s="253"/>
      <c r="BF556" s="258"/>
      <c r="BG556" s="258"/>
      <c r="BH556" s="258"/>
      <c r="BI556" s="258"/>
      <c r="BJ556" s="258"/>
      <c r="BK556" s="258"/>
      <c r="BL556" s="258"/>
      <c r="BM556" s="258"/>
      <c r="BN556" s="258"/>
    </row>
    <row r="557" spans="2:66" ht="70.5" customHeight="1">
      <c r="B557" s="111"/>
      <c r="C557" s="111"/>
      <c r="D557" s="111"/>
      <c r="E557" s="248"/>
      <c r="F557" s="109"/>
      <c r="G557" s="106"/>
      <c r="H557" s="106"/>
      <c r="I557" s="246"/>
      <c r="J557" s="246"/>
      <c r="K557" s="247"/>
      <c r="L557" s="248"/>
      <c r="M557" s="248"/>
      <c r="N557" s="106"/>
      <c r="O557" s="106"/>
      <c r="P557" s="106"/>
      <c r="Q557" s="248"/>
      <c r="R557" s="248"/>
      <c r="S557" s="248"/>
      <c r="T557" s="246"/>
      <c r="U557" s="246"/>
      <c r="V557" s="247"/>
      <c r="W557" s="248"/>
      <c r="X557" s="106"/>
      <c r="Y557" s="248"/>
      <c r="Z557" s="248"/>
      <c r="AA557" s="106"/>
      <c r="AB557" s="248"/>
      <c r="AC557" s="106"/>
      <c r="AD557" s="111"/>
      <c r="AE557" s="111"/>
      <c r="AF557" s="111"/>
      <c r="AO557" s="111"/>
      <c r="AP557" s="111"/>
      <c r="AQ557" s="111"/>
      <c r="BB557" s="253"/>
      <c r="BF557" s="258"/>
      <c r="BG557" s="258"/>
      <c r="BH557" s="258"/>
      <c r="BI557" s="258"/>
      <c r="BJ557" s="258"/>
      <c r="BK557" s="258"/>
      <c r="BL557" s="258"/>
      <c r="BM557" s="258"/>
      <c r="BN557" s="258"/>
    </row>
    <row r="558" spans="2:66" ht="70.5" customHeight="1">
      <c r="B558" s="111"/>
      <c r="C558" s="111"/>
      <c r="D558" s="111"/>
      <c r="E558" s="248"/>
      <c r="F558" s="109"/>
      <c r="G558" s="106"/>
      <c r="H558" s="106"/>
      <c r="I558" s="246"/>
      <c r="J558" s="246"/>
      <c r="K558" s="247"/>
      <c r="L558" s="248"/>
      <c r="M558" s="248"/>
      <c r="N558" s="106"/>
      <c r="O558" s="106"/>
      <c r="P558" s="106"/>
      <c r="Q558" s="248"/>
      <c r="R558" s="248"/>
      <c r="S558" s="248"/>
      <c r="T558" s="246"/>
      <c r="U558" s="246"/>
      <c r="V558" s="247"/>
      <c r="W558" s="248"/>
      <c r="X558" s="106"/>
      <c r="Y558" s="248"/>
      <c r="Z558" s="248"/>
      <c r="AA558" s="106"/>
      <c r="AB558" s="248"/>
      <c r="AC558" s="106"/>
      <c r="AD558" s="111"/>
      <c r="AE558" s="111"/>
      <c r="AF558" s="111"/>
      <c r="AO558" s="111"/>
      <c r="AP558" s="111"/>
      <c r="AQ558" s="111"/>
      <c r="BB558" s="253"/>
      <c r="BF558" s="258"/>
      <c r="BG558" s="258"/>
      <c r="BH558" s="258"/>
      <c r="BI558" s="258"/>
      <c r="BJ558" s="258"/>
      <c r="BK558" s="258"/>
      <c r="BL558" s="258"/>
      <c r="BM558" s="258"/>
      <c r="BN558" s="258"/>
    </row>
    <row r="559" spans="2:66" ht="70.5" customHeight="1">
      <c r="B559" s="111"/>
      <c r="C559" s="111"/>
      <c r="D559" s="111"/>
      <c r="E559" s="248"/>
      <c r="F559" s="109"/>
      <c r="G559" s="106"/>
      <c r="H559" s="106"/>
      <c r="I559" s="246"/>
      <c r="J559" s="246"/>
      <c r="K559" s="247"/>
      <c r="L559" s="248"/>
      <c r="M559" s="248"/>
      <c r="N559" s="106"/>
      <c r="O559" s="106"/>
      <c r="P559" s="106"/>
      <c r="Q559" s="248"/>
      <c r="R559" s="248"/>
      <c r="S559" s="248"/>
      <c r="T559" s="246"/>
      <c r="U559" s="246"/>
      <c r="V559" s="247"/>
      <c r="W559" s="248"/>
      <c r="X559" s="106"/>
      <c r="Y559" s="248"/>
      <c r="Z559" s="248"/>
      <c r="AA559" s="106"/>
      <c r="AB559" s="248"/>
      <c r="AC559" s="106"/>
      <c r="AD559" s="111"/>
      <c r="AE559" s="111"/>
      <c r="AF559" s="111"/>
      <c r="AO559" s="111"/>
      <c r="AP559" s="111"/>
      <c r="AQ559" s="111"/>
      <c r="BB559" s="253"/>
      <c r="BF559" s="258"/>
      <c r="BG559" s="258"/>
      <c r="BH559" s="258"/>
      <c r="BI559" s="258"/>
      <c r="BJ559" s="258"/>
      <c r="BK559" s="258"/>
      <c r="BL559" s="258"/>
      <c r="BM559" s="258"/>
      <c r="BN559" s="258"/>
    </row>
    <row r="560" spans="2:66" ht="70.5" customHeight="1">
      <c r="B560" s="111"/>
      <c r="C560" s="111"/>
      <c r="D560" s="111"/>
      <c r="E560" s="248"/>
      <c r="F560" s="109"/>
      <c r="G560" s="106"/>
      <c r="H560" s="106"/>
      <c r="I560" s="246"/>
      <c r="J560" s="246"/>
      <c r="K560" s="247"/>
      <c r="L560" s="248"/>
      <c r="M560" s="248"/>
      <c r="N560" s="106"/>
      <c r="O560" s="106"/>
      <c r="P560" s="106"/>
      <c r="Q560" s="248"/>
      <c r="R560" s="248"/>
      <c r="S560" s="248"/>
      <c r="T560" s="246"/>
      <c r="U560" s="246"/>
      <c r="V560" s="247"/>
      <c r="W560" s="248"/>
      <c r="X560" s="106"/>
      <c r="Y560" s="248"/>
      <c r="Z560" s="248"/>
      <c r="AA560" s="106"/>
      <c r="AB560" s="248"/>
      <c r="AC560" s="106"/>
      <c r="AD560" s="111"/>
      <c r="AE560" s="111"/>
      <c r="AF560" s="111"/>
      <c r="AO560" s="111"/>
      <c r="AP560" s="111"/>
      <c r="AQ560" s="111"/>
      <c r="BB560" s="253"/>
      <c r="BF560" s="258"/>
      <c r="BG560" s="258"/>
      <c r="BH560" s="258"/>
      <c r="BI560" s="258"/>
      <c r="BJ560" s="258"/>
      <c r="BK560" s="258"/>
      <c r="BL560" s="258"/>
      <c r="BM560" s="258"/>
      <c r="BN560" s="258"/>
    </row>
    <row r="561" spans="2:66" ht="70.5" customHeight="1">
      <c r="B561" s="111"/>
      <c r="C561" s="111"/>
      <c r="D561" s="111"/>
      <c r="E561" s="248"/>
      <c r="F561" s="109"/>
      <c r="G561" s="106"/>
      <c r="H561" s="106"/>
      <c r="I561" s="246"/>
      <c r="J561" s="246"/>
      <c r="K561" s="247"/>
      <c r="L561" s="248"/>
      <c r="M561" s="248"/>
      <c r="N561" s="106"/>
      <c r="O561" s="106"/>
      <c r="P561" s="106"/>
      <c r="Q561" s="248"/>
      <c r="R561" s="248"/>
      <c r="S561" s="248"/>
      <c r="T561" s="246"/>
      <c r="U561" s="246"/>
      <c r="V561" s="247"/>
      <c r="W561" s="248"/>
      <c r="X561" s="106"/>
      <c r="Y561" s="248"/>
      <c r="Z561" s="248"/>
      <c r="AA561" s="106"/>
      <c r="AB561" s="248"/>
      <c r="AC561" s="106"/>
      <c r="AD561" s="111"/>
      <c r="AE561" s="111"/>
      <c r="AF561" s="111"/>
      <c r="AO561" s="111"/>
      <c r="AP561" s="111"/>
      <c r="AQ561" s="111"/>
      <c r="BB561" s="253"/>
      <c r="BF561" s="258"/>
      <c r="BG561" s="258"/>
      <c r="BH561" s="258"/>
      <c r="BI561" s="258"/>
      <c r="BJ561" s="258"/>
      <c r="BK561" s="258"/>
      <c r="BL561" s="258"/>
      <c r="BM561" s="258"/>
      <c r="BN561" s="258"/>
    </row>
    <row r="562" spans="2:66" ht="70.5" customHeight="1">
      <c r="B562" s="111"/>
      <c r="C562" s="111"/>
      <c r="D562" s="111"/>
      <c r="E562" s="248"/>
      <c r="F562" s="109"/>
      <c r="G562" s="106"/>
      <c r="H562" s="106"/>
      <c r="I562" s="246"/>
      <c r="J562" s="246"/>
      <c r="K562" s="247"/>
      <c r="L562" s="248"/>
      <c r="M562" s="248"/>
      <c r="N562" s="106"/>
      <c r="O562" s="106"/>
      <c r="P562" s="106"/>
      <c r="Q562" s="248"/>
      <c r="R562" s="248"/>
      <c r="S562" s="248"/>
      <c r="T562" s="246"/>
      <c r="U562" s="246"/>
      <c r="V562" s="247"/>
      <c r="W562" s="248"/>
      <c r="X562" s="106"/>
      <c r="Y562" s="248"/>
      <c r="Z562" s="248"/>
      <c r="AA562" s="106"/>
      <c r="AB562" s="248"/>
      <c r="AC562" s="106"/>
      <c r="AD562" s="111"/>
      <c r="AE562" s="111"/>
      <c r="AF562" s="111"/>
      <c r="AO562" s="111"/>
      <c r="AP562" s="111"/>
      <c r="AQ562" s="111"/>
      <c r="BB562" s="253"/>
      <c r="BF562" s="258"/>
      <c r="BG562" s="258"/>
      <c r="BH562" s="258"/>
      <c r="BI562" s="258"/>
      <c r="BJ562" s="258"/>
      <c r="BK562" s="258"/>
      <c r="BL562" s="258"/>
      <c r="BM562" s="258"/>
      <c r="BN562" s="258"/>
    </row>
    <row r="563" spans="2:66" ht="70.5" customHeight="1">
      <c r="B563" s="111"/>
      <c r="C563" s="111"/>
      <c r="D563" s="111"/>
      <c r="E563" s="248"/>
      <c r="F563" s="109"/>
      <c r="G563" s="106"/>
      <c r="H563" s="106"/>
      <c r="I563" s="246"/>
      <c r="J563" s="246"/>
      <c r="K563" s="247"/>
      <c r="L563" s="248"/>
      <c r="M563" s="248"/>
      <c r="N563" s="106"/>
      <c r="O563" s="106"/>
      <c r="P563" s="106"/>
      <c r="Q563" s="248"/>
      <c r="R563" s="248"/>
      <c r="S563" s="248"/>
      <c r="T563" s="246"/>
      <c r="U563" s="246"/>
      <c r="V563" s="247"/>
      <c r="W563" s="248"/>
      <c r="X563" s="106"/>
      <c r="Y563" s="248"/>
      <c r="Z563" s="248"/>
      <c r="AA563" s="106"/>
      <c r="AB563" s="248"/>
      <c r="AC563" s="106"/>
      <c r="AD563" s="111"/>
      <c r="AE563" s="111"/>
      <c r="AF563" s="111"/>
      <c r="AO563" s="111"/>
      <c r="AP563" s="111"/>
      <c r="AQ563" s="111"/>
      <c r="BB563" s="253"/>
      <c r="BF563" s="258"/>
      <c r="BG563" s="258"/>
      <c r="BH563" s="258"/>
      <c r="BI563" s="258"/>
      <c r="BJ563" s="258"/>
      <c r="BK563" s="258"/>
      <c r="BL563" s="258"/>
      <c r="BM563" s="258"/>
      <c r="BN563" s="258"/>
    </row>
    <row r="564" spans="2:66" ht="70.5" customHeight="1">
      <c r="B564" s="111"/>
      <c r="C564" s="111"/>
      <c r="D564" s="111"/>
      <c r="E564" s="248"/>
      <c r="F564" s="109"/>
      <c r="G564" s="106"/>
      <c r="H564" s="106"/>
      <c r="I564" s="246"/>
      <c r="J564" s="246"/>
      <c r="K564" s="247"/>
      <c r="L564" s="248"/>
      <c r="M564" s="248"/>
      <c r="N564" s="106"/>
      <c r="O564" s="106"/>
      <c r="P564" s="106"/>
      <c r="Q564" s="248"/>
      <c r="R564" s="248"/>
      <c r="S564" s="248"/>
      <c r="T564" s="246"/>
      <c r="U564" s="246"/>
      <c r="V564" s="247"/>
      <c r="W564" s="248"/>
      <c r="X564" s="106"/>
      <c r="Y564" s="248"/>
      <c r="Z564" s="248"/>
      <c r="AA564" s="106"/>
      <c r="AB564" s="248"/>
      <c r="AC564" s="106"/>
      <c r="AD564" s="111"/>
      <c r="AE564" s="111"/>
      <c r="AF564" s="111"/>
      <c r="AO564" s="111"/>
      <c r="AP564" s="111"/>
      <c r="AQ564" s="111"/>
      <c r="BB564" s="253"/>
      <c r="BF564" s="258"/>
      <c r="BG564" s="258"/>
      <c r="BH564" s="258"/>
      <c r="BI564" s="258"/>
      <c r="BJ564" s="258"/>
      <c r="BK564" s="258"/>
      <c r="BL564" s="258"/>
      <c r="BM564" s="258"/>
      <c r="BN564" s="258"/>
    </row>
    <row r="565" spans="2:66" ht="70.5" customHeight="1">
      <c r="B565" s="111"/>
      <c r="C565" s="111"/>
      <c r="D565" s="111"/>
      <c r="E565" s="248"/>
      <c r="F565" s="109"/>
      <c r="G565" s="106"/>
      <c r="H565" s="106"/>
      <c r="I565" s="246"/>
      <c r="J565" s="246"/>
      <c r="K565" s="247"/>
      <c r="L565" s="248"/>
      <c r="M565" s="248"/>
      <c r="N565" s="106"/>
      <c r="O565" s="106"/>
      <c r="P565" s="106"/>
      <c r="Q565" s="248"/>
      <c r="R565" s="248"/>
      <c r="S565" s="248"/>
      <c r="T565" s="246"/>
      <c r="U565" s="246"/>
      <c r="V565" s="247"/>
      <c r="W565" s="248"/>
      <c r="X565" s="106"/>
      <c r="Y565" s="248"/>
      <c r="Z565" s="248"/>
      <c r="AA565" s="106"/>
      <c r="AB565" s="248"/>
      <c r="AC565" s="106"/>
      <c r="AD565" s="111"/>
      <c r="AE565" s="111"/>
      <c r="AF565" s="111"/>
      <c r="AO565" s="111"/>
      <c r="AP565" s="111"/>
      <c r="AQ565" s="111"/>
      <c r="BB565" s="253"/>
      <c r="BF565" s="258"/>
      <c r="BG565" s="258"/>
      <c r="BH565" s="258"/>
      <c r="BI565" s="258"/>
      <c r="BJ565" s="258"/>
      <c r="BK565" s="258"/>
      <c r="BL565" s="258"/>
      <c r="BM565" s="258"/>
      <c r="BN565" s="258"/>
    </row>
    <row r="566" spans="2:66" ht="70.5" customHeight="1">
      <c r="B566" s="111"/>
      <c r="C566" s="111"/>
      <c r="D566" s="111"/>
      <c r="E566" s="248"/>
      <c r="F566" s="109"/>
      <c r="G566" s="106"/>
      <c r="H566" s="106"/>
      <c r="I566" s="246"/>
      <c r="J566" s="246"/>
      <c r="K566" s="247"/>
      <c r="L566" s="248"/>
      <c r="M566" s="248"/>
      <c r="N566" s="106"/>
      <c r="O566" s="106"/>
      <c r="P566" s="106"/>
      <c r="Q566" s="248"/>
      <c r="R566" s="248"/>
      <c r="S566" s="248"/>
      <c r="T566" s="246"/>
      <c r="U566" s="246"/>
      <c r="V566" s="247"/>
      <c r="W566" s="248"/>
      <c r="X566" s="106"/>
      <c r="Y566" s="248"/>
      <c r="Z566" s="248"/>
      <c r="AA566" s="106"/>
      <c r="AB566" s="248"/>
      <c r="AC566" s="106"/>
      <c r="AD566" s="111"/>
      <c r="AE566" s="111"/>
      <c r="AF566" s="111"/>
      <c r="AO566" s="111"/>
      <c r="AP566" s="111"/>
      <c r="AQ566" s="111"/>
      <c r="BB566" s="253"/>
      <c r="BF566" s="258"/>
      <c r="BG566" s="258"/>
      <c r="BH566" s="258"/>
      <c r="BI566" s="258"/>
      <c r="BJ566" s="258"/>
      <c r="BK566" s="258"/>
      <c r="BL566" s="258"/>
      <c r="BM566" s="258"/>
      <c r="BN566" s="258"/>
    </row>
    <row r="567" spans="2:66" ht="70.5" customHeight="1">
      <c r="B567" s="111"/>
      <c r="C567" s="111"/>
      <c r="D567" s="111"/>
      <c r="E567" s="248"/>
      <c r="F567" s="109"/>
      <c r="G567" s="106"/>
      <c r="H567" s="106"/>
      <c r="I567" s="246"/>
      <c r="J567" s="246"/>
      <c r="K567" s="247"/>
      <c r="L567" s="248"/>
      <c r="M567" s="248"/>
      <c r="N567" s="106"/>
      <c r="O567" s="106"/>
      <c r="P567" s="106"/>
      <c r="Q567" s="248"/>
      <c r="R567" s="248"/>
      <c r="S567" s="248"/>
      <c r="T567" s="246"/>
      <c r="U567" s="246"/>
      <c r="V567" s="247"/>
      <c r="W567" s="248"/>
      <c r="X567" s="106"/>
      <c r="Y567" s="248"/>
      <c r="Z567" s="248"/>
      <c r="AA567" s="106"/>
      <c r="AB567" s="248"/>
      <c r="AC567" s="106"/>
      <c r="AD567" s="111"/>
      <c r="AE567" s="111"/>
      <c r="AF567" s="111"/>
      <c r="AO567" s="111"/>
      <c r="AP567" s="111"/>
      <c r="AQ567" s="111"/>
      <c r="BB567" s="253"/>
      <c r="BF567" s="258"/>
      <c r="BG567" s="258"/>
      <c r="BH567" s="258"/>
      <c r="BI567" s="258"/>
      <c r="BJ567" s="258"/>
      <c r="BK567" s="258"/>
      <c r="BL567" s="258"/>
      <c r="BM567" s="258"/>
      <c r="BN567" s="258"/>
    </row>
    <row r="568" spans="2:66" ht="70.5" customHeight="1">
      <c r="B568" s="111"/>
      <c r="C568" s="111"/>
      <c r="D568" s="111"/>
      <c r="E568" s="248"/>
      <c r="F568" s="109"/>
      <c r="G568" s="106"/>
      <c r="H568" s="106"/>
      <c r="I568" s="246"/>
      <c r="J568" s="246"/>
      <c r="K568" s="247"/>
      <c r="L568" s="248"/>
      <c r="M568" s="248"/>
      <c r="N568" s="106"/>
      <c r="O568" s="106"/>
      <c r="P568" s="106"/>
      <c r="Q568" s="248"/>
      <c r="R568" s="248"/>
      <c r="S568" s="248"/>
      <c r="T568" s="246"/>
      <c r="U568" s="246"/>
      <c r="V568" s="247"/>
      <c r="W568" s="248"/>
      <c r="X568" s="106"/>
      <c r="Y568" s="248"/>
      <c r="Z568" s="248"/>
      <c r="AA568" s="106"/>
      <c r="AB568" s="248"/>
      <c r="AC568" s="106"/>
      <c r="AD568" s="111"/>
      <c r="AE568" s="111"/>
      <c r="AF568" s="111"/>
      <c r="AO568" s="111"/>
      <c r="AP568" s="111"/>
      <c r="AQ568" s="111"/>
      <c r="BB568" s="253"/>
      <c r="BF568" s="258"/>
      <c r="BG568" s="258"/>
      <c r="BH568" s="258"/>
      <c r="BI568" s="258"/>
      <c r="BJ568" s="258"/>
      <c r="BK568" s="258"/>
      <c r="BL568" s="258"/>
      <c r="BM568" s="258"/>
      <c r="BN568" s="258"/>
    </row>
    <row r="569" spans="2:66" ht="70.5" customHeight="1">
      <c r="B569" s="111"/>
      <c r="C569" s="111"/>
      <c r="D569" s="111"/>
      <c r="E569" s="248"/>
      <c r="F569" s="109"/>
      <c r="G569" s="106"/>
      <c r="H569" s="106"/>
      <c r="I569" s="246"/>
      <c r="J569" s="246"/>
      <c r="K569" s="247"/>
      <c r="L569" s="248"/>
      <c r="M569" s="248"/>
      <c r="N569" s="106"/>
      <c r="O569" s="106"/>
      <c r="P569" s="106"/>
      <c r="Q569" s="248"/>
      <c r="R569" s="248"/>
      <c r="S569" s="248"/>
      <c r="T569" s="246"/>
      <c r="U569" s="246"/>
      <c r="V569" s="247"/>
      <c r="W569" s="248"/>
      <c r="X569" s="106"/>
      <c r="Y569" s="248"/>
      <c r="Z569" s="248"/>
      <c r="AA569" s="106"/>
      <c r="AB569" s="248"/>
      <c r="AC569" s="106"/>
      <c r="AD569" s="111"/>
      <c r="AE569" s="111"/>
      <c r="AF569" s="111"/>
      <c r="AO569" s="111"/>
      <c r="AP569" s="111"/>
      <c r="AQ569" s="111"/>
      <c r="BB569" s="253"/>
      <c r="BF569" s="258"/>
      <c r="BG569" s="258"/>
      <c r="BH569" s="258"/>
      <c r="BI569" s="258"/>
      <c r="BJ569" s="258"/>
      <c r="BK569" s="258"/>
      <c r="BL569" s="258"/>
      <c r="BM569" s="258"/>
      <c r="BN569" s="258"/>
    </row>
    <row r="570" spans="2:66" ht="70.5" customHeight="1">
      <c r="B570" s="111"/>
      <c r="C570" s="111"/>
      <c r="D570" s="111"/>
      <c r="E570" s="248"/>
      <c r="F570" s="109"/>
      <c r="G570" s="106"/>
      <c r="H570" s="106"/>
      <c r="I570" s="246"/>
      <c r="J570" s="246"/>
      <c r="K570" s="247"/>
      <c r="L570" s="248"/>
      <c r="M570" s="248"/>
      <c r="N570" s="106"/>
      <c r="O570" s="106"/>
      <c r="P570" s="106"/>
      <c r="Q570" s="248"/>
      <c r="R570" s="248"/>
      <c r="S570" s="248"/>
      <c r="T570" s="246"/>
      <c r="U570" s="246"/>
      <c r="V570" s="247"/>
      <c r="W570" s="248"/>
      <c r="X570" s="106"/>
      <c r="Y570" s="248"/>
      <c r="Z570" s="248"/>
      <c r="AA570" s="106"/>
      <c r="AB570" s="248"/>
      <c r="AC570" s="106"/>
      <c r="AD570" s="111"/>
      <c r="AE570" s="111"/>
      <c r="AF570" s="111"/>
      <c r="AO570" s="111"/>
      <c r="AP570" s="111"/>
      <c r="AQ570" s="111"/>
      <c r="BB570" s="253"/>
      <c r="BF570" s="258"/>
      <c r="BG570" s="258"/>
      <c r="BH570" s="258"/>
      <c r="BI570" s="258"/>
      <c r="BJ570" s="258"/>
      <c r="BK570" s="258"/>
      <c r="BL570" s="258"/>
      <c r="BM570" s="258"/>
      <c r="BN570" s="258"/>
    </row>
    <row r="571" spans="2:66" ht="70.5" customHeight="1">
      <c r="B571" s="111"/>
      <c r="C571" s="111"/>
      <c r="D571" s="111"/>
      <c r="E571" s="248"/>
      <c r="F571" s="109"/>
      <c r="G571" s="106"/>
      <c r="H571" s="106"/>
      <c r="I571" s="246"/>
      <c r="J571" s="246"/>
      <c r="K571" s="247"/>
      <c r="L571" s="248"/>
      <c r="M571" s="248"/>
      <c r="N571" s="106"/>
      <c r="O571" s="106"/>
      <c r="P571" s="106"/>
      <c r="Q571" s="248"/>
      <c r="R571" s="248"/>
      <c r="S571" s="248"/>
      <c r="T571" s="246"/>
      <c r="U571" s="246"/>
      <c r="V571" s="247"/>
      <c r="W571" s="248"/>
      <c r="X571" s="106"/>
      <c r="Y571" s="248"/>
      <c r="Z571" s="248"/>
      <c r="AA571" s="106"/>
      <c r="AB571" s="248"/>
      <c r="AC571" s="106"/>
      <c r="AD571" s="111"/>
      <c r="AE571" s="111"/>
      <c r="AF571" s="111"/>
      <c r="AO571" s="111"/>
      <c r="AP571" s="111"/>
      <c r="AQ571" s="111"/>
      <c r="BB571" s="253"/>
      <c r="BF571" s="258"/>
      <c r="BG571" s="258"/>
      <c r="BH571" s="258"/>
      <c r="BI571" s="258"/>
      <c r="BJ571" s="258"/>
      <c r="BK571" s="258"/>
      <c r="BL571" s="258"/>
      <c r="BM571" s="258"/>
      <c r="BN571" s="258"/>
    </row>
    <row r="572" spans="2:66" ht="70.5" customHeight="1">
      <c r="B572" s="111"/>
      <c r="C572" s="111"/>
      <c r="D572" s="111"/>
      <c r="E572" s="248"/>
      <c r="F572" s="109"/>
      <c r="G572" s="106"/>
      <c r="H572" s="106"/>
      <c r="I572" s="246"/>
      <c r="J572" s="246"/>
      <c r="K572" s="247"/>
      <c r="L572" s="248"/>
      <c r="M572" s="248"/>
      <c r="N572" s="106"/>
      <c r="O572" s="106"/>
      <c r="P572" s="106"/>
      <c r="Q572" s="248"/>
      <c r="R572" s="248"/>
      <c r="S572" s="248"/>
      <c r="T572" s="246"/>
      <c r="U572" s="246"/>
      <c r="V572" s="247"/>
      <c r="W572" s="248"/>
      <c r="X572" s="106"/>
      <c r="Y572" s="248"/>
      <c r="Z572" s="248"/>
      <c r="AA572" s="106"/>
      <c r="AB572" s="248"/>
      <c r="AC572" s="106"/>
      <c r="AD572" s="111"/>
      <c r="AE572" s="111"/>
      <c r="AF572" s="111"/>
      <c r="AO572" s="111"/>
      <c r="AP572" s="111"/>
      <c r="AQ572" s="111"/>
      <c r="BB572" s="253"/>
      <c r="BF572" s="258"/>
      <c r="BG572" s="258"/>
      <c r="BH572" s="258"/>
      <c r="BI572" s="258"/>
      <c r="BJ572" s="258"/>
      <c r="BK572" s="258"/>
      <c r="BL572" s="258"/>
      <c r="BM572" s="258"/>
      <c r="BN572" s="258"/>
    </row>
    <row r="573" spans="2:66" ht="70.5" customHeight="1">
      <c r="B573" s="111"/>
      <c r="C573" s="111"/>
      <c r="D573" s="111"/>
      <c r="E573" s="248"/>
      <c r="F573" s="109"/>
      <c r="G573" s="106"/>
      <c r="H573" s="106"/>
      <c r="I573" s="246"/>
      <c r="J573" s="246"/>
      <c r="K573" s="247"/>
      <c r="L573" s="248"/>
      <c r="M573" s="248"/>
      <c r="N573" s="106"/>
      <c r="O573" s="106"/>
      <c r="P573" s="106"/>
      <c r="Q573" s="248"/>
      <c r="R573" s="248"/>
      <c r="S573" s="248"/>
      <c r="T573" s="246"/>
      <c r="U573" s="246"/>
      <c r="V573" s="247"/>
      <c r="W573" s="248"/>
      <c r="X573" s="106"/>
      <c r="Y573" s="248"/>
      <c r="Z573" s="248"/>
      <c r="AA573" s="106"/>
      <c r="AB573" s="248"/>
      <c r="AC573" s="106"/>
      <c r="AD573" s="111"/>
      <c r="AE573" s="111"/>
      <c r="AF573" s="111"/>
      <c r="AO573" s="111"/>
      <c r="AP573" s="111"/>
      <c r="AQ573" s="111"/>
      <c r="BB573" s="253"/>
      <c r="BF573" s="258"/>
      <c r="BG573" s="258"/>
      <c r="BH573" s="258"/>
      <c r="BI573" s="258"/>
      <c r="BJ573" s="258"/>
      <c r="BK573" s="258"/>
      <c r="BL573" s="258"/>
      <c r="BM573" s="258"/>
      <c r="BN573" s="258"/>
    </row>
    <row r="574" spans="2:66" ht="70.5" customHeight="1">
      <c r="B574" s="111"/>
      <c r="C574" s="111"/>
      <c r="D574" s="111"/>
      <c r="E574" s="248"/>
      <c r="F574" s="109"/>
      <c r="G574" s="106"/>
      <c r="H574" s="106"/>
      <c r="I574" s="246"/>
      <c r="J574" s="246"/>
      <c r="K574" s="247"/>
      <c r="L574" s="248"/>
      <c r="M574" s="248"/>
      <c r="N574" s="106"/>
      <c r="O574" s="106"/>
      <c r="P574" s="106"/>
      <c r="Q574" s="248"/>
      <c r="R574" s="248"/>
      <c r="S574" s="248"/>
      <c r="T574" s="246"/>
      <c r="U574" s="246"/>
      <c r="V574" s="247"/>
      <c r="W574" s="248"/>
      <c r="X574" s="106"/>
      <c r="Y574" s="248"/>
      <c r="Z574" s="248"/>
      <c r="AA574" s="106"/>
      <c r="AB574" s="248"/>
      <c r="AC574" s="106"/>
      <c r="AD574" s="111"/>
      <c r="AE574" s="111"/>
      <c r="AF574" s="111"/>
      <c r="AO574" s="111"/>
      <c r="AP574" s="111"/>
      <c r="AQ574" s="111"/>
      <c r="BB574" s="253"/>
      <c r="BF574" s="258"/>
      <c r="BG574" s="258"/>
      <c r="BH574" s="258"/>
      <c r="BI574" s="258"/>
      <c r="BJ574" s="258"/>
      <c r="BK574" s="258"/>
      <c r="BL574" s="258"/>
      <c r="BM574" s="258"/>
      <c r="BN574" s="258"/>
    </row>
    <row r="575" spans="2:66" ht="70.5" customHeight="1">
      <c r="B575" s="111"/>
      <c r="C575" s="111"/>
      <c r="D575" s="111"/>
      <c r="E575" s="248"/>
      <c r="F575" s="109"/>
      <c r="G575" s="106"/>
      <c r="H575" s="106"/>
      <c r="I575" s="246"/>
      <c r="J575" s="246"/>
      <c r="K575" s="247"/>
      <c r="L575" s="248"/>
      <c r="M575" s="248"/>
      <c r="N575" s="106"/>
      <c r="O575" s="106"/>
      <c r="P575" s="106"/>
      <c r="Q575" s="248"/>
      <c r="R575" s="248"/>
      <c r="S575" s="248"/>
      <c r="T575" s="246"/>
      <c r="U575" s="246"/>
      <c r="V575" s="247"/>
      <c r="W575" s="248"/>
      <c r="X575" s="106"/>
      <c r="Y575" s="248"/>
      <c r="Z575" s="248"/>
      <c r="AA575" s="106"/>
      <c r="AB575" s="248"/>
      <c r="AC575" s="106"/>
      <c r="AD575" s="111"/>
      <c r="AE575" s="111"/>
      <c r="AF575" s="111"/>
      <c r="AO575" s="111"/>
      <c r="AP575" s="111"/>
      <c r="AQ575" s="111"/>
      <c r="BB575" s="253"/>
      <c r="BF575" s="258"/>
      <c r="BG575" s="258"/>
      <c r="BH575" s="258"/>
      <c r="BI575" s="258"/>
      <c r="BJ575" s="258"/>
      <c r="BK575" s="258"/>
      <c r="BL575" s="258"/>
      <c r="BM575" s="258"/>
      <c r="BN575" s="258"/>
    </row>
    <row r="576" spans="2:66" ht="70.5" customHeight="1">
      <c r="B576" s="111"/>
      <c r="C576" s="111"/>
      <c r="D576" s="111"/>
      <c r="E576" s="248"/>
      <c r="F576" s="109"/>
      <c r="G576" s="106"/>
      <c r="H576" s="106"/>
      <c r="I576" s="246"/>
      <c r="J576" s="246"/>
      <c r="K576" s="247"/>
      <c r="L576" s="248"/>
      <c r="M576" s="248"/>
      <c r="N576" s="106"/>
      <c r="O576" s="106"/>
      <c r="P576" s="106"/>
      <c r="Q576" s="248"/>
      <c r="R576" s="248"/>
      <c r="S576" s="248"/>
      <c r="T576" s="246"/>
      <c r="U576" s="246"/>
      <c r="V576" s="247"/>
      <c r="W576" s="248"/>
      <c r="X576" s="106"/>
      <c r="Y576" s="248"/>
      <c r="Z576" s="248"/>
      <c r="AA576" s="106"/>
      <c r="AB576" s="248"/>
      <c r="AC576" s="106"/>
      <c r="AD576" s="111"/>
      <c r="AE576" s="111"/>
      <c r="AF576" s="111"/>
      <c r="AO576" s="111"/>
      <c r="AP576" s="111"/>
      <c r="AQ576" s="111"/>
      <c r="BB576" s="253"/>
      <c r="BF576" s="258"/>
      <c r="BG576" s="258"/>
      <c r="BH576" s="258"/>
      <c r="BI576" s="258"/>
      <c r="BJ576" s="258"/>
      <c r="BK576" s="258"/>
      <c r="BL576" s="258"/>
      <c r="BM576" s="258"/>
      <c r="BN576" s="258"/>
    </row>
    <row r="577" spans="2:66" ht="70.5" customHeight="1">
      <c r="B577" s="111"/>
      <c r="C577" s="111"/>
      <c r="D577" s="111"/>
      <c r="E577" s="248"/>
      <c r="F577" s="109"/>
      <c r="G577" s="106"/>
      <c r="H577" s="106"/>
      <c r="I577" s="246"/>
      <c r="J577" s="246"/>
      <c r="K577" s="247"/>
      <c r="L577" s="248"/>
      <c r="M577" s="248"/>
      <c r="N577" s="106"/>
      <c r="O577" s="106"/>
      <c r="P577" s="106"/>
      <c r="Q577" s="248"/>
      <c r="R577" s="248"/>
      <c r="S577" s="248"/>
      <c r="T577" s="246"/>
      <c r="U577" s="246"/>
      <c r="V577" s="247"/>
      <c r="W577" s="248"/>
      <c r="X577" s="106"/>
      <c r="Y577" s="248"/>
      <c r="Z577" s="248"/>
      <c r="AA577" s="106"/>
      <c r="AB577" s="248"/>
      <c r="AC577" s="106"/>
      <c r="AD577" s="111"/>
      <c r="AE577" s="111"/>
      <c r="AF577" s="111"/>
      <c r="AO577" s="111"/>
      <c r="AP577" s="111"/>
      <c r="AQ577" s="111"/>
      <c r="BB577" s="253"/>
      <c r="BF577" s="258"/>
      <c r="BG577" s="258"/>
      <c r="BH577" s="258"/>
      <c r="BI577" s="258"/>
      <c r="BJ577" s="258"/>
      <c r="BK577" s="258"/>
      <c r="BL577" s="258"/>
      <c r="BM577" s="258"/>
      <c r="BN577" s="258"/>
    </row>
    <row r="578" spans="2:66" ht="70.5" customHeight="1">
      <c r="B578" s="111"/>
      <c r="C578" s="111"/>
      <c r="D578" s="111"/>
      <c r="E578" s="248"/>
      <c r="F578" s="109"/>
      <c r="G578" s="106"/>
      <c r="H578" s="106"/>
      <c r="I578" s="246"/>
      <c r="J578" s="246"/>
      <c r="K578" s="247"/>
      <c r="L578" s="248"/>
      <c r="M578" s="248"/>
      <c r="N578" s="106"/>
      <c r="O578" s="106"/>
      <c r="P578" s="106"/>
      <c r="Q578" s="248"/>
      <c r="R578" s="248"/>
      <c r="S578" s="248"/>
      <c r="T578" s="246"/>
      <c r="U578" s="246"/>
      <c r="V578" s="247"/>
      <c r="W578" s="248"/>
      <c r="X578" s="106"/>
      <c r="Y578" s="248"/>
      <c r="Z578" s="248"/>
      <c r="AA578" s="106"/>
      <c r="AB578" s="248"/>
      <c r="AC578" s="106"/>
      <c r="AD578" s="111"/>
      <c r="AE578" s="111"/>
      <c r="AF578" s="111"/>
      <c r="AO578" s="111"/>
      <c r="AP578" s="111"/>
      <c r="AQ578" s="111"/>
      <c r="BB578" s="253"/>
      <c r="BF578" s="258"/>
      <c r="BG578" s="258"/>
      <c r="BH578" s="258"/>
      <c r="BI578" s="258"/>
      <c r="BJ578" s="258"/>
      <c r="BK578" s="258"/>
      <c r="BL578" s="258"/>
      <c r="BM578" s="258"/>
      <c r="BN578" s="258"/>
    </row>
    <row r="579" spans="2:66" ht="70.5" customHeight="1">
      <c r="B579" s="111"/>
      <c r="C579" s="111"/>
      <c r="D579" s="111"/>
      <c r="E579" s="248"/>
      <c r="F579" s="109"/>
      <c r="G579" s="106"/>
      <c r="H579" s="106"/>
      <c r="I579" s="246"/>
      <c r="J579" s="246"/>
      <c r="K579" s="247"/>
      <c r="L579" s="248"/>
      <c r="M579" s="248"/>
      <c r="N579" s="106"/>
      <c r="O579" s="106"/>
      <c r="P579" s="106"/>
      <c r="Q579" s="248"/>
      <c r="R579" s="248"/>
      <c r="S579" s="248"/>
      <c r="T579" s="246"/>
      <c r="U579" s="246"/>
      <c r="V579" s="247"/>
      <c r="W579" s="248"/>
      <c r="X579" s="106"/>
      <c r="Y579" s="248"/>
      <c r="Z579" s="248"/>
      <c r="AA579" s="106"/>
      <c r="AB579" s="248"/>
      <c r="AC579" s="106"/>
      <c r="AD579" s="111"/>
      <c r="AE579" s="111"/>
      <c r="AF579" s="111"/>
      <c r="AO579" s="111"/>
      <c r="AP579" s="111"/>
      <c r="AQ579" s="111"/>
      <c r="BB579" s="253"/>
      <c r="BF579" s="258"/>
      <c r="BG579" s="258"/>
      <c r="BH579" s="258"/>
      <c r="BI579" s="258"/>
      <c r="BJ579" s="258"/>
      <c r="BK579" s="258"/>
      <c r="BL579" s="258"/>
      <c r="BM579" s="258"/>
      <c r="BN579" s="258"/>
    </row>
    <row r="580" spans="2:66" ht="70.5" customHeight="1">
      <c r="B580" s="111"/>
      <c r="C580" s="111"/>
      <c r="D580" s="111"/>
      <c r="E580" s="248"/>
      <c r="F580" s="109"/>
      <c r="G580" s="106"/>
      <c r="H580" s="106"/>
      <c r="I580" s="246"/>
      <c r="J580" s="246"/>
      <c r="K580" s="247"/>
      <c r="L580" s="248"/>
      <c r="M580" s="248"/>
      <c r="N580" s="106"/>
      <c r="O580" s="106"/>
      <c r="P580" s="106"/>
      <c r="Q580" s="248"/>
      <c r="R580" s="248"/>
      <c r="S580" s="248"/>
      <c r="T580" s="246"/>
      <c r="U580" s="246"/>
      <c r="V580" s="247"/>
      <c r="W580" s="248"/>
      <c r="X580" s="106"/>
      <c r="Y580" s="248"/>
      <c r="Z580" s="248"/>
      <c r="AA580" s="106"/>
      <c r="AB580" s="248"/>
      <c r="AC580" s="106"/>
      <c r="AD580" s="111"/>
      <c r="AE580" s="111"/>
      <c r="AF580" s="111"/>
      <c r="AO580" s="111"/>
      <c r="AP580" s="111"/>
      <c r="AQ580" s="111"/>
      <c r="BB580" s="253"/>
      <c r="BF580" s="258"/>
      <c r="BG580" s="258"/>
      <c r="BH580" s="258"/>
      <c r="BI580" s="258"/>
      <c r="BJ580" s="258"/>
      <c r="BK580" s="258"/>
      <c r="BL580" s="258"/>
      <c r="BM580" s="258"/>
      <c r="BN580" s="258"/>
    </row>
    <row r="581" spans="2:66" ht="70.5" customHeight="1">
      <c r="B581" s="111"/>
      <c r="C581" s="111"/>
      <c r="D581" s="111"/>
      <c r="E581" s="248"/>
      <c r="F581" s="109"/>
      <c r="G581" s="106"/>
      <c r="H581" s="106"/>
      <c r="I581" s="246"/>
      <c r="J581" s="246"/>
      <c r="K581" s="247"/>
      <c r="L581" s="248"/>
      <c r="M581" s="248"/>
      <c r="N581" s="106"/>
      <c r="O581" s="106"/>
      <c r="P581" s="106"/>
      <c r="Q581" s="248"/>
      <c r="R581" s="248"/>
      <c r="S581" s="248"/>
      <c r="T581" s="246"/>
      <c r="U581" s="246"/>
      <c r="V581" s="247"/>
      <c r="W581" s="248"/>
      <c r="X581" s="106"/>
      <c r="Y581" s="248"/>
      <c r="Z581" s="248"/>
      <c r="AA581" s="106"/>
      <c r="AB581" s="248"/>
      <c r="AC581" s="106"/>
      <c r="AD581" s="111"/>
      <c r="AE581" s="111"/>
      <c r="AF581" s="111"/>
      <c r="AO581" s="111"/>
      <c r="AP581" s="111"/>
      <c r="AQ581" s="111"/>
      <c r="BB581" s="253"/>
      <c r="BF581" s="258"/>
      <c r="BG581" s="258"/>
      <c r="BH581" s="258"/>
      <c r="BI581" s="258"/>
      <c r="BJ581" s="258"/>
      <c r="BK581" s="258"/>
      <c r="BL581" s="258"/>
      <c r="BM581" s="258"/>
      <c r="BN581" s="258"/>
    </row>
    <row r="582" spans="2:66" ht="70.5" customHeight="1">
      <c r="B582" s="111"/>
      <c r="C582" s="111"/>
      <c r="D582" s="111"/>
      <c r="E582" s="248"/>
      <c r="F582" s="109"/>
      <c r="G582" s="106"/>
      <c r="H582" s="106"/>
      <c r="I582" s="246"/>
      <c r="J582" s="246"/>
      <c r="K582" s="247"/>
      <c r="L582" s="248"/>
      <c r="M582" s="248"/>
      <c r="N582" s="106"/>
      <c r="O582" s="106"/>
      <c r="P582" s="106"/>
      <c r="Q582" s="248"/>
      <c r="R582" s="248"/>
      <c r="S582" s="248"/>
      <c r="T582" s="246"/>
      <c r="U582" s="246"/>
      <c r="V582" s="247"/>
      <c r="W582" s="248"/>
      <c r="X582" s="106"/>
      <c r="Y582" s="248"/>
      <c r="Z582" s="248"/>
      <c r="AA582" s="106"/>
      <c r="AB582" s="248"/>
      <c r="AC582" s="106"/>
      <c r="AD582" s="111"/>
      <c r="AE582" s="111"/>
      <c r="AF582" s="111"/>
      <c r="AO582" s="111"/>
      <c r="AP582" s="111"/>
      <c r="AQ582" s="111"/>
      <c r="BB582" s="253"/>
      <c r="BF582" s="258"/>
      <c r="BG582" s="258"/>
      <c r="BH582" s="258"/>
      <c r="BI582" s="258"/>
      <c r="BJ582" s="258"/>
      <c r="BK582" s="258"/>
      <c r="BL582" s="258"/>
      <c r="BM582" s="258"/>
      <c r="BN582" s="258"/>
    </row>
    <row r="583" spans="2:66" ht="70.5" customHeight="1">
      <c r="B583" s="111"/>
      <c r="C583" s="111"/>
      <c r="D583" s="111"/>
      <c r="E583" s="248"/>
      <c r="F583" s="109"/>
      <c r="G583" s="106"/>
      <c r="H583" s="106"/>
      <c r="I583" s="246"/>
      <c r="J583" s="246"/>
      <c r="K583" s="247"/>
      <c r="L583" s="248"/>
      <c r="M583" s="248"/>
      <c r="N583" s="106"/>
      <c r="O583" s="106"/>
      <c r="P583" s="106"/>
      <c r="Q583" s="248"/>
      <c r="R583" s="248"/>
      <c r="S583" s="248"/>
      <c r="T583" s="246"/>
      <c r="U583" s="246"/>
      <c r="V583" s="247"/>
      <c r="W583" s="248"/>
      <c r="X583" s="106"/>
      <c r="Y583" s="248"/>
      <c r="Z583" s="248"/>
      <c r="AA583" s="106"/>
      <c r="AB583" s="248"/>
      <c r="AC583" s="106"/>
      <c r="AD583" s="111"/>
      <c r="AE583" s="111"/>
      <c r="AF583" s="111"/>
      <c r="AO583" s="111"/>
      <c r="AP583" s="111"/>
      <c r="AQ583" s="111"/>
      <c r="BB583" s="253"/>
      <c r="BF583" s="258"/>
      <c r="BG583" s="258"/>
      <c r="BH583" s="258"/>
      <c r="BI583" s="258"/>
      <c r="BJ583" s="258"/>
      <c r="BK583" s="258"/>
      <c r="BL583" s="258"/>
      <c r="BM583" s="258"/>
      <c r="BN583" s="258"/>
    </row>
    <row r="584" spans="2:66" ht="70.5" customHeight="1">
      <c r="B584" s="111"/>
      <c r="C584" s="111"/>
      <c r="D584" s="111"/>
      <c r="E584" s="248"/>
      <c r="F584" s="109"/>
      <c r="G584" s="106"/>
      <c r="H584" s="106"/>
      <c r="I584" s="246"/>
      <c r="J584" s="246"/>
      <c r="K584" s="247"/>
      <c r="L584" s="248"/>
      <c r="M584" s="248"/>
      <c r="N584" s="106"/>
      <c r="O584" s="106"/>
      <c r="P584" s="106"/>
      <c r="Q584" s="248"/>
      <c r="R584" s="248"/>
      <c r="S584" s="248"/>
      <c r="T584" s="246"/>
      <c r="U584" s="246"/>
      <c r="V584" s="247"/>
      <c r="W584" s="248"/>
      <c r="X584" s="106"/>
      <c r="Y584" s="248"/>
      <c r="Z584" s="248"/>
      <c r="AA584" s="106"/>
      <c r="AB584" s="248"/>
      <c r="AC584" s="106"/>
      <c r="AD584" s="111"/>
      <c r="AE584" s="111"/>
      <c r="AF584" s="111"/>
      <c r="AO584" s="111"/>
      <c r="AP584" s="111"/>
      <c r="AQ584" s="111"/>
      <c r="BB584" s="253"/>
      <c r="BF584" s="258"/>
      <c r="BG584" s="258"/>
      <c r="BH584" s="258"/>
      <c r="BI584" s="258"/>
      <c r="BJ584" s="258"/>
      <c r="BK584" s="258"/>
      <c r="BL584" s="258"/>
      <c r="BM584" s="258"/>
      <c r="BN584" s="258"/>
    </row>
    <row r="585" spans="2:66" ht="70.5" customHeight="1">
      <c r="B585" s="111"/>
      <c r="C585" s="111"/>
      <c r="D585" s="111"/>
      <c r="E585" s="248"/>
      <c r="F585" s="109"/>
      <c r="G585" s="106"/>
      <c r="H585" s="106"/>
      <c r="I585" s="246"/>
      <c r="J585" s="246"/>
      <c r="K585" s="247"/>
      <c r="L585" s="248"/>
      <c r="M585" s="248"/>
      <c r="N585" s="106"/>
      <c r="O585" s="106"/>
      <c r="P585" s="106"/>
      <c r="Q585" s="248"/>
      <c r="R585" s="248"/>
      <c r="S585" s="248"/>
      <c r="T585" s="246"/>
      <c r="U585" s="246"/>
      <c r="V585" s="247"/>
      <c r="W585" s="248"/>
      <c r="X585" s="106"/>
      <c r="Y585" s="248"/>
      <c r="Z585" s="248"/>
      <c r="AA585" s="106"/>
      <c r="AB585" s="248"/>
      <c r="AC585" s="106"/>
      <c r="AD585" s="111"/>
      <c r="AE585" s="111"/>
      <c r="AF585" s="111"/>
      <c r="AO585" s="111"/>
      <c r="AP585" s="111"/>
      <c r="AQ585" s="111"/>
      <c r="BB585" s="253"/>
      <c r="BF585" s="258"/>
      <c r="BG585" s="258"/>
      <c r="BH585" s="258"/>
      <c r="BI585" s="258"/>
      <c r="BJ585" s="258"/>
      <c r="BK585" s="258"/>
      <c r="BL585" s="258"/>
      <c r="BM585" s="258"/>
      <c r="BN585" s="258"/>
    </row>
    <row r="586" spans="2:66" ht="70.5" customHeight="1">
      <c r="B586" s="111"/>
      <c r="C586" s="111"/>
      <c r="D586" s="111"/>
      <c r="E586" s="248"/>
      <c r="F586" s="109"/>
      <c r="G586" s="106"/>
      <c r="H586" s="106"/>
      <c r="I586" s="246"/>
      <c r="J586" s="246"/>
      <c r="K586" s="247"/>
      <c r="L586" s="248"/>
      <c r="M586" s="248"/>
      <c r="N586" s="106"/>
      <c r="O586" s="106"/>
      <c r="P586" s="106"/>
      <c r="Q586" s="248"/>
      <c r="R586" s="248"/>
      <c r="S586" s="248"/>
      <c r="T586" s="246"/>
      <c r="U586" s="246"/>
      <c r="V586" s="247"/>
      <c r="W586" s="248"/>
      <c r="X586" s="106"/>
      <c r="Y586" s="248"/>
      <c r="Z586" s="248"/>
      <c r="AA586" s="106"/>
      <c r="AB586" s="248"/>
      <c r="AC586" s="106"/>
      <c r="AD586" s="111"/>
      <c r="AE586" s="111"/>
      <c r="AF586" s="111"/>
      <c r="AO586" s="111"/>
      <c r="AP586" s="111"/>
      <c r="AQ586" s="111"/>
      <c r="BB586" s="253"/>
      <c r="BF586" s="258"/>
      <c r="BG586" s="258"/>
      <c r="BH586" s="258"/>
      <c r="BI586" s="258"/>
      <c r="BJ586" s="258"/>
      <c r="BK586" s="258"/>
      <c r="BL586" s="258"/>
      <c r="BM586" s="258"/>
      <c r="BN586" s="258"/>
    </row>
    <row r="587" spans="2:66" ht="70.5" customHeight="1">
      <c r="B587" s="111"/>
      <c r="C587" s="111"/>
      <c r="D587" s="111"/>
      <c r="E587" s="248"/>
      <c r="F587" s="109"/>
      <c r="G587" s="106"/>
      <c r="H587" s="106"/>
      <c r="I587" s="246"/>
      <c r="J587" s="246"/>
      <c r="K587" s="247"/>
      <c r="L587" s="248"/>
      <c r="M587" s="248"/>
      <c r="N587" s="106"/>
      <c r="O587" s="106"/>
      <c r="P587" s="106"/>
      <c r="Q587" s="248"/>
      <c r="R587" s="248"/>
      <c r="S587" s="248"/>
      <c r="T587" s="246"/>
      <c r="U587" s="246"/>
      <c r="V587" s="247"/>
      <c r="W587" s="248"/>
      <c r="X587" s="106"/>
      <c r="Y587" s="248"/>
      <c r="Z587" s="248"/>
      <c r="AA587" s="106"/>
      <c r="AB587" s="248"/>
      <c r="AC587" s="106"/>
      <c r="AD587" s="111"/>
      <c r="AE587" s="111"/>
      <c r="AF587" s="111"/>
      <c r="AO587" s="111"/>
      <c r="AP587" s="111"/>
      <c r="AQ587" s="111"/>
      <c r="BB587" s="253"/>
      <c r="BF587" s="258"/>
      <c r="BG587" s="258"/>
      <c r="BH587" s="258"/>
      <c r="BI587" s="258"/>
      <c r="BJ587" s="258"/>
      <c r="BK587" s="258"/>
      <c r="BL587" s="258"/>
      <c r="BM587" s="258"/>
      <c r="BN587" s="258"/>
    </row>
    <row r="588" spans="2:66" ht="70.5" customHeight="1">
      <c r="B588" s="111"/>
      <c r="C588" s="111"/>
      <c r="D588" s="111"/>
      <c r="E588" s="248"/>
      <c r="F588" s="109"/>
      <c r="G588" s="106"/>
      <c r="H588" s="106"/>
      <c r="I588" s="246"/>
      <c r="J588" s="246"/>
      <c r="K588" s="247"/>
      <c r="L588" s="248"/>
      <c r="M588" s="248"/>
      <c r="N588" s="106"/>
      <c r="O588" s="106"/>
      <c r="P588" s="106"/>
      <c r="Q588" s="248"/>
      <c r="R588" s="248"/>
      <c r="S588" s="248"/>
      <c r="T588" s="246"/>
      <c r="U588" s="246"/>
      <c r="V588" s="247"/>
      <c r="W588" s="248"/>
      <c r="X588" s="106"/>
      <c r="Y588" s="248"/>
      <c r="Z588" s="248"/>
      <c r="AA588" s="106"/>
      <c r="AB588" s="248"/>
      <c r="AC588" s="106"/>
      <c r="AD588" s="111"/>
      <c r="AE588" s="111"/>
      <c r="AF588" s="111"/>
      <c r="AO588" s="111"/>
      <c r="AP588" s="111"/>
      <c r="AQ588" s="111"/>
      <c r="BB588" s="253"/>
      <c r="BF588" s="258"/>
      <c r="BG588" s="258"/>
      <c r="BH588" s="258"/>
      <c r="BI588" s="258"/>
      <c r="BJ588" s="258"/>
      <c r="BK588" s="258"/>
      <c r="BL588" s="258"/>
      <c r="BM588" s="258"/>
      <c r="BN588" s="258"/>
    </row>
    <row r="589" spans="2:66" ht="70.5" customHeight="1">
      <c r="B589" s="111"/>
      <c r="C589" s="111"/>
      <c r="D589" s="111"/>
      <c r="E589" s="248"/>
      <c r="F589" s="109"/>
      <c r="G589" s="106"/>
      <c r="H589" s="106"/>
      <c r="I589" s="246"/>
      <c r="J589" s="246"/>
      <c r="K589" s="247"/>
      <c r="L589" s="248"/>
      <c r="M589" s="248"/>
      <c r="N589" s="106"/>
      <c r="O589" s="106"/>
      <c r="P589" s="106"/>
      <c r="Q589" s="248"/>
      <c r="R589" s="248"/>
      <c r="S589" s="248"/>
      <c r="T589" s="246"/>
      <c r="U589" s="246"/>
      <c r="V589" s="247"/>
      <c r="W589" s="248"/>
      <c r="X589" s="106"/>
      <c r="Y589" s="248"/>
      <c r="Z589" s="248"/>
      <c r="AA589" s="106"/>
      <c r="AB589" s="248"/>
      <c r="AC589" s="106"/>
      <c r="AD589" s="111"/>
      <c r="AE589" s="111"/>
      <c r="AF589" s="111"/>
      <c r="AO589" s="111"/>
      <c r="AP589" s="111"/>
      <c r="AQ589" s="111"/>
      <c r="BB589" s="253"/>
      <c r="BF589" s="258"/>
      <c r="BG589" s="258"/>
      <c r="BH589" s="258"/>
      <c r="BI589" s="258"/>
      <c r="BJ589" s="258"/>
      <c r="BK589" s="258"/>
      <c r="BL589" s="258"/>
      <c r="BM589" s="258"/>
      <c r="BN589" s="258"/>
    </row>
    <row r="590" spans="2:66" ht="70.5" customHeight="1">
      <c r="B590" s="111"/>
      <c r="C590" s="111"/>
      <c r="D590" s="111"/>
      <c r="E590" s="248"/>
      <c r="F590" s="109"/>
      <c r="G590" s="106"/>
      <c r="H590" s="106"/>
      <c r="I590" s="246"/>
      <c r="J590" s="246"/>
      <c r="K590" s="247"/>
      <c r="L590" s="248"/>
      <c r="M590" s="248"/>
      <c r="N590" s="106"/>
      <c r="O590" s="106"/>
      <c r="P590" s="106"/>
      <c r="Q590" s="248"/>
      <c r="R590" s="248"/>
      <c r="S590" s="248"/>
      <c r="T590" s="246"/>
      <c r="U590" s="246"/>
      <c r="V590" s="247"/>
      <c r="W590" s="248"/>
      <c r="X590" s="106"/>
      <c r="Y590" s="248"/>
      <c r="Z590" s="248"/>
      <c r="AA590" s="106"/>
      <c r="AB590" s="248"/>
      <c r="AC590" s="106"/>
      <c r="AD590" s="111"/>
      <c r="AE590" s="111"/>
      <c r="AF590" s="111"/>
      <c r="AO590" s="111"/>
      <c r="AP590" s="111"/>
      <c r="AQ590" s="111"/>
      <c r="BB590" s="253"/>
      <c r="BF590" s="258"/>
      <c r="BG590" s="258"/>
      <c r="BH590" s="258"/>
      <c r="BI590" s="258"/>
      <c r="BJ590" s="258"/>
      <c r="BK590" s="258"/>
      <c r="BL590" s="258"/>
      <c r="BM590" s="258"/>
      <c r="BN590" s="258"/>
    </row>
    <row r="591" spans="2:66" ht="70.5" customHeight="1">
      <c r="B591" s="111"/>
      <c r="C591" s="111"/>
      <c r="D591" s="111"/>
      <c r="E591" s="248"/>
      <c r="F591" s="109"/>
      <c r="G591" s="106"/>
      <c r="H591" s="106"/>
      <c r="I591" s="246"/>
      <c r="J591" s="246"/>
      <c r="K591" s="247"/>
      <c r="L591" s="248"/>
      <c r="M591" s="248"/>
      <c r="N591" s="106"/>
      <c r="O591" s="106"/>
      <c r="P591" s="106"/>
      <c r="Q591" s="248"/>
      <c r="R591" s="248"/>
      <c r="S591" s="248"/>
      <c r="T591" s="246"/>
      <c r="U591" s="246"/>
      <c r="V591" s="247"/>
      <c r="W591" s="248"/>
      <c r="X591" s="106"/>
      <c r="Y591" s="248"/>
      <c r="Z591" s="248"/>
      <c r="AA591" s="106"/>
      <c r="AB591" s="248"/>
      <c r="AC591" s="106"/>
      <c r="AD591" s="111"/>
      <c r="AE591" s="111"/>
      <c r="AF591" s="111"/>
      <c r="AO591" s="111"/>
      <c r="AP591" s="111"/>
      <c r="AQ591" s="111"/>
      <c r="BB591" s="253"/>
      <c r="BF591" s="258"/>
      <c r="BG591" s="258"/>
      <c r="BH591" s="258"/>
      <c r="BI591" s="258"/>
      <c r="BJ591" s="258"/>
      <c r="BK591" s="258"/>
      <c r="BL591" s="258"/>
      <c r="BM591" s="258"/>
      <c r="BN591" s="258"/>
    </row>
    <row r="592" spans="2:66" ht="70.5" customHeight="1">
      <c r="B592" s="111"/>
      <c r="C592" s="111"/>
      <c r="D592" s="111"/>
      <c r="E592" s="248"/>
      <c r="F592" s="109"/>
      <c r="G592" s="106"/>
      <c r="H592" s="106"/>
      <c r="I592" s="246"/>
      <c r="J592" s="246"/>
      <c r="K592" s="247"/>
      <c r="L592" s="248"/>
      <c r="M592" s="248"/>
      <c r="N592" s="106"/>
      <c r="O592" s="106"/>
      <c r="P592" s="106"/>
      <c r="Q592" s="248"/>
      <c r="R592" s="248"/>
      <c r="S592" s="248"/>
      <c r="T592" s="246"/>
      <c r="U592" s="246"/>
      <c r="V592" s="247"/>
      <c r="W592" s="248"/>
      <c r="X592" s="106"/>
      <c r="Y592" s="248"/>
      <c r="Z592" s="248"/>
      <c r="AA592" s="106"/>
      <c r="AB592" s="248"/>
      <c r="AC592" s="106"/>
      <c r="AD592" s="111"/>
      <c r="AE592" s="111"/>
      <c r="AF592" s="111"/>
      <c r="AO592" s="111"/>
      <c r="AP592" s="111"/>
      <c r="AQ592" s="111"/>
      <c r="BB592" s="253"/>
      <c r="BF592" s="258"/>
      <c r="BG592" s="258"/>
      <c r="BH592" s="258"/>
      <c r="BI592" s="258"/>
      <c r="BJ592" s="258"/>
      <c r="BK592" s="258"/>
      <c r="BL592" s="258"/>
      <c r="BM592" s="258"/>
      <c r="BN592" s="258"/>
    </row>
    <row r="593" spans="2:66" ht="70.5" customHeight="1">
      <c r="B593" s="111"/>
      <c r="C593" s="111"/>
      <c r="D593" s="111"/>
      <c r="E593" s="248"/>
      <c r="F593" s="109"/>
      <c r="G593" s="106"/>
      <c r="H593" s="106"/>
      <c r="I593" s="246"/>
      <c r="J593" s="246"/>
      <c r="K593" s="247"/>
      <c r="L593" s="248"/>
      <c r="M593" s="248"/>
      <c r="N593" s="106"/>
      <c r="O593" s="106"/>
      <c r="P593" s="106"/>
      <c r="Q593" s="248"/>
      <c r="R593" s="248"/>
      <c r="S593" s="248"/>
      <c r="T593" s="246"/>
      <c r="U593" s="246"/>
      <c r="V593" s="247"/>
      <c r="W593" s="248"/>
      <c r="X593" s="106"/>
      <c r="Y593" s="248"/>
      <c r="Z593" s="248"/>
      <c r="AA593" s="106"/>
      <c r="AB593" s="248"/>
      <c r="AC593" s="106"/>
      <c r="AD593" s="111"/>
      <c r="AE593" s="111"/>
      <c r="AF593" s="111"/>
      <c r="AO593" s="111"/>
      <c r="AP593" s="111"/>
      <c r="AQ593" s="111"/>
      <c r="BB593" s="253"/>
      <c r="BF593" s="258"/>
      <c r="BG593" s="258"/>
      <c r="BH593" s="258"/>
      <c r="BI593" s="258"/>
      <c r="BJ593" s="258"/>
      <c r="BK593" s="258"/>
      <c r="BL593" s="258"/>
      <c r="BM593" s="258"/>
      <c r="BN593" s="258"/>
    </row>
    <row r="594" spans="2:66" ht="70.5" customHeight="1">
      <c r="B594" s="111"/>
      <c r="C594" s="111"/>
      <c r="D594" s="111"/>
      <c r="E594" s="248"/>
      <c r="F594" s="109"/>
      <c r="G594" s="106"/>
      <c r="H594" s="106"/>
      <c r="I594" s="246"/>
      <c r="J594" s="246"/>
      <c r="K594" s="247"/>
      <c r="L594" s="248"/>
      <c r="M594" s="248"/>
      <c r="N594" s="106"/>
      <c r="O594" s="106"/>
      <c r="P594" s="106"/>
      <c r="Q594" s="248"/>
      <c r="R594" s="248"/>
      <c r="S594" s="248"/>
      <c r="T594" s="246"/>
      <c r="U594" s="246"/>
      <c r="V594" s="247"/>
      <c r="W594" s="248"/>
      <c r="X594" s="106"/>
      <c r="Y594" s="248"/>
      <c r="Z594" s="248"/>
      <c r="AA594" s="106"/>
      <c r="AB594" s="248"/>
      <c r="AC594" s="106"/>
      <c r="AD594" s="111"/>
      <c r="AE594" s="111"/>
      <c r="AF594" s="111"/>
      <c r="AO594" s="111"/>
      <c r="AP594" s="111"/>
      <c r="AQ594" s="111"/>
      <c r="BB594" s="253"/>
      <c r="BF594" s="258"/>
      <c r="BG594" s="258"/>
      <c r="BH594" s="258"/>
      <c r="BI594" s="258"/>
      <c r="BJ594" s="258"/>
      <c r="BK594" s="258"/>
      <c r="BL594" s="258"/>
      <c r="BM594" s="258"/>
      <c r="BN594" s="258"/>
    </row>
    <row r="595" spans="2:66" ht="70.5" customHeight="1">
      <c r="B595" s="111"/>
      <c r="C595" s="111"/>
      <c r="D595" s="111"/>
      <c r="E595" s="248"/>
      <c r="F595" s="109"/>
      <c r="G595" s="106"/>
      <c r="H595" s="106"/>
      <c r="I595" s="246"/>
      <c r="J595" s="246"/>
      <c r="K595" s="247"/>
      <c r="L595" s="248"/>
      <c r="M595" s="248"/>
      <c r="N595" s="106"/>
      <c r="O595" s="106"/>
      <c r="P595" s="106"/>
      <c r="Q595" s="248"/>
      <c r="R595" s="248"/>
      <c r="S595" s="248"/>
      <c r="T595" s="246"/>
      <c r="U595" s="246"/>
      <c r="V595" s="247"/>
      <c r="W595" s="248"/>
      <c r="X595" s="106"/>
      <c r="Y595" s="248"/>
      <c r="Z595" s="248"/>
      <c r="AA595" s="106"/>
      <c r="AB595" s="248"/>
      <c r="AC595" s="106"/>
      <c r="AD595" s="111"/>
      <c r="AE595" s="111"/>
      <c r="AF595" s="111"/>
      <c r="AO595" s="111"/>
      <c r="AP595" s="111"/>
      <c r="AQ595" s="111"/>
      <c r="BB595" s="253"/>
      <c r="BF595" s="258"/>
      <c r="BG595" s="258"/>
      <c r="BH595" s="258"/>
      <c r="BI595" s="258"/>
      <c r="BJ595" s="258"/>
      <c r="BK595" s="258"/>
      <c r="BL595" s="258"/>
      <c r="BM595" s="258"/>
      <c r="BN595" s="258"/>
    </row>
    <row r="596" spans="2:66" ht="70.5" customHeight="1">
      <c r="B596" s="111"/>
      <c r="C596" s="111"/>
      <c r="D596" s="111"/>
      <c r="E596" s="248"/>
      <c r="F596" s="109"/>
      <c r="G596" s="106"/>
      <c r="H596" s="106"/>
      <c r="I596" s="246"/>
      <c r="J596" s="246"/>
      <c r="K596" s="247"/>
      <c r="L596" s="248"/>
      <c r="M596" s="248"/>
      <c r="N596" s="106"/>
      <c r="O596" s="106"/>
      <c r="P596" s="106"/>
      <c r="Q596" s="248"/>
      <c r="R596" s="248"/>
      <c r="S596" s="248"/>
      <c r="T596" s="246"/>
      <c r="U596" s="246"/>
      <c r="V596" s="247"/>
      <c r="W596" s="248"/>
      <c r="X596" s="106"/>
      <c r="Y596" s="248"/>
      <c r="Z596" s="248"/>
      <c r="AA596" s="106"/>
      <c r="AB596" s="248"/>
      <c r="AC596" s="106"/>
      <c r="AD596" s="111"/>
      <c r="AE596" s="111"/>
      <c r="AF596" s="111"/>
      <c r="AO596" s="111"/>
      <c r="AP596" s="111"/>
      <c r="AQ596" s="111"/>
      <c r="BB596" s="253"/>
      <c r="BF596" s="258"/>
      <c r="BG596" s="258"/>
      <c r="BH596" s="258"/>
      <c r="BI596" s="258"/>
      <c r="BJ596" s="258"/>
      <c r="BK596" s="258"/>
      <c r="BL596" s="258"/>
      <c r="BM596" s="258"/>
      <c r="BN596" s="258"/>
    </row>
    <row r="597" spans="2:66" ht="70.5" customHeight="1">
      <c r="B597" s="111"/>
      <c r="C597" s="111"/>
      <c r="D597" s="111"/>
      <c r="E597" s="248"/>
      <c r="F597" s="109"/>
      <c r="G597" s="106"/>
      <c r="H597" s="106"/>
      <c r="I597" s="246"/>
      <c r="J597" s="246"/>
      <c r="K597" s="247"/>
      <c r="L597" s="248"/>
      <c r="M597" s="248"/>
      <c r="N597" s="106"/>
      <c r="O597" s="106"/>
      <c r="P597" s="106"/>
      <c r="Q597" s="248"/>
      <c r="R597" s="248"/>
      <c r="S597" s="248"/>
      <c r="T597" s="246"/>
      <c r="U597" s="246"/>
      <c r="V597" s="247"/>
      <c r="W597" s="248"/>
      <c r="X597" s="106"/>
      <c r="Y597" s="248"/>
      <c r="Z597" s="248"/>
      <c r="AA597" s="106"/>
      <c r="AB597" s="248"/>
      <c r="AC597" s="106"/>
      <c r="AD597" s="111"/>
      <c r="AE597" s="111"/>
      <c r="AF597" s="111"/>
      <c r="AO597" s="111"/>
      <c r="AP597" s="111"/>
      <c r="AQ597" s="111"/>
      <c r="BB597" s="253"/>
      <c r="BF597" s="258"/>
      <c r="BG597" s="258"/>
      <c r="BH597" s="258"/>
      <c r="BI597" s="258"/>
      <c r="BJ597" s="258"/>
      <c r="BK597" s="258"/>
      <c r="BL597" s="258"/>
      <c r="BM597" s="258"/>
      <c r="BN597" s="258"/>
    </row>
    <row r="598" spans="2:66" ht="70.5" customHeight="1">
      <c r="B598" s="111"/>
      <c r="C598" s="111"/>
      <c r="D598" s="111"/>
      <c r="E598" s="248"/>
      <c r="F598" s="109"/>
      <c r="G598" s="106"/>
      <c r="H598" s="106"/>
      <c r="I598" s="246"/>
      <c r="J598" s="246"/>
      <c r="K598" s="247"/>
      <c r="L598" s="248"/>
      <c r="M598" s="248"/>
      <c r="N598" s="106"/>
      <c r="O598" s="106"/>
      <c r="P598" s="106"/>
      <c r="Q598" s="248"/>
      <c r="R598" s="248"/>
      <c r="S598" s="248"/>
      <c r="T598" s="246"/>
      <c r="U598" s="246"/>
      <c r="V598" s="247"/>
      <c r="W598" s="248"/>
      <c r="X598" s="106"/>
      <c r="Y598" s="248"/>
      <c r="Z598" s="248"/>
      <c r="AA598" s="106"/>
      <c r="AB598" s="248"/>
      <c r="AC598" s="106"/>
      <c r="AD598" s="111"/>
      <c r="AE598" s="111"/>
      <c r="AF598" s="111"/>
      <c r="AO598" s="111"/>
      <c r="AP598" s="111"/>
      <c r="AQ598" s="111"/>
      <c r="BB598" s="253"/>
      <c r="BF598" s="258"/>
      <c r="BG598" s="258"/>
      <c r="BH598" s="258"/>
      <c r="BI598" s="258"/>
      <c r="BJ598" s="258"/>
      <c r="BK598" s="258"/>
      <c r="BL598" s="258"/>
      <c r="BM598" s="258"/>
      <c r="BN598" s="258"/>
    </row>
    <row r="599" spans="2:66" ht="70.5" customHeight="1">
      <c r="B599" s="111"/>
      <c r="C599" s="111"/>
      <c r="D599" s="111"/>
      <c r="E599" s="248"/>
      <c r="F599" s="109"/>
      <c r="G599" s="106"/>
      <c r="H599" s="106"/>
      <c r="I599" s="246"/>
      <c r="J599" s="246"/>
      <c r="K599" s="247"/>
      <c r="L599" s="248"/>
      <c r="M599" s="248"/>
      <c r="N599" s="106"/>
      <c r="O599" s="106"/>
      <c r="P599" s="106"/>
      <c r="Q599" s="248"/>
      <c r="R599" s="248"/>
      <c r="S599" s="248"/>
      <c r="T599" s="246"/>
      <c r="U599" s="246"/>
      <c r="V599" s="247"/>
      <c r="W599" s="248"/>
      <c r="X599" s="106"/>
      <c r="Y599" s="248"/>
      <c r="Z599" s="248"/>
      <c r="AA599" s="106"/>
      <c r="AB599" s="248"/>
      <c r="AC599" s="106"/>
      <c r="AD599" s="111"/>
      <c r="AE599" s="111"/>
      <c r="AF599" s="111"/>
      <c r="AO599" s="111"/>
      <c r="AP599" s="111"/>
      <c r="AQ599" s="111"/>
      <c r="BB599" s="253"/>
      <c r="BF599" s="258"/>
      <c r="BG599" s="258"/>
      <c r="BH599" s="258"/>
      <c r="BI599" s="258"/>
      <c r="BJ599" s="258"/>
      <c r="BK599" s="258"/>
      <c r="BL599" s="258"/>
      <c r="BM599" s="258"/>
      <c r="BN599" s="258"/>
    </row>
    <row r="600" spans="2:66" ht="70.5" customHeight="1">
      <c r="B600" s="111"/>
      <c r="C600" s="111"/>
      <c r="D600" s="111"/>
      <c r="E600" s="248"/>
      <c r="F600" s="109"/>
      <c r="G600" s="106"/>
      <c r="H600" s="106"/>
      <c r="I600" s="246"/>
      <c r="J600" s="246"/>
      <c r="K600" s="247"/>
      <c r="L600" s="248"/>
      <c r="M600" s="248"/>
      <c r="N600" s="106"/>
      <c r="O600" s="106"/>
      <c r="P600" s="106"/>
      <c r="Q600" s="248"/>
      <c r="R600" s="248"/>
      <c r="S600" s="248"/>
      <c r="T600" s="246"/>
      <c r="U600" s="246"/>
      <c r="V600" s="247"/>
      <c r="W600" s="248"/>
      <c r="X600" s="106"/>
      <c r="Y600" s="248"/>
      <c r="Z600" s="248"/>
      <c r="AA600" s="106"/>
      <c r="AB600" s="248"/>
      <c r="AC600" s="106"/>
      <c r="AD600" s="111"/>
      <c r="AE600" s="111"/>
      <c r="AF600" s="111"/>
      <c r="AO600" s="111"/>
      <c r="AP600" s="111"/>
      <c r="AQ600" s="111"/>
      <c r="BB600" s="253"/>
      <c r="BF600" s="258"/>
      <c r="BG600" s="258"/>
      <c r="BH600" s="258"/>
      <c r="BI600" s="258"/>
      <c r="BJ600" s="258"/>
      <c r="BK600" s="258"/>
      <c r="BL600" s="258"/>
      <c r="BM600" s="258"/>
      <c r="BN600" s="258"/>
    </row>
    <row r="601" spans="2:66" ht="70.5" customHeight="1">
      <c r="B601" s="111"/>
      <c r="C601" s="111"/>
      <c r="D601" s="111"/>
      <c r="E601" s="248"/>
      <c r="F601" s="109"/>
      <c r="G601" s="106"/>
      <c r="H601" s="106"/>
      <c r="I601" s="246"/>
      <c r="J601" s="246"/>
      <c r="K601" s="247"/>
      <c r="L601" s="248"/>
      <c r="M601" s="248"/>
      <c r="N601" s="106"/>
      <c r="O601" s="106"/>
      <c r="P601" s="106"/>
      <c r="Q601" s="248"/>
      <c r="R601" s="248"/>
      <c r="S601" s="248"/>
      <c r="T601" s="246"/>
      <c r="U601" s="246"/>
      <c r="V601" s="247"/>
      <c r="W601" s="248"/>
      <c r="X601" s="106"/>
      <c r="Y601" s="248"/>
      <c r="Z601" s="248"/>
      <c r="AA601" s="106"/>
      <c r="AB601" s="248"/>
      <c r="AC601" s="106"/>
      <c r="AD601" s="111"/>
      <c r="AE601" s="111"/>
      <c r="AF601" s="111"/>
      <c r="AO601" s="111"/>
      <c r="AP601" s="111"/>
      <c r="AQ601" s="111"/>
      <c r="BB601" s="253"/>
      <c r="BF601" s="258"/>
      <c r="BG601" s="258"/>
      <c r="BH601" s="258"/>
      <c r="BI601" s="258"/>
      <c r="BJ601" s="258"/>
      <c r="BK601" s="258"/>
      <c r="BL601" s="258"/>
      <c r="BM601" s="258"/>
      <c r="BN601" s="258"/>
    </row>
    <row r="602" spans="2:66" ht="70.5" customHeight="1">
      <c r="BF602" s="258"/>
      <c r="BG602" s="258"/>
      <c r="BH602" s="258"/>
      <c r="BI602" s="258"/>
      <c r="BJ602" s="258"/>
      <c r="BK602" s="258"/>
      <c r="BL602" s="258"/>
      <c r="BM602" s="258"/>
      <c r="BN602" s="258"/>
    </row>
    <row r="603" spans="2:66" ht="70.5" customHeight="1">
      <c r="BF603" s="258"/>
      <c r="BG603" s="258"/>
      <c r="BH603" s="258"/>
      <c r="BI603" s="258"/>
      <c r="BJ603" s="258"/>
      <c r="BK603" s="258"/>
      <c r="BL603" s="258"/>
      <c r="BM603" s="258"/>
      <c r="BN603" s="258"/>
    </row>
    <row r="604" spans="2:66" ht="70.5" customHeight="1">
      <c r="BF604" s="258"/>
      <c r="BG604" s="258"/>
      <c r="BH604" s="258"/>
      <c r="BI604" s="258"/>
      <c r="BJ604" s="258"/>
      <c r="BK604" s="258"/>
      <c r="BL604" s="258"/>
      <c r="BM604" s="258"/>
      <c r="BN604" s="258"/>
    </row>
    <row r="605" spans="2:66" ht="70.5" customHeight="1">
      <c r="BF605" s="258"/>
      <c r="BG605" s="258"/>
      <c r="BH605" s="258"/>
      <c r="BI605" s="258"/>
      <c r="BJ605" s="258"/>
      <c r="BK605" s="258"/>
      <c r="BL605" s="258"/>
      <c r="BM605" s="258"/>
      <c r="BN605" s="258"/>
    </row>
    <row r="606" spans="2:66" ht="70.5" customHeight="1">
      <c r="BF606" s="258"/>
      <c r="BG606" s="258"/>
      <c r="BH606" s="258"/>
      <c r="BI606" s="258"/>
      <c r="BJ606" s="258"/>
      <c r="BK606" s="258"/>
      <c r="BL606" s="258"/>
      <c r="BM606" s="258"/>
      <c r="BN606" s="258"/>
    </row>
    <row r="607" spans="2:66" ht="70.5" customHeight="1">
      <c r="BF607" s="258"/>
      <c r="BG607" s="258"/>
      <c r="BH607" s="258"/>
      <c r="BI607" s="258"/>
      <c r="BJ607" s="258"/>
      <c r="BK607" s="258"/>
      <c r="BL607" s="258"/>
      <c r="BM607" s="258"/>
      <c r="BN607" s="258"/>
    </row>
    <row r="608" spans="2:66" ht="70.5" customHeight="1">
      <c r="BF608" s="258"/>
      <c r="BG608" s="258"/>
      <c r="BH608" s="258"/>
      <c r="BI608" s="258"/>
      <c r="BJ608" s="258"/>
      <c r="BK608" s="258"/>
      <c r="BL608" s="258"/>
      <c r="BM608" s="258"/>
      <c r="BN608" s="258"/>
    </row>
    <row r="609" spans="58:66" ht="70.5" customHeight="1">
      <c r="BF609" s="258"/>
      <c r="BG609" s="258"/>
      <c r="BH609" s="258"/>
      <c r="BI609" s="258"/>
      <c r="BJ609" s="258"/>
      <c r="BK609" s="258"/>
      <c r="BL609" s="258"/>
      <c r="BM609" s="258"/>
      <c r="BN609" s="258"/>
    </row>
    <row r="610" spans="58:66" ht="70.5" customHeight="1">
      <c r="BF610" s="258"/>
      <c r="BG610" s="258"/>
      <c r="BH610" s="258"/>
      <c r="BI610" s="258"/>
      <c r="BJ610" s="258"/>
      <c r="BK610" s="258"/>
      <c r="BL610" s="258"/>
      <c r="BM610" s="258"/>
      <c r="BN610" s="258"/>
    </row>
    <row r="611" spans="58:66" ht="70.5" customHeight="1">
      <c r="BF611" s="258"/>
      <c r="BG611" s="258"/>
      <c r="BH611" s="258"/>
      <c r="BI611" s="258"/>
      <c r="BJ611" s="258"/>
      <c r="BK611" s="258"/>
      <c r="BL611" s="258"/>
      <c r="BM611" s="258"/>
      <c r="BN611" s="258"/>
    </row>
    <row r="612" spans="58:66" ht="70.5" customHeight="1">
      <c r="BF612" s="258"/>
      <c r="BG612" s="258"/>
      <c r="BH612" s="258"/>
      <c r="BI612" s="258"/>
      <c r="BJ612" s="258"/>
      <c r="BK612" s="258"/>
      <c r="BL612" s="258"/>
      <c r="BM612" s="258"/>
      <c r="BN612" s="258"/>
    </row>
    <row r="613" spans="58:66" ht="70.5" customHeight="1">
      <c r="BF613" s="258"/>
      <c r="BG613" s="258"/>
      <c r="BH613" s="258"/>
      <c r="BI613" s="258"/>
      <c r="BJ613" s="258"/>
      <c r="BK613" s="258"/>
      <c r="BL613" s="258"/>
      <c r="BM613" s="258"/>
      <c r="BN613" s="258"/>
    </row>
    <row r="614" spans="58:66" ht="70.5" customHeight="1">
      <c r="BF614" s="258"/>
      <c r="BG614" s="258"/>
      <c r="BH614" s="258"/>
      <c r="BI614" s="258"/>
      <c r="BJ614" s="258"/>
      <c r="BK614" s="258"/>
      <c r="BL614" s="258"/>
      <c r="BM614" s="258"/>
      <c r="BN614" s="258"/>
    </row>
    <row r="615" spans="58:66" ht="70.5" customHeight="1">
      <c r="BF615" s="258"/>
      <c r="BG615" s="258"/>
      <c r="BH615" s="258"/>
      <c r="BI615" s="258"/>
      <c r="BJ615" s="258"/>
      <c r="BK615" s="258"/>
      <c r="BL615" s="258"/>
      <c r="BM615" s="258"/>
      <c r="BN615" s="258"/>
    </row>
    <row r="616" spans="58:66" ht="70.5" customHeight="1">
      <c r="BF616" s="258"/>
      <c r="BG616" s="258"/>
      <c r="BH616" s="258"/>
      <c r="BI616" s="258"/>
      <c r="BJ616" s="258"/>
      <c r="BK616" s="258"/>
      <c r="BL616" s="258"/>
      <c r="BM616" s="258"/>
      <c r="BN616" s="258"/>
    </row>
    <row r="617" spans="58:66" ht="70.5" customHeight="1">
      <c r="BF617" s="258"/>
      <c r="BG617" s="258"/>
      <c r="BH617" s="258"/>
      <c r="BI617" s="258"/>
      <c r="BJ617" s="258"/>
      <c r="BK617" s="258"/>
      <c r="BL617" s="258"/>
      <c r="BM617" s="258"/>
      <c r="BN617" s="258"/>
    </row>
    <row r="618" spans="58:66" ht="70.5" customHeight="1">
      <c r="BF618" s="258"/>
      <c r="BG618" s="258"/>
      <c r="BH618" s="258"/>
      <c r="BI618" s="258"/>
      <c r="BJ618" s="258"/>
      <c r="BK618" s="258"/>
      <c r="BL618" s="258"/>
      <c r="BM618" s="258"/>
      <c r="BN618" s="258"/>
    </row>
    <row r="619" spans="58:66" ht="70.5" customHeight="1">
      <c r="BF619" s="258"/>
      <c r="BG619" s="258"/>
      <c r="BH619" s="258"/>
      <c r="BI619" s="258"/>
      <c r="BJ619" s="258"/>
      <c r="BK619" s="258"/>
      <c r="BL619" s="258"/>
      <c r="BM619" s="258"/>
      <c r="BN619" s="258"/>
    </row>
    <row r="620" spans="58:66" ht="70.5" customHeight="1">
      <c r="BF620" s="258"/>
      <c r="BG620" s="258"/>
      <c r="BH620" s="258"/>
      <c r="BI620" s="258"/>
      <c r="BJ620" s="258"/>
      <c r="BK620" s="258"/>
      <c r="BL620" s="258"/>
      <c r="BM620" s="258"/>
      <c r="BN620" s="258"/>
    </row>
    <row r="621" spans="58:66" ht="70.5" customHeight="1">
      <c r="BF621" s="258"/>
      <c r="BG621" s="258"/>
      <c r="BH621" s="258"/>
      <c r="BI621" s="258"/>
      <c r="BJ621" s="258"/>
      <c r="BK621" s="258"/>
      <c r="BL621" s="258"/>
      <c r="BM621" s="258"/>
      <c r="BN621" s="258"/>
    </row>
    <row r="622" spans="58:66" ht="70.5" customHeight="1">
      <c r="BF622" s="258"/>
      <c r="BG622" s="258"/>
      <c r="BH622" s="258"/>
      <c r="BI622" s="258"/>
      <c r="BJ622" s="258"/>
      <c r="BK622" s="258"/>
      <c r="BL622" s="258"/>
      <c r="BM622" s="258"/>
      <c r="BN622" s="258"/>
    </row>
    <row r="623" spans="58:66" ht="70.5" customHeight="1">
      <c r="BF623" s="258"/>
      <c r="BG623" s="258"/>
      <c r="BH623" s="258"/>
      <c r="BI623" s="258"/>
      <c r="BJ623" s="258"/>
      <c r="BK623" s="258"/>
      <c r="BL623" s="258"/>
      <c r="BM623" s="258"/>
      <c r="BN623" s="258"/>
    </row>
    <row r="624" spans="58:66" ht="70.5" customHeight="1">
      <c r="BF624" s="258"/>
      <c r="BG624" s="258"/>
      <c r="BH624" s="258"/>
      <c r="BI624" s="258"/>
      <c r="BJ624" s="258"/>
      <c r="BK624" s="258"/>
      <c r="BL624" s="258"/>
      <c r="BM624" s="258"/>
      <c r="BN624" s="258"/>
    </row>
    <row r="625" spans="58:66" ht="70.5" customHeight="1">
      <c r="BF625" s="258"/>
      <c r="BG625" s="258"/>
      <c r="BH625" s="258"/>
      <c r="BI625" s="258"/>
      <c r="BJ625" s="258"/>
      <c r="BK625" s="258"/>
      <c r="BL625" s="258"/>
      <c r="BM625" s="258"/>
      <c r="BN625" s="258"/>
    </row>
    <row r="626" spans="58:66" ht="70.5" customHeight="1">
      <c r="BF626" s="258"/>
      <c r="BG626" s="258"/>
      <c r="BH626" s="258"/>
      <c r="BI626" s="258"/>
      <c r="BJ626" s="258"/>
      <c r="BK626" s="258"/>
      <c r="BL626" s="258"/>
      <c r="BM626" s="258"/>
      <c r="BN626" s="258"/>
    </row>
    <row r="627" spans="58:66" ht="70.5" customHeight="1">
      <c r="BF627" s="258"/>
      <c r="BG627" s="258"/>
      <c r="BH627" s="258"/>
      <c r="BI627" s="258"/>
      <c r="BJ627" s="258"/>
      <c r="BK627" s="258"/>
      <c r="BL627" s="258"/>
      <c r="BM627" s="258"/>
      <c r="BN627" s="258"/>
    </row>
    <row r="628" spans="58:66" ht="70.5" customHeight="1">
      <c r="BF628" s="258"/>
      <c r="BG628" s="258"/>
      <c r="BH628" s="258"/>
      <c r="BI628" s="258"/>
      <c r="BJ628" s="258"/>
      <c r="BK628" s="258"/>
      <c r="BL628" s="258"/>
      <c r="BM628" s="258"/>
      <c r="BN628" s="258"/>
    </row>
    <row r="629" spans="58:66" ht="70.5" customHeight="1">
      <c r="BF629" s="258"/>
      <c r="BG629" s="258"/>
      <c r="BH629" s="258"/>
      <c r="BI629" s="258"/>
      <c r="BJ629" s="258"/>
      <c r="BK629" s="258"/>
      <c r="BL629" s="258"/>
      <c r="BM629" s="258"/>
      <c r="BN629" s="258"/>
    </row>
    <row r="630" spans="58:66" ht="70.5" customHeight="1">
      <c r="BF630" s="258"/>
      <c r="BG630" s="258"/>
      <c r="BH630" s="258"/>
      <c r="BI630" s="258"/>
      <c r="BJ630" s="258"/>
      <c r="BK630" s="258"/>
      <c r="BL630" s="258"/>
      <c r="BM630" s="258"/>
      <c r="BN630" s="258"/>
    </row>
    <row r="631" spans="58:66" ht="70.5" customHeight="1">
      <c r="BF631" s="258"/>
      <c r="BG631" s="258"/>
      <c r="BH631" s="258"/>
      <c r="BI631" s="258"/>
      <c r="BJ631" s="258"/>
      <c r="BK631" s="258"/>
      <c r="BL631" s="258"/>
      <c r="BM631" s="258"/>
      <c r="BN631" s="258"/>
    </row>
    <row r="632" spans="58:66" ht="70.5" customHeight="1">
      <c r="BF632" s="258"/>
      <c r="BG632" s="258"/>
      <c r="BH632" s="258"/>
      <c r="BI632" s="258"/>
      <c r="BJ632" s="258"/>
      <c r="BK632" s="258"/>
      <c r="BL632" s="258"/>
      <c r="BM632" s="258"/>
      <c r="BN632" s="258"/>
    </row>
    <row r="633" spans="58:66" ht="70.5" customHeight="1">
      <c r="BF633" s="258"/>
      <c r="BG633" s="258"/>
      <c r="BH633" s="258"/>
      <c r="BI633" s="258"/>
      <c r="BJ633" s="258"/>
      <c r="BK633" s="258"/>
      <c r="BL633" s="258"/>
      <c r="BM633" s="258"/>
      <c r="BN633" s="258"/>
    </row>
    <row r="634" spans="58:66" ht="70.5" customHeight="1">
      <c r="BF634" s="258"/>
      <c r="BG634" s="258"/>
      <c r="BH634" s="258"/>
      <c r="BI634" s="258"/>
      <c r="BJ634" s="258"/>
      <c r="BK634" s="258"/>
      <c r="BL634" s="258"/>
      <c r="BM634" s="258"/>
      <c r="BN634" s="258"/>
    </row>
    <row r="635" spans="58:66" ht="70.5" customHeight="1">
      <c r="BF635" s="258"/>
      <c r="BG635" s="258"/>
      <c r="BH635" s="258"/>
      <c r="BI635" s="258"/>
      <c r="BJ635" s="258"/>
      <c r="BK635" s="258"/>
      <c r="BL635" s="258"/>
      <c r="BM635" s="258"/>
      <c r="BN635" s="258"/>
    </row>
    <row r="636" spans="58:66" ht="70.5" customHeight="1">
      <c r="BF636" s="258"/>
      <c r="BG636" s="258"/>
      <c r="BH636" s="258"/>
      <c r="BI636" s="258"/>
      <c r="BJ636" s="258"/>
      <c r="BK636" s="258"/>
      <c r="BL636" s="258"/>
      <c r="BM636" s="258"/>
      <c r="BN636" s="258"/>
    </row>
    <row r="637" spans="58:66" ht="70.5" customHeight="1">
      <c r="BF637" s="258"/>
      <c r="BG637" s="258"/>
      <c r="BH637" s="258"/>
      <c r="BI637" s="258"/>
      <c r="BJ637" s="258"/>
      <c r="BK637" s="258"/>
      <c r="BL637" s="258"/>
      <c r="BM637" s="258"/>
      <c r="BN637" s="258"/>
    </row>
    <row r="638" spans="58:66" ht="70.5" customHeight="1">
      <c r="BF638" s="258"/>
      <c r="BG638" s="258"/>
      <c r="BH638" s="258"/>
      <c r="BI638" s="258"/>
      <c r="BJ638" s="258"/>
      <c r="BK638" s="258"/>
      <c r="BL638" s="258"/>
      <c r="BM638" s="258"/>
      <c r="BN638" s="258"/>
    </row>
    <row r="639" spans="58:66" ht="70.5" customHeight="1">
      <c r="BF639" s="258"/>
      <c r="BG639" s="258"/>
      <c r="BH639" s="258"/>
      <c r="BI639" s="258"/>
      <c r="BJ639" s="258"/>
      <c r="BK639" s="258"/>
      <c r="BL639" s="258"/>
      <c r="BM639" s="258"/>
      <c r="BN639" s="258"/>
    </row>
    <row r="640" spans="58:66" ht="70.5" customHeight="1">
      <c r="BF640" s="258"/>
      <c r="BG640" s="258"/>
      <c r="BH640" s="258"/>
      <c r="BI640" s="258"/>
      <c r="BJ640" s="258"/>
      <c r="BK640" s="258"/>
      <c r="BL640" s="258"/>
      <c r="BM640" s="258"/>
      <c r="BN640" s="258"/>
    </row>
    <row r="641" spans="58:66" ht="70.5" customHeight="1">
      <c r="BF641" s="258"/>
      <c r="BG641" s="258"/>
      <c r="BH641" s="258"/>
      <c r="BI641" s="258"/>
      <c r="BJ641" s="258"/>
      <c r="BK641" s="258"/>
      <c r="BL641" s="258"/>
      <c r="BM641" s="258"/>
      <c r="BN641" s="258"/>
    </row>
    <row r="642" spans="58:66" ht="70.5" customHeight="1">
      <c r="BF642" s="258"/>
      <c r="BG642" s="258"/>
      <c r="BH642" s="258"/>
      <c r="BI642" s="258"/>
      <c r="BJ642" s="258"/>
      <c r="BK642" s="258"/>
      <c r="BL642" s="258"/>
      <c r="BM642" s="258"/>
      <c r="BN642" s="258"/>
    </row>
    <row r="643" spans="58:66" ht="70.5" customHeight="1">
      <c r="BF643" s="258"/>
      <c r="BG643" s="258"/>
      <c r="BH643" s="258"/>
      <c r="BI643" s="258"/>
      <c r="BJ643" s="258"/>
      <c r="BK643" s="258"/>
      <c r="BL643" s="258"/>
      <c r="BM643" s="258"/>
      <c r="BN643" s="258"/>
    </row>
    <row r="644" spans="58:66" ht="70.5" customHeight="1">
      <c r="BF644" s="258"/>
      <c r="BG644" s="258"/>
      <c r="BH644" s="258"/>
      <c r="BI644" s="258"/>
      <c r="BJ644" s="258"/>
      <c r="BK644" s="258"/>
      <c r="BL644" s="258"/>
      <c r="BM644" s="258"/>
      <c r="BN644" s="258"/>
    </row>
    <row r="645" spans="58:66" ht="70.5" customHeight="1">
      <c r="BF645" s="258"/>
      <c r="BG645" s="258"/>
      <c r="BH645" s="258"/>
      <c r="BI645" s="258"/>
      <c r="BJ645" s="258"/>
      <c r="BK645" s="258"/>
      <c r="BL645" s="258"/>
      <c r="BM645" s="258"/>
      <c r="BN645" s="258"/>
    </row>
    <row r="646" spans="58:66" ht="70.5" customHeight="1">
      <c r="BF646" s="258"/>
      <c r="BG646" s="258"/>
      <c r="BH646" s="258"/>
      <c r="BI646" s="258"/>
      <c r="BJ646" s="258"/>
      <c r="BK646" s="258"/>
      <c r="BL646" s="258"/>
      <c r="BM646" s="258"/>
      <c r="BN646" s="258"/>
    </row>
    <row r="647" spans="58:66" ht="70.5" customHeight="1">
      <c r="BF647" s="258"/>
      <c r="BG647" s="258"/>
      <c r="BH647" s="258"/>
      <c r="BI647" s="258"/>
      <c r="BJ647" s="258"/>
      <c r="BK647" s="258"/>
      <c r="BL647" s="258"/>
      <c r="BM647" s="258"/>
      <c r="BN647" s="258"/>
    </row>
    <row r="648" spans="58:66" ht="70.5" customHeight="1">
      <c r="BF648" s="258"/>
      <c r="BG648" s="258"/>
      <c r="BH648" s="258"/>
      <c r="BI648" s="258"/>
      <c r="BJ648" s="258"/>
      <c r="BK648" s="258"/>
      <c r="BL648" s="258"/>
      <c r="BM648" s="258"/>
      <c r="BN648" s="258"/>
    </row>
    <row r="649" spans="58:66" ht="70.5" customHeight="1">
      <c r="BF649" s="258"/>
      <c r="BG649" s="258"/>
      <c r="BH649" s="258"/>
      <c r="BI649" s="258"/>
      <c r="BJ649" s="258"/>
      <c r="BK649" s="258"/>
      <c r="BL649" s="258"/>
      <c r="BM649" s="258"/>
      <c r="BN649" s="258"/>
    </row>
    <row r="650" spans="58:66" ht="70.5" customHeight="1">
      <c r="BF650" s="258"/>
      <c r="BG650" s="258"/>
      <c r="BH650" s="258"/>
      <c r="BI650" s="258"/>
      <c r="BJ650" s="258"/>
      <c r="BK650" s="258"/>
      <c r="BL650" s="258"/>
      <c r="BM650" s="258"/>
      <c r="BN650" s="258"/>
    </row>
    <row r="651" spans="58:66" ht="70.5" customHeight="1">
      <c r="BF651" s="258"/>
      <c r="BG651" s="258"/>
      <c r="BH651" s="258"/>
      <c r="BI651" s="258"/>
      <c r="BJ651" s="258"/>
      <c r="BK651" s="258"/>
      <c r="BL651" s="258"/>
      <c r="BM651" s="258"/>
      <c r="BN651" s="258"/>
    </row>
    <row r="652" spans="58:66" ht="70.5" customHeight="1">
      <c r="BF652" s="258"/>
      <c r="BG652" s="258"/>
      <c r="BH652" s="258"/>
      <c r="BI652" s="258"/>
      <c r="BJ652" s="258"/>
      <c r="BK652" s="258"/>
      <c r="BL652" s="258"/>
      <c r="BM652" s="258"/>
      <c r="BN652" s="258"/>
    </row>
    <row r="653" spans="58:66" ht="70.5" customHeight="1">
      <c r="BF653" s="258"/>
      <c r="BG653" s="258"/>
      <c r="BH653" s="258"/>
      <c r="BI653" s="258"/>
      <c r="BJ653" s="258"/>
      <c r="BK653" s="258"/>
      <c r="BL653" s="258"/>
      <c r="BM653" s="258"/>
      <c r="BN653" s="258"/>
    </row>
    <row r="654" spans="58:66" ht="70.5" customHeight="1">
      <c r="BF654" s="258"/>
      <c r="BG654" s="258"/>
      <c r="BH654" s="258"/>
      <c r="BI654" s="258"/>
      <c r="BJ654" s="258"/>
      <c r="BK654" s="258"/>
      <c r="BL654" s="258"/>
      <c r="BM654" s="258"/>
      <c r="BN654" s="258"/>
    </row>
    <row r="655" spans="58:66" ht="70.5" customHeight="1">
      <c r="BF655" s="258"/>
      <c r="BG655" s="258"/>
      <c r="BH655" s="258"/>
      <c r="BI655" s="258"/>
      <c r="BJ655" s="258"/>
      <c r="BK655" s="258"/>
      <c r="BL655" s="258"/>
      <c r="BM655" s="258"/>
      <c r="BN655" s="258"/>
    </row>
    <row r="656" spans="58:66" ht="70.5" customHeight="1">
      <c r="BF656" s="258"/>
      <c r="BG656" s="258"/>
      <c r="BH656" s="258"/>
      <c r="BI656" s="258"/>
      <c r="BJ656" s="258"/>
      <c r="BK656" s="258"/>
      <c r="BL656" s="258"/>
      <c r="BM656" s="258"/>
      <c r="BN656" s="258"/>
    </row>
    <row r="657" spans="58:66" ht="70.5" customHeight="1">
      <c r="BF657" s="258"/>
      <c r="BG657" s="258"/>
      <c r="BH657" s="258"/>
      <c r="BI657" s="258"/>
      <c r="BJ657" s="258"/>
      <c r="BK657" s="258"/>
      <c r="BL657" s="258"/>
      <c r="BM657" s="258"/>
      <c r="BN657" s="258"/>
    </row>
    <row r="658" spans="58:66" ht="70.5" customHeight="1">
      <c r="BF658" s="258"/>
      <c r="BG658" s="258"/>
      <c r="BH658" s="258"/>
      <c r="BI658" s="258"/>
      <c r="BJ658" s="258"/>
      <c r="BK658" s="258"/>
      <c r="BL658" s="258"/>
      <c r="BM658" s="258"/>
      <c r="BN658" s="258"/>
    </row>
    <row r="659" spans="58:66" ht="70.5" customHeight="1">
      <c r="BF659" s="258"/>
      <c r="BG659" s="258"/>
      <c r="BH659" s="258"/>
      <c r="BI659" s="258"/>
      <c r="BJ659" s="258"/>
      <c r="BK659" s="258"/>
      <c r="BL659" s="258"/>
      <c r="BM659" s="258"/>
      <c r="BN659" s="258"/>
    </row>
    <row r="660" spans="58:66" ht="70.5" customHeight="1">
      <c r="BF660" s="258"/>
      <c r="BG660" s="258"/>
      <c r="BH660" s="258"/>
      <c r="BI660" s="258"/>
      <c r="BJ660" s="258"/>
      <c r="BK660" s="258"/>
      <c r="BL660" s="258"/>
      <c r="BM660" s="258"/>
      <c r="BN660" s="258"/>
    </row>
    <row r="661" spans="58:66" ht="70.5" customHeight="1">
      <c r="BF661" s="258"/>
      <c r="BG661" s="258"/>
      <c r="BH661" s="258"/>
      <c r="BI661" s="258"/>
      <c r="BJ661" s="258"/>
      <c r="BK661" s="258"/>
      <c r="BL661" s="258"/>
      <c r="BM661" s="258"/>
      <c r="BN661" s="258"/>
    </row>
    <row r="662" spans="58:66" ht="70.5" customHeight="1">
      <c r="BF662" s="258"/>
      <c r="BG662" s="258"/>
      <c r="BH662" s="258"/>
      <c r="BI662" s="258"/>
      <c r="BJ662" s="258"/>
      <c r="BK662" s="258"/>
      <c r="BL662" s="258"/>
      <c r="BM662" s="258"/>
      <c r="BN662" s="258"/>
    </row>
    <row r="663" spans="58:66" ht="70.5" customHeight="1">
      <c r="BF663" s="258"/>
      <c r="BG663" s="258"/>
      <c r="BH663" s="258"/>
      <c r="BI663" s="258"/>
      <c r="BJ663" s="258"/>
      <c r="BK663" s="258"/>
      <c r="BL663" s="258"/>
      <c r="BM663" s="258"/>
      <c r="BN663" s="258"/>
    </row>
    <row r="664" spans="58:66" ht="70.5" customHeight="1">
      <c r="BF664" s="258"/>
      <c r="BG664" s="258"/>
      <c r="BH664" s="258"/>
      <c r="BI664" s="258"/>
      <c r="BJ664" s="258"/>
      <c r="BK664" s="258"/>
      <c r="BL664" s="258"/>
      <c r="BM664" s="258"/>
      <c r="BN664" s="258"/>
    </row>
    <row r="665" spans="58:66" ht="70.5" customHeight="1">
      <c r="BF665" s="258"/>
      <c r="BG665" s="258"/>
      <c r="BH665" s="258"/>
      <c r="BI665" s="258"/>
      <c r="BJ665" s="258"/>
      <c r="BK665" s="258"/>
      <c r="BL665" s="258"/>
      <c r="BM665" s="258"/>
      <c r="BN665" s="258"/>
    </row>
    <row r="666" spans="58:66" ht="70.5" customHeight="1">
      <c r="BF666" s="258"/>
      <c r="BG666" s="258"/>
      <c r="BH666" s="258"/>
      <c r="BI666" s="258"/>
      <c r="BJ666" s="258"/>
      <c r="BK666" s="258"/>
      <c r="BL666" s="258"/>
      <c r="BM666" s="258"/>
      <c r="BN666" s="258"/>
    </row>
    <row r="667" spans="58:66" ht="70.5" customHeight="1">
      <c r="BF667" s="258"/>
      <c r="BG667" s="258"/>
      <c r="BH667" s="258"/>
      <c r="BI667" s="258"/>
      <c r="BJ667" s="258"/>
      <c r="BK667" s="258"/>
      <c r="BL667" s="258"/>
      <c r="BM667" s="258"/>
      <c r="BN667" s="258"/>
    </row>
    <row r="668" spans="58:66" ht="70.5" customHeight="1">
      <c r="BF668" s="258"/>
      <c r="BG668" s="258"/>
      <c r="BH668" s="258"/>
      <c r="BI668" s="258"/>
      <c r="BJ668" s="258"/>
      <c r="BK668" s="258"/>
      <c r="BL668" s="258"/>
      <c r="BM668" s="258"/>
      <c r="BN668" s="258"/>
    </row>
    <row r="669" spans="58:66" ht="70.5" customHeight="1">
      <c r="BF669" s="258"/>
      <c r="BG669" s="258"/>
      <c r="BH669" s="258"/>
      <c r="BI669" s="258"/>
      <c r="BJ669" s="258"/>
      <c r="BK669" s="258"/>
      <c r="BL669" s="258"/>
      <c r="BM669" s="258"/>
      <c r="BN669" s="258"/>
    </row>
    <row r="670" spans="58:66" ht="70.5" customHeight="1">
      <c r="BF670" s="258"/>
      <c r="BG670" s="258"/>
      <c r="BH670" s="258"/>
      <c r="BI670" s="258"/>
      <c r="BJ670" s="258"/>
      <c r="BK670" s="258"/>
      <c r="BL670" s="258"/>
      <c r="BM670" s="258"/>
      <c r="BN670" s="258"/>
    </row>
    <row r="671" spans="58:66" ht="70.5" customHeight="1">
      <c r="BF671" s="258"/>
      <c r="BG671" s="258"/>
      <c r="BH671" s="258"/>
      <c r="BI671" s="258"/>
      <c r="BJ671" s="258"/>
      <c r="BK671" s="258"/>
      <c r="BL671" s="258"/>
      <c r="BM671" s="258"/>
      <c r="BN671" s="258"/>
    </row>
    <row r="672" spans="58:66" ht="70.5" customHeight="1">
      <c r="BF672" s="258"/>
      <c r="BG672" s="258"/>
      <c r="BH672" s="258"/>
      <c r="BI672" s="258"/>
      <c r="BJ672" s="258"/>
      <c r="BK672" s="258"/>
      <c r="BL672" s="258"/>
      <c r="BM672" s="258"/>
      <c r="BN672" s="258"/>
    </row>
    <row r="673" spans="58:66" ht="70.5" customHeight="1">
      <c r="BF673" s="258"/>
      <c r="BG673" s="258"/>
      <c r="BH673" s="258"/>
      <c r="BI673" s="258"/>
      <c r="BJ673" s="258"/>
      <c r="BK673" s="258"/>
      <c r="BL673" s="258"/>
      <c r="BM673" s="258"/>
      <c r="BN673" s="258"/>
    </row>
    <row r="674" spans="58:66" ht="70.5" customHeight="1">
      <c r="BF674" s="258"/>
      <c r="BG674" s="258"/>
      <c r="BH674" s="258"/>
      <c r="BI674" s="258"/>
      <c r="BJ674" s="258"/>
      <c r="BK674" s="258"/>
      <c r="BL674" s="258"/>
      <c r="BM674" s="258"/>
      <c r="BN674" s="258"/>
    </row>
    <row r="675" spans="58:66" ht="70.5" customHeight="1">
      <c r="BF675" s="258"/>
      <c r="BG675" s="258"/>
      <c r="BH675" s="258"/>
      <c r="BI675" s="258"/>
      <c r="BJ675" s="258"/>
      <c r="BK675" s="258"/>
      <c r="BL675" s="258"/>
      <c r="BM675" s="258"/>
      <c r="BN675" s="258"/>
    </row>
    <row r="676" spans="58:66" ht="70.5" customHeight="1">
      <c r="BF676" s="258"/>
      <c r="BG676" s="258"/>
      <c r="BH676" s="258"/>
      <c r="BI676" s="258"/>
      <c r="BJ676" s="258"/>
      <c r="BK676" s="258"/>
      <c r="BL676" s="258"/>
      <c r="BM676" s="258"/>
      <c r="BN676" s="258"/>
    </row>
    <row r="677" spans="58:66" ht="70.5" customHeight="1">
      <c r="BF677" s="258"/>
      <c r="BG677" s="258"/>
      <c r="BH677" s="258"/>
      <c r="BI677" s="258"/>
      <c r="BJ677" s="258"/>
      <c r="BK677" s="258"/>
      <c r="BL677" s="258"/>
      <c r="BM677" s="258"/>
      <c r="BN677" s="258"/>
    </row>
    <row r="678" spans="58:66" ht="70.5" customHeight="1">
      <c r="BF678" s="258"/>
      <c r="BG678" s="258"/>
      <c r="BH678" s="258"/>
      <c r="BI678" s="258"/>
      <c r="BJ678" s="258"/>
      <c r="BK678" s="258"/>
      <c r="BL678" s="258"/>
      <c r="BM678" s="258"/>
      <c r="BN678" s="258"/>
    </row>
    <row r="679" spans="58:66" ht="70.5" customHeight="1">
      <c r="BF679" s="258"/>
      <c r="BG679" s="258"/>
      <c r="BH679" s="258"/>
      <c r="BI679" s="258"/>
      <c r="BJ679" s="258"/>
      <c r="BK679" s="258"/>
      <c r="BL679" s="258"/>
      <c r="BM679" s="258"/>
      <c r="BN679" s="258"/>
    </row>
    <row r="680" spans="58:66" ht="70.5" customHeight="1">
      <c r="BF680" s="258"/>
      <c r="BG680" s="258"/>
      <c r="BH680" s="258"/>
      <c r="BI680" s="258"/>
      <c r="BJ680" s="258"/>
      <c r="BK680" s="258"/>
      <c r="BL680" s="258"/>
      <c r="BM680" s="258"/>
      <c r="BN680" s="258"/>
    </row>
    <row r="681" spans="58:66" ht="70.5" customHeight="1">
      <c r="BF681" s="258"/>
      <c r="BG681" s="258"/>
      <c r="BH681" s="258"/>
      <c r="BI681" s="258"/>
      <c r="BJ681" s="258"/>
      <c r="BK681" s="258"/>
      <c r="BL681" s="258"/>
      <c r="BM681" s="258"/>
      <c r="BN681" s="258"/>
    </row>
    <row r="682" spans="58:66" ht="70.5" customHeight="1">
      <c r="BF682" s="258"/>
      <c r="BG682" s="258"/>
      <c r="BH682" s="258"/>
      <c r="BI682" s="258"/>
      <c r="BJ682" s="258"/>
      <c r="BK682" s="258"/>
      <c r="BL682" s="258"/>
      <c r="BM682" s="258"/>
      <c r="BN682" s="258"/>
    </row>
    <row r="683" spans="58:66" ht="70.5" customHeight="1">
      <c r="BF683" s="258"/>
      <c r="BG683" s="258"/>
      <c r="BH683" s="258"/>
      <c r="BI683" s="258"/>
      <c r="BJ683" s="258"/>
      <c r="BK683" s="258"/>
      <c r="BL683" s="258"/>
      <c r="BM683" s="258"/>
      <c r="BN683" s="258"/>
    </row>
    <row r="684" spans="58:66" ht="70.5" customHeight="1">
      <c r="BF684" s="258"/>
      <c r="BG684" s="258"/>
      <c r="BH684" s="258"/>
      <c r="BI684" s="258"/>
      <c r="BJ684" s="258"/>
      <c r="BK684" s="258"/>
      <c r="BL684" s="258"/>
      <c r="BM684" s="258"/>
      <c r="BN684" s="258"/>
    </row>
    <row r="685" spans="58:66" ht="70.5" customHeight="1">
      <c r="BF685" s="258"/>
      <c r="BG685" s="258"/>
      <c r="BH685" s="258"/>
      <c r="BI685" s="258"/>
      <c r="BJ685" s="258"/>
      <c r="BK685" s="258"/>
      <c r="BL685" s="258"/>
      <c r="BM685" s="258"/>
      <c r="BN685" s="258"/>
    </row>
    <row r="686" spans="58:66" ht="70.5" customHeight="1">
      <c r="BF686" s="258"/>
      <c r="BG686" s="258"/>
      <c r="BH686" s="258"/>
      <c r="BI686" s="258"/>
      <c r="BJ686" s="258"/>
      <c r="BK686" s="258"/>
      <c r="BL686" s="258"/>
      <c r="BM686" s="258"/>
      <c r="BN686" s="258"/>
    </row>
    <row r="687" spans="58:66" ht="70.5" customHeight="1">
      <c r="BF687" s="258"/>
      <c r="BG687" s="258"/>
      <c r="BH687" s="258"/>
      <c r="BI687" s="258"/>
      <c r="BJ687" s="258"/>
      <c r="BK687" s="258"/>
      <c r="BL687" s="258"/>
      <c r="BM687" s="258"/>
      <c r="BN687" s="258"/>
    </row>
    <row r="688" spans="58:66" ht="70.5" customHeight="1">
      <c r="BF688" s="258"/>
      <c r="BG688" s="258"/>
      <c r="BH688" s="258"/>
      <c r="BI688" s="258"/>
      <c r="BJ688" s="258"/>
      <c r="BK688" s="258"/>
      <c r="BL688" s="258"/>
      <c r="BM688" s="258"/>
      <c r="BN688" s="258"/>
    </row>
    <row r="689" spans="58:66" ht="70.5" customHeight="1">
      <c r="BF689" s="258"/>
      <c r="BG689" s="258"/>
      <c r="BH689" s="258"/>
      <c r="BI689" s="258"/>
      <c r="BJ689" s="258"/>
      <c r="BK689" s="258"/>
      <c r="BL689" s="258"/>
      <c r="BM689" s="258"/>
      <c r="BN689" s="258"/>
    </row>
    <row r="690" spans="58:66" ht="70.5" customHeight="1">
      <c r="BF690" s="258"/>
      <c r="BG690" s="258"/>
      <c r="BH690" s="258"/>
      <c r="BI690" s="258"/>
      <c r="BJ690" s="258"/>
      <c r="BK690" s="258"/>
      <c r="BL690" s="258"/>
      <c r="BM690" s="258"/>
      <c r="BN690" s="258"/>
    </row>
    <row r="691" spans="58:66" ht="70.5" customHeight="1">
      <c r="BF691" s="258"/>
      <c r="BG691" s="258"/>
      <c r="BH691" s="258"/>
      <c r="BI691" s="258"/>
      <c r="BJ691" s="258"/>
      <c r="BK691" s="258"/>
      <c r="BL691" s="258"/>
      <c r="BM691" s="258"/>
      <c r="BN691" s="258"/>
    </row>
    <row r="692" spans="58:66" ht="70.5" customHeight="1">
      <c r="BF692" s="258"/>
      <c r="BG692" s="258"/>
      <c r="BH692" s="258"/>
      <c r="BI692" s="258"/>
      <c r="BJ692" s="258"/>
      <c r="BK692" s="258"/>
      <c r="BL692" s="258"/>
      <c r="BM692" s="258"/>
      <c r="BN692" s="258"/>
    </row>
    <row r="693" spans="58:66" ht="70.5" customHeight="1">
      <c r="BF693" s="258"/>
      <c r="BG693" s="258"/>
      <c r="BH693" s="258"/>
      <c r="BI693" s="258"/>
      <c r="BJ693" s="258"/>
      <c r="BK693" s="258"/>
      <c r="BL693" s="258"/>
      <c r="BM693" s="258"/>
      <c r="BN693" s="258"/>
    </row>
    <row r="694" spans="58:66" ht="70.5" customHeight="1">
      <c r="BF694" s="258"/>
      <c r="BG694" s="258"/>
      <c r="BH694" s="258"/>
      <c r="BI694" s="258"/>
      <c r="BJ694" s="258"/>
      <c r="BK694" s="258"/>
      <c r="BL694" s="258"/>
      <c r="BM694" s="258"/>
      <c r="BN694" s="258"/>
    </row>
    <row r="695" spans="58:66" ht="70.5" customHeight="1">
      <c r="BF695" s="258"/>
      <c r="BG695" s="258"/>
      <c r="BH695" s="258"/>
      <c r="BI695" s="258"/>
      <c r="BJ695" s="258"/>
      <c r="BK695" s="258"/>
      <c r="BL695" s="258"/>
      <c r="BM695" s="258"/>
      <c r="BN695" s="258"/>
    </row>
    <row r="696" spans="58:66" ht="70.5" customHeight="1">
      <c r="BF696" s="258"/>
      <c r="BG696" s="258"/>
      <c r="BH696" s="258"/>
      <c r="BI696" s="258"/>
      <c r="BJ696" s="258"/>
      <c r="BK696" s="258"/>
      <c r="BL696" s="258"/>
      <c r="BM696" s="258"/>
      <c r="BN696" s="258"/>
    </row>
    <row r="697" spans="58:66" ht="70.5" customHeight="1">
      <c r="BF697" s="258"/>
      <c r="BG697" s="258"/>
      <c r="BH697" s="258"/>
      <c r="BI697" s="258"/>
      <c r="BJ697" s="258"/>
      <c r="BK697" s="258"/>
      <c r="BL697" s="258"/>
      <c r="BM697" s="258"/>
      <c r="BN697" s="258"/>
    </row>
    <row r="698" spans="58:66" ht="70.5" customHeight="1">
      <c r="BF698" s="258"/>
      <c r="BG698" s="258"/>
      <c r="BH698" s="258"/>
      <c r="BI698" s="258"/>
      <c r="BJ698" s="258"/>
      <c r="BK698" s="258"/>
      <c r="BL698" s="258"/>
      <c r="BM698" s="258"/>
      <c r="BN698" s="258"/>
    </row>
    <row r="699" spans="58:66" ht="70.5" customHeight="1">
      <c r="BF699" s="258"/>
      <c r="BG699" s="258"/>
      <c r="BH699" s="258"/>
      <c r="BI699" s="258"/>
      <c r="BJ699" s="258"/>
      <c r="BK699" s="258"/>
      <c r="BL699" s="258"/>
      <c r="BM699" s="258"/>
      <c r="BN699" s="258"/>
    </row>
    <row r="700" spans="58:66" ht="70.5" customHeight="1">
      <c r="BF700" s="258"/>
      <c r="BG700" s="258"/>
      <c r="BH700" s="258"/>
      <c r="BI700" s="258"/>
      <c r="BJ700" s="258"/>
      <c r="BK700" s="258"/>
      <c r="BL700" s="258"/>
      <c r="BM700" s="258"/>
      <c r="BN700" s="258"/>
    </row>
    <row r="701" spans="58:66" ht="70.5" customHeight="1">
      <c r="BF701" s="258"/>
      <c r="BG701" s="258"/>
      <c r="BH701" s="258"/>
      <c r="BI701" s="258"/>
      <c r="BJ701" s="258"/>
      <c r="BK701" s="258"/>
      <c r="BL701" s="258"/>
      <c r="BM701" s="258"/>
      <c r="BN701" s="258"/>
    </row>
    <row r="702" spans="58:66" ht="70.5" customHeight="1">
      <c r="BF702" s="258"/>
      <c r="BG702" s="258"/>
      <c r="BH702" s="258"/>
      <c r="BI702" s="258"/>
      <c r="BJ702" s="258"/>
      <c r="BK702" s="258"/>
      <c r="BL702" s="258"/>
      <c r="BM702" s="258"/>
      <c r="BN702" s="258"/>
    </row>
    <row r="703" spans="58:66" ht="70.5" customHeight="1">
      <c r="BF703" s="258"/>
      <c r="BG703" s="258"/>
      <c r="BH703" s="258"/>
      <c r="BI703" s="258"/>
      <c r="BJ703" s="258"/>
      <c r="BK703" s="258"/>
      <c r="BL703" s="258"/>
      <c r="BM703" s="258"/>
      <c r="BN703" s="258"/>
    </row>
    <row r="704" spans="58:66" ht="70.5" customHeight="1">
      <c r="BF704" s="258"/>
      <c r="BG704" s="258"/>
      <c r="BH704" s="258"/>
      <c r="BI704" s="258"/>
      <c r="BJ704" s="258"/>
      <c r="BK704" s="258"/>
      <c r="BL704" s="258"/>
      <c r="BM704" s="258"/>
      <c r="BN704" s="258"/>
    </row>
    <row r="705" spans="58:66" ht="70.5" customHeight="1">
      <c r="BF705" s="258"/>
      <c r="BG705" s="258"/>
      <c r="BH705" s="258"/>
      <c r="BI705" s="258"/>
      <c r="BJ705" s="258"/>
      <c r="BK705" s="258"/>
      <c r="BL705" s="258"/>
      <c r="BM705" s="258"/>
      <c r="BN705" s="258"/>
    </row>
    <row r="706" spans="58:66" ht="70.5" customHeight="1">
      <c r="BF706" s="258"/>
      <c r="BG706" s="258"/>
      <c r="BH706" s="258"/>
      <c r="BI706" s="258"/>
      <c r="BJ706" s="258"/>
      <c r="BK706" s="258"/>
      <c r="BL706" s="258"/>
      <c r="BM706" s="258"/>
      <c r="BN706" s="258"/>
    </row>
    <row r="707" spans="58:66" ht="70.5" customHeight="1">
      <c r="BF707" s="258"/>
      <c r="BG707" s="258"/>
      <c r="BH707" s="258"/>
      <c r="BI707" s="258"/>
      <c r="BJ707" s="258"/>
      <c r="BK707" s="258"/>
      <c r="BL707" s="258"/>
      <c r="BM707" s="258"/>
      <c r="BN707" s="258"/>
    </row>
    <row r="708" spans="58:66" ht="70.5" customHeight="1">
      <c r="BF708" s="258"/>
      <c r="BG708" s="258"/>
      <c r="BH708" s="258"/>
      <c r="BI708" s="258"/>
      <c r="BJ708" s="258"/>
      <c r="BK708" s="258"/>
      <c r="BL708" s="258"/>
      <c r="BM708" s="258"/>
      <c r="BN708" s="258"/>
    </row>
    <row r="709" spans="58:66" ht="70.5" customHeight="1">
      <c r="BF709" s="258"/>
      <c r="BG709" s="258"/>
      <c r="BH709" s="258"/>
      <c r="BI709" s="258"/>
      <c r="BJ709" s="258"/>
      <c r="BK709" s="258"/>
      <c r="BL709" s="258"/>
      <c r="BM709" s="258"/>
      <c r="BN709" s="258"/>
    </row>
    <row r="710" spans="58:66" ht="70.5" customHeight="1">
      <c r="BF710" s="258"/>
      <c r="BG710" s="258"/>
      <c r="BH710" s="258"/>
      <c r="BI710" s="258"/>
      <c r="BJ710" s="258"/>
      <c r="BK710" s="258"/>
      <c r="BL710" s="258"/>
      <c r="BM710" s="258"/>
      <c r="BN710" s="258"/>
    </row>
    <row r="711" spans="58:66" ht="70.5" customHeight="1">
      <c r="BF711" s="258"/>
      <c r="BG711" s="258"/>
      <c r="BH711" s="258"/>
      <c r="BI711" s="258"/>
      <c r="BJ711" s="258"/>
      <c r="BK711" s="258"/>
      <c r="BL711" s="258"/>
      <c r="BM711" s="258"/>
      <c r="BN711" s="258"/>
    </row>
    <row r="712" spans="58:66" ht="70.5" customHeight="1">
      <c r="BF712" s="258"/>
      <c r="BG712" s="258"/>
      <c r="BH712" s="258"/>
      <c r="BI712" s="258"/>
      <c r="BJ712" s="258"/>
      <c r="BK712" s="258"/>
      <c r="BL712" s="258"/>
      <c r="BM712" s="258"/>
      <c r="BN712" s="258"/>
    </row>
    <row r="713" spans="58:66" ht="70.5" customHeight="1">
      <c r="BF713" s="258"/>
      <c r="BG713" s="258"/>
      <c r="BH713" s="258"/>
      <c r="BI713" s="258"/>
      <c r="BJ713" s="258"/>
      <c r="BK713" s="258"/>
      <c r="BL713" s="258"/>
      <c r="BM713" s="258"/>
      <c r="BN713" s="258"/>
    </row>
    <row r="714" spans="58:66" ht="70.5" customHeight="1">
      <c r="BF714" s="258"/>
      <c r="BG714" s="258"/>
      <c r="BH714" s="258"/>
      <c r="BI714" s="258"/>
      <c r="BJ714" s="258"/>
      <c r="BK714" s="258"/>
      <c r="BL714" s="258"/>
      <c r="BM714" s="258"/>
      <c r="BN714" s="258"/>
    </row>
    <row r="715" spans="58:66" ht="70.5" customHeight="1">
      <c r="BF715" s="258"/>
      <c r="BG715" s="258"/>
      <c r="BH715" s="258"/>
      <c r="BI715" s="258"/>
      <c r="BJ715" s="258"/>
      <c r="BK715" s="258"/>
      <c r="BL715" s="258"/>
      <c r="BM715" s="258"/>
      <c r="BN715" s="258"/>
    </row>
    <row r="716" spans="58:66" ht="70.5" customHeight="1">
      <c r="BF716" s="258"/>
      <c r="BG716" s="258"/>
      <c r="BH716" s="258"/>
      <c r="BI716" s="258"/>
      <c r="BJ716" s="258"/>
      <c r="BK716" s="258"/>
      <c r="BL716" s="258"/>
      <c r="BM716" s="258"/>
      <c r="BN716" s="258"/>
    </row>
    <row r="717" spans="58:66" ht="70.5" customHeight="1">
      <c r="BF717" s="258"/>
      <c r="BG717" s="258"/>
      <c r="BH717" s="258"/>
      <c r="BI717" s="258"/>
      <c r="BJ717" s="258"/>
      <c r="BK717" s="258"/>
      <c r="BL717" s="258"/>
      <c r="BM717" s="258"/>
      <c r="BN717" s="258"/>
    </row>
    <row r="718" spans="58:66" ht="70.5" customHeight="1">
      <c r="BF718" s="258"/>
      <c r="BG718" s="258"/>
      <c r="BH718" s="258"/>
      <c r="BI718" s="258"/>
      <c r="BJ718" s="258"/>
      <c r="BK718" s="258"/>
      <c r="BL718" s="258"/>
      <c r="BM718" s="258"/>
      <c r="BN718" s="258"/>
    </row>
    <row r="719" spans="58:66" ht="70.5" customHeight="1">
      <c r="BF719" s="258"/>
      <c r="BG719" s="258"/>
      <c r="BH719" s="258"/>
      <c r="BI719" s="258"/>
      <c r="BJ719" s="258"/>
      <c r="BK719" s="258"/>
      <c r="BL719" s="258"/>
      <c r="BM719" s="258"/>
      <c r="BN719" s="258"/>
    </row>
    <row r="720" spans="58:66" ht="70.5" customHeight="1">
      <c r="BF720" s="258"/>
      <c r="BG720" s="258"/>
      <c r="BH720" s="258"/>
      <c r="BI720" s="258"/>
      <c r="BJ720" s="258"/>
      <c r="BK720" s="258"/>
      <c r="BL720" s="258"/>
      <c r="BM720" s="258"/>
      <c r="BN720" s="258"/>
    </row>
    <row r="721" spans="58:66" ht="70.5" customHeight="1">
      <c r="BF721" s="258"/>
      <c r="BG721" s="258"/>
      <c r="BH721" s="258"/>
      <c r="BI721" s="258"/>
      <c r="BJ721" s="258"/>
      <c r="BK721" s="258"/>
      <c r="BL721" s="258"/>
      <c r="BM721" s="258"/>
      <c r="BN721" s="258"/>
    </row>
    <row r="722" spans="58:66" ht="70.5" customHeight="1">
      <c r="BF722" s="258"/>
      <c r="BG722" s="258"/>
      <c r="BH722" s="258"/>
      <c r="BI722" s="258"/>
      <c r="BJ722" s="258"/>
      <c r="BK722" s="258"/>
      <c r="BL722" s="258"/>
      <c r="BM722" s="258"/>
      <c r="BN722" s="258"/>
    </row>
    <row r="723" spans="58:66" ht="70.5" customHeight="1">
      <c r="BF723" s="258"/>
      <c r="BG723" s="258"/>
      <c r="BH723" s="258"/>
      <c r="BI723" s="258"/>
      <c r="BJ723" s="258"/>
      <c r="BK723" s="258"/>
      <c r="BL723" s="258"/>
      <c r="BM723" s="258"/>
      <c r="BN723" s="258"/>
    </row>
    <row r="724" spans="58:66" ht="70.5" customHeight="1">
      <c r="BF724" s="258"/>
      <c r="BG724" s="258"/>
      <c r="BH724" s="258"/>
      <c r="BI724" s="258"/>
      <c r="BJ724" s="258"/>
      <c r="BK724" s="258"/>
      <c r="BL724" s="258"/>
      <c r="BM724" s="258"/>
      <c r="BN724" s="258"/>
    </row>
    <row r="725" spans="58:66" ht="70.5" customHeight="1">
      <c r="BF725" s="258"/>
      <c r="BG725" s="258"/>
      <c r="BH725" s="258"/>
      <c r="BI725" s="258"/>
      <c r="BJ725" s="258"/>
      <c r="BK725" s="258"/>
      <c r="BL725" s="258"/>
      <c r="BM725" s="258"/>
      <c r="BN725" s="258"/>
    </row>
    <row r="726" spans="58:66" ht="70.5" customHeight="1">
      <c r="BF726" s="258"/>
      <c r="BG726" s="258"/>
      <c r="BH726" s="258"/>
      <c r="BI726" s="258"/>
      <c r="BJ726" s="258"/>
      <c r="BK726" s="258"/>
      <c r="BL726" s="258"/>
      <c r="BM726" s="258"/>
      <c r="BN726" s="258"/>
    </row>
    <row r="727" spans="58:66" ht="70.5" customHeight="1">
      <c r="BF727" s="258"/>
      <c r="BG727" s="258"/>
      <c r="BH727" s="258"/>
      <c r="BI727" s="258"/>
      <c r="BJ727" s="258"/>
      <c r="BK727" s="258"/>
      <c r="BL727" s="258"/>
      <c r="BM727" s="258"/>
      <c r="BN727" s="258"/>
    </row>
    <row r="728" spans="58:66" ht="70.5" customHeight="1">
      <c r="BF728" s="258"/>
      <c r="BG728" s="258"/>
      <c r="BH728" s="258"/>
      <c r="BI728" s="258"/>
      <c r="BJ728" s="258"/>
      <c r="BK728" s="258"/>
      <c r="BL728" s="258"/>
      <c r="BM728" s="258"/>
      <c r="BN728" s="258"/>
    </row>
    <row r="729" spans="58:66" ht="70.5" customHeight="1">
      <c r="BF729" s="258"/>
      <c r="BG729" s="258"/>
      <c r="BH729" s="258"/>
      <c r="BI729" s="258"/>
      <c r="BJ729" s="258"/>
      <c r="BK729" s="258"/>
      <c r="BL729" s="258"/>
      <c r="BM729" s="258"/>
      <c r="BN729" s="258"/>
    </row>
    <row r="730" spans="58:66" ht="70.5" customHeight="1">
      <c r="BF730" s="258"/>
      <c r="BG730" s="258"/>
      <c r="BH730" s="258"/>
      <c r="BI730" s="258"/>
      <c r="BJ730" s="258"/>
      <c r="BK730" s="258"/>
      <c r="BL730" s="258"/>
      <c r="BM730" s="258"/>
      <c r="BN730" s="258"/>
    </row>
    <row r="731" spans="58:66" ht="70.5" customHeight="1">
      <c r="BF731" s="258"/>
      <c r="BG731" s="258"/>
      <c r="BH731" s="258"/>
      <c r="BI731" s="258"/>
      <c r="BJ731" s="258"/>
      <c r="BK731" s="258"/>
      <c r="BL731" s="258"/>
      <c r="BM731" s="258"/>
      <c r="BN731" s="258"/>
    </row>
    <row r="732" spans="58:66" ht="70.5" customHeight="1">
      <c r="BF732" s="258"/>
      <c r="BG732" s="258"/>
      <c r="BH732" s="258"/>
      <c r="BI732" s="258"/>
      <c r="BJ732" s="258"/>
      <c r="BK732" s="258"/>
      <c r="BL732" s="258"/>
      <c r="BM732" s="258"/>
      <c r="BN732" s="258"/>
    </row>
    <row r="733" spans="58:66" ht="70.5" customHeight="1">
      <c r="BF733" s="258"/>
      <c r="BG733" s="258"/>
      <c r="BH733" s="258"/>
      <c r="BI733" s="258"/>
      <c r="BJ733" s="258"/>
      <c r="BK733" s="258"/>
      <c r="BL733" s="258"/>
      <c r="BM733" s="258"/>
      <c r="BN733" s="258"/>
    </row>
    <row r="734" spans="58:66" ht="70.5" customHeight="1">
      <c r="BF734" s="258"/>
      <c r="BG734" s="258"/>
      <c r="BH734" s="258"/>
      <c r="BI734" s="258"/>
      <c r="BJ734" s="258"/>
      <c r="BK734" s="258"/>
      <c r="BL734" s="258"/>
      <c r="BM734" s="258"/>
      <c r="BN734" s="258"/>
    </row>
    <row r="735" spans="58:66" ht="70.5" customHeight="1">
      <c r="BF735" s="258"/>
      <c r="BG735" s="258"/>
      <c r="BH735" s="258"/>
      <c r="BI735" s="258"/>
      <c r="BJ735" s="258"/>
      <c r="BK735" s="258"/>
      <c r="BL735" s="258"/>
      <c r="BM735" s="258"/>
      <c r="BN735" s="258"/>
    </row>
    <row r="736" spans="58:66" ht="70.5" customHeight="1">
      <c r="BF736" s="258"/>
      <c r="BG736" s="258"/>
      <c r="BH736" s="258"/>
      <c r="BI736" s="258"/>
      <c r="BJ736" s="258"/>
      <c r="BK736" s="258"/>
      <c r="BL736" s="258"/>
      <c r="BM736" s="258"/>
      <c r="BN736" s="258"/>
    </row>
    <row r="737" spans="58:66" ht="70.5" customHeight="1">
      <c r="BF737" s="258"/>
      <c r="BG737" s="258"/>
      <c r="BH737" s="258"/>
      <c r="BI737" s="258"/>
      <c r="BJ737" s="258"/>
      <c r="BK737" s="258"/>
      <c r="BL737" s="258"/>
      <c r="BM737" s="258"/>
      <c r="BN737" s="258"/>
    </row>
    <row r="738" spans="58:66" ht="70.5" customHeight="1">
      <c r="BF738" s="258"/>
      <c r="BG738" s="258"/>
      <c r="BH738" s="258"/>
      <c r="BI738" s="258"/>
      <c r="BJ738" s="258"/>
      <c r="BK738" s="258"/>
      <c r="BL738" s="258"/>
      <c r="BM738" s="258"/>
      <c r="BN738" s="258"/>
    </row>
    <row r="739" spans="58:66" ht="70.5" customHeight="1">
      <c r="BF739" s="258"/>
      <c r="BG739" s="258"/>
      <c r="BH739" s="258"/>
      <c r="BI739" s="258"/>
      <c r="BJ739" s="258"/>
      <c r="BK739" s="258"/>
      <c r="BL739" s="258"/>
      <c r="BM739" s="258"/>
      <c r="BN739" s="258"/>
    </row>
    <row r="740" spans="58:66" ht="70.5" customHeight="1">
      <c r="BF740" s="258"/>
      <c r="BG740" s="258"/>
      <c r="BH740" s="258"/>
      <c r="BI740" s="258"/>
      <c r="BJ740" s="258"/>
      <c r="BK740" s="258"/>
      <c r="BL740" s="258"/>
      <c r="BM740" s="258"/>
      <c r="BN740" s="258"/>
    </row>
    <row r="741" spans="58:66" ht="70.5" customHeight="1">
      <c r="BF741" s="258"/>
      <c r="BG741" s="258"/>
      <c r="BH741" s="258"/>
      <c r="BI741" s="258"/>
      <c r="BJ741" s="258"/>
      <c r="BK741" s="258"/>
      <c r="BL741" s="258"/>
      <c r="BM741" s="258"/>
      <c r="BN741" s="258"/>
    </row>
    <row r="742" spans="58:66" ht="70.5" customHeight="1">
      <c r="BF742" s="258"/>
      <c r="BG742" s="258"/>
      <c r="BH742" s="258"/>
      <c r="BI742" s="258"/>
      <c r="BJ742" s="258"/>
      <c r="BK742" s="258"/>
      <c r="BL742" s="258"/>
      <c r="BM742" s="258"/>
      <c r="BN742" s="258"/>
    </row>
    <row r="743" spans="58:66" ht="70.5" customHeight="1">
      <c r="BF743" s="258"/>
      <c r="BG743" s="258"/>
      <c r="BH743" s="258"/>
      <c r="BI743" s="258"/>
      <c r="BJ743" s="258"/>
      <c r="BK743" s="258"/>
      <c r="BL743" s="258"/>
      <c r="BM743" s="258"/>
      <c r="BN743" s="258"/>
    </row>
    <row r="744" spans="58:66" ht="70.5" customHeight="1">
      <c r="BF744" s="258"/>
      <c r="BG744" s="258"/>
      <c r="BH744" s="258"/>
      <c r="BI744" s="258"/>
      <c r="BJ744" s="258"/>
      <c r="BK744" s="258"/>
      <c r="BL744" s="258"/>
      <c r="BM744" s="258"/>
      <c r="BN744" s="258"/>
    </row>
    <row r="745" spans="58:66" ht="70.5" customHeight="1">
      <c r="BF745" s="258"/>
      <c r="BG745" s="258"/>
      <c r="BH745" s="258"/>
      <c r="BI745" s="258"/>
      <c r="BJ745" s="258"/>
      <c r="BK745" s="258"/>
      <c r="BL745" s="258"/>
      <c r="BM745" s="258"/>
      <c r="BN745" s="258"/>
    </row>
    <row r="746" spans="58:66" ht="70.5" customHeight="1">
      <c r="BF746" s="258"/>
      <c r="BG746" s="258"/>
      <c r="BH746" s="258"/>
      <c r="BI746" s="258"/>
      <c r="BJ746" s="258"/>
      <c r="BK746" s="258"/>
      <c r="BL746" s="258"/>
      <c r="BM746" s="258"/>
      <c r="BN746" s="258"/>
    </row>
    <row r="747" spans="58:66" ht="70.5" customHeight="1">
      <c r="BF747" s="258"/>
      <c r="BG747" s="258"/>
      <c r="BH747" s="258"/>
      <c r="BI747" s="258"/>
      <c r="BJ747" s="258"/>
      <c r="BK747" s="258"/>
      <c r="BL747" s="258"/>
      <c r="BM747" s="258"/>
      <c r="BN747" s="258"/>
    </row>
    <row r="748" spans="58:66" ht="70.5" customHeight="1">
      <c r="BF748" s="258"/>
      <c r="BG748" s="258"/>
      <c r="BH748" s="258"/>
      <c r="BI748" s="258"/>
      <c r="BJ748" s="258"/>
      <c r="BK748" s="258"/>
      <c r="BL748" s="258"/>
      <c r="BM748" s="258"/>
      <c r="BN748" s="258"/>
    </row>
    <row r="749" spans="58:66" ht="70.5" customHeight="1">
      <c r="BF749" s="258"/>
      <c r="BG749" s="258"/>
      <c r="BH749" s="258"/>
      <c r="BI749" s="258"/>
      <c r="BJ749" s="258"/>
      <c r="BK749" s="258"/>
      <c r="BL749" s="258"/>
      <c r="BM749" s="258"/>
      <c r="BN749" s="258"/>
    </row>
    <row r="750" spans="58:66" ht="70.5" customHeight="1">
      <c r="BF750" s="258"/>
      <c r="BG750" s="258"/>
      <c r="BH750" s="258"/>
      <c r="BI750" s="258"/>
      <c r="BJ750" s="258"/>
      <c r="BK750" s="258"/>
      <c r="BL750" s="258"/>
      <c r="BM750" s="258"/>
      <c r="BN750" s="258"/>
    </row>
    <row r="751" spans="58:66" ht="70.5" customHeight="1">
      <c r="BF751" s="258"/>
      <c r="BG751" s="258"/>
      <c r="BH751" s="258"/>
      <c r="BI751" s="258"/>
      <c r="BJ751" s="258"/>
      <c r="BK751" s="258"/>
      <c r="BL751" s="258"/>
      <c r="BM751" s="258"/>
      <c r="BN751" s="258"/>
    </row>
    <row r="752" spans="58:66" ht="70.5" customHeight="1">
      <c r="BF752" s="258"/>
      <c r="BG752" s="258"/>
      <c r="BH752" s="258"/>
      <c r="BI752" s="258"/>
      <c r="BJ752" s="258"/>
      <c r="BK752" s="258"/>
      <c r="BL752" s="258"/>
      <c r="BM752" s="258"/>
      <c r="BN752" s="258"/>
    </row>
    <row r="753" spans="58:66" ht="70.5" customHeight="1">
      <c r="BF753" s="258"/>
      <c r="BG753" s="258"/>
      <c r="BH753" s="258"/>
      <c r="BI753" s="258"/>
      <c r="BJ753" s="258"/>
      <c r="BK753" s="258"/>
      <c r="BL753" s="258"/>
      <c r="BM753" s="258"/>
      <c r="BN753" s="258"/>
    </row>
    <row r="754" spans="58:66" ht="70.5" customHeight="1">
      <c r="BF754" s="258"/>
      <c r="BG754" s="258"/>
      <c r="BH754" s="258"/>
      <c r="BI754" s="258"/>
      <c r="BJ754" s="258"/>
      <c r="BK754" s="258"/>
      <c r="BL754" s="258"/>
      <c r="BM754" s="258"/>
      <c r="BN754" s="258"/>
    </row>
    <row r="755" spans="58:66" ht="70.5" customHeight="1">
      <c r="BF755" s="258"/>
      <c r="BG755" s="258"/>
      <c r="BH755" s="258"/>
      <c r="BI755" s="258"/>
      <c r="BJ755" s="258"/>
      <c r="BK755" s="258"/>
      <c r="BL755" s="258"/>
      <c r="BM755" s="258"/>
      <c r="BN755" s="258"/>
    </row>
    <row r="756" spans="58:66" ht="70.5" customHeight="1">
      <c r="BF756" s="258"/>
      <c r="BG756" s="258"/>
      <c r="BH756" s="258"/>
      <c r="BI756" s="258"/>
      <c r="BJ756" s="258"/>
      <c r="BK756" s="258"/>
      <c r="BL756" s="258"/>
      <c r="BM756" s="258"/>
      <c r="BN756" s="258"/>
    </row>
    <row r="757" spans="58:66" ht="70.5" customHeight="1">
      <c r="BF757" s="258"/>
      <c r="BG757" s="258"/>
      <c r="BH757" s="258"/>
      <c r="BI757" s="258"/>
      <c r="BJ757" s="258"/>
      <c r="BK757" s="258"/>
      <c r="BL757" s="258"/>
      <c r="BM757" s="258"/>
      <c r="BN757" s="258"/>
    </row>
    <row r="758" spans="58:66" ht="70.5" customHeight="1">
      <c r="BF758" s="258"/>
      <c r="BG758" s="258"/>
      <c r="BH758" s="258"/>
      <c r="BI758" s="258"/>
      <c r="BJ758" s="258"/>
      <c r="BK758" s="258"/>
      <c r="BL758" s="258"/>
      <c r="BM758" s="258"/>
      <c r="BN758" s="258"/>
    </row>
    <row r="759" spans="58:66" ht="70.5" customHeight="1">
      <c r="BF759" s="258"/>
      <c r="BG759" s="258"/>
      <c r="BH759" s="258"/>
      <c r="BI759" s="258"/>
      <c r="BJ759" s="258"/>
      <c r="BK759" s="258"/>
      <c r="BL759" s="258"/>
      <c r="BM759" s="258"/>
      <c r="BN759" s="258"/>
    </row>
    <row r="760" spans="58:66" ht="70.5" customHeight="1">
      <c r="BF760" s="258"/>
      <c r="BG760" s="258"/>
      <c r="BH760" s="258"/>
      <c r="BI760" s="258"/>
      <c r="BJ760" s="258"/>
      <c r="BK760" s="258"/>
      <c r="BL760" s="258"/>
      <c r="BM760" s="258"/>
      <c r="BN760" s="258"/>
    </row>
  </sheetData>
  <sheetProtection formatColumns="0" formatRows="0" autoFilter="0"/>
  <autoFilter ref="AE4:AF4" xr:uid="{D35E3B6E-353C-4C1D-AD7E-04C8F2D43D18}"/>
  <mergeCells count="893">
    <mergeCell ref="BF3:BM3"/>
    <mergeCell ref="BB3:BD3"/>
    <mergeCell ref="A1:BM1"/>
    <mergeCell ref="A2:BM2"/>
    <mergeCell ref="R106:R109"/>
    <mergeCell ref="S106:S109"/>
    <mergeCell ref="S92:S93"/>
    <mergeCell ref="A183:A187"/>
    <mergeCell ref="B183:B187"/>
    <mergeCell ref="C183:C187"/>
    <mergeCell ref="D183:D187"/>
    <mergeCell ref="E183:E187"/>
    <mergeCell ref="F178:F182"/>
    <mergeCell ref="H178:H182"/>
    <mergeCell ref="I178:I182"/>
    <mergeCell ref="J178:J182"/>
    <mergeCell ref="A178:A182"/>
    <mergeCell ref="B178:B182"/>
    <mergeCell ref="C178:C182"/>
    <mergeCell ref="D178:D182"/>
    <mergeCell ref="E178:E182"/>
    <mergeCell ref="R183:R186"/>
    <mergeCell ref="S183:S186"/>
    <mergeCell ref="A174:A177"/>
    <mergeCell ref="B174:B177"/>
    <mergeCell ref="C174:C177"/>
    <mergeCell ref="D174:D177"/>
    <mergeCell ref="E174:E177"/>
    <mergeCell ref="T183:T187"/>
    <mergeCell ref="U183:U187"/>
    <mergeCell ref="V183:V187"/>
    <mergeCell ref="F183:F187"/>
    <mergeCell ref="H183:H187"/>
    <mergeCell ref="I183:I187"/>
    <mergeCell ref="J183:J187"/>
    <mergeCell ref="K183:K187"/>
    <mergeCell ref="L183:L187"/>
    <mergeCell ref="R178:R181"/>
    <mergeCell ref="S178:S181"/>
    <mergeCell ref="T178:T182"/>
    <mergeCell ref="U178:U182"/>
    <mergeCell ref="V178:V182"/>
    <mergeCell ref="K178:K182"/>
    <mergeCell ref="L178:L182"/>
    <mergeCell ref="AK3:AQ3"/>
    <mergeCell ref="AS3:AZ3"/>
    <mergeCell ref="W3:AD3"/>
    <mergeCell ref="A3:H3"/>
    <mergeCell ref="U164:U168"/>
    <mergeCell ref="R174:R176"/>
    <mergeCell ref="S174:S176"/>
    <mergeCell ref="T174:T177"/>
    <mergeCell ref="U174:U177"/>
    <mergeCell ref="V174:V177"/>
    <mergeCell ref="F174:F177"/>
    <mergeCell ref="H174:H177"/>
    <mergeCell ref="I174:I177"/>
    <mergeCell ref="J174:J177"/>
    <mergeCell ref="K174:K177"/>
    <mergeCell ref="L174:L177"/>
    <mergeCell ref="A169:A173"/>
    <mergeCell ref="B169:B173"/>
    <mergeCell ref="C169:C173"/>
    <mergeCell ref="D169:D173"/>
    <mergeCell ref="E169:E173"/>
    <mergeCell ref="H164:H168"/>
    <mergeCell ref="I164:I168"/>
    <mergeCell ref="J164:J168"/>
    <mergeCell ref="S169:S172"/>
    <mergeCell ref="T169:T173"/>
    <mergeCell ref="U169:U173"/>
    <mergeCell ref="V169:V173"/>
    <mergeCell ref="K164:K168"/>
    <mergeCell ref="L164:L168"/>
    <mergeCell ref="R164:R167"/>
    <mergeCell ref="R169:R172"/>
    <mergeCell ref="K169:K173"/>
    <mergeCell ref="L169:L173"/>
    <mergeCell ref="F169:F173"/>
    <mergeCell ref="H169:H173"/>
    <mergeCell ref="I169:I173"/>
    <mergeCell ref="J169:J173"/>
    <mergeCell ref="S159:S162"/>
    <mergeCell ref="T159:T163"/>
    <mergeCell ref="U159:U163"/>
    <mergeCell ref="V159:V163"/>
    <mergeCell ref="A164:A168"/>
    <mergeCell ref="B164:B168"/>
    <mergeCell ref="C164:C168"/>
    <mergeCell ref="D164:D168"/>
    <mergeCell ref="E164:E168"/>
    <mergeCell ref="F164:F168"/>
    <mergeCell ref="H159:H163"/>
    <mergeCell ref="I159:I163"/>
    <mergeCell ref="J159:J163"/>
    <mergeCell ref="K159:K163"/>
    <mergeCell ref="L159:L163"/>
    <mergeCell ref="R159:R162"/>
    <mergeCell ref="A159:A163"/>
    <mergeCell ref="B159:B163"/>
    <mergeCell ref="C159:C163"/>
    <mergeCell ref="D159:D163"/>
    <mergeCell ref="E159:E163"/>
    <mergeCell ref="F159:F163"/>
    <mergeCell ref="S164:S167"/>
    <mergeCell ref="T164:T168"/>
    <mergeCell ref="T156:T158"/>
    <mergeCell ref="U156:U158"/>
    <mergeCell ref="V156:V158"/>
    <mergeCell ref="W156:W158"/>
    <mergeCell ref="F156:F158"/>
    <mergeCell ref="H156:H158"/>
    <mergeCell ref="I156:I158"/>
    <mergeCell ref="J156:J158"/>
    <mergeCell ref="K156:K158"/>
    <mergeCell ref="L156:L158"/>
    <mergeCell ref="V164:V168"/>
    <mergeCell ref="W164:W168"/>
    <mergeCell ref="S152:S154"/>
    <mergeCell ref="T152:T155"/>
    <mergeCell ref="U152:U155"/>
    <mergeCell ref="V152:V155"/>
    <mergeCell ref="W152:W155"/>
    <mergeCell ref="A156:A158"/>
    <mergeCell ref="B156:B158"/>
    <mergeCell ref="C156:C158"/>
    <mergeCell ref="D156:D158"/>
    <mergeCell ref="E156:E158"/>
    <mergeCell ref="H152:H155"/>
    <mergeCell ref="I152:I155"/>
    <mergeCell ref="J152:J155"/>
    <mergeCell ref="K152:K155"/>
    <mergeCell ref="L152:L155"/>
    <mergeCell ref="R152:R154"/>
    <mergeCell ref="A152:A155"/>
    <mergeCell ref="B152:B155"/>
    <mergeCell ref="C152:C155"/>
    <mergeCell ref="D152:D155"/>
    <mergeCell ref="E152:E155"/>
    <mergeCell ref="F152:F155"/>
    <mergeCell ref="R156:R157"/>
    <mergeCell ref="S156:S157"/>
    <mergeCell ref="R149:R150"/>
    <mergeCell ref="S149:S150"/>
    <mergeCell ref="T149:T151"/>
    <mergeCell ref="U149:U151"/>
    <mergeCell ref="V149:V151"/>
    <mergeCell ref="W149:W151"/>
    <mergeCell ref="F149:F151"/>
    <mergeCell ref="H149:H151"/>
    <mergeCell ref="I149:I151"/>
    <mergeCell ref="J149:J151"/>
    <mergeCell ref="K149:K151"/>
    <mergeCell ref="L149:L151"/>
    <mergeCell ref="A149:A151"/>
    <mergeCell ref="B149:B151"/>
    <mergeCell ref="C149:C151"/>
    <mergeCell ref="D149:D151"/>
    <mergeCell ref="E149:E151"/>
    <mergeCell ref="H144:H148"/>
    <mergeCell ref="I144:I148"/>
    <mergeCell ref="J144:J148"/>
    <mergeCell ref="K144:K148"/>
    <mergeCell ref="V142:V143"/>
    <mergeCell ref="W142:W143"/>
    <mergeCell ref="A144:A148"/>
    <mergeCell ref="B144:B148"/>
    <mergeCell ref="C144:C148"/>
    <mergeCell ref="D144:D148"/>
    <mergeCell ref="E144:E148"/>
    <mergeCell ref="F144:F148"/>
    <mergeCell ref="F142:F143"/>
    <mergeCell ref="H142:H143"/>
    <mergeCell ref="I142:I143"/>
    <mergeCell ref="J142:J143"/>
    <mergeCell ref="K142:K143"/>
    <mergeCell ref="L142:L143"/>
    <mergeCell ref="S144:S147"/>
    <mergeCell ref="T144:T148"/>
    <mergeCell ref="U144:U148"/>
    <mergeCell ref="V144:V148"/>
    <mergeCell ref="W144:W148"/>
    <mergeCell ref="L144:L148"/>
    <mergeCell ref="R144:R147"/>
    <mergeCell ref="S139:S140"/>
    <mergeCell ref="T139:T141"/>
    <mergeCell ref="U139:U141"/>
    <mergeCell ref="V139:V141"/>
    <mergeCell ref="W139:W141"/>
    <mergeCell ref="A142:A143"/>
    <mergeCell ref="B142:B143"/>
    <mergeCell ref="C142:C143"/>
    <mergeCell ref="D142:D143"/>
    <mergeCell ref="E142:E143"/>
    <mergeCell ref="H139:H141"/>
    <mergeCell ref="I139:I141"/>
    <mergeCell ref="J139:J141"/>
    <mergeCell ref="K139:K141"/>
    <mergeCell ref="L139:L141"/>
    <mergeCell ref="R139:R140"/>
    <mergeCell ref="A139:A141"/>
    <mergeCell ref="B139:B141"/>
    <mergeCell ref="C139:C141"/>
    <mergeCell ref="D139:D141"/>
    <mergeCell ref="E139:E141"/>
    <mergeCell ref="F139:F141"/>
    <mergeCell ref="T142:T143"/>
    <mergeCell ref="U142:U143"/>
    <mergeCell ref="T136:T138"/>
    <mergeCell ref="U136:U138"/>
    <mergeCell ref="V136:V138"/>
    <mergeCell ref="W136:W138"/>
    <mergeCell ref="F136:F138"/>
    <mergeCell ref="H136:H138"/>
    <mergeCell ref="I136:I138"/>
    <mergeCell ref="J136:J138"/>
    <mergeCell ref="K136:K138"/>
    <mergeCell ref="L136:L138"/>
    <mergeCell ref="S133:S134"/>
    <mergeCell ref="T133:T135"/>
    <mergeCell ref="U133:U135"/>
    <mergeCell ref="V133:V135"/>
    <mergeCell ref="W133:W135"/>
    <mergeCell ref="A136:A138"/>
    <mergeCell ref="B136:B138"/>
    <mergeCell ref="C136:C138"/>
    <mergeCell ref="D136:D138"/>
    <mergeCell ref="E136:E138"/>
    <mergeCell ref="H133:H135"/>
    <mergeCell ref="I133:I135"/>
    <mergeCell ref="J133:J135"/>
    <mergeCell ref="K133:K135"/>
    <mergeCell ref="L133:L135"/>
    <mergeCell ref="R133:R134"/>
    <mergeCell ref="A133:A135"/>
    <mergeCell ref="B133:B135"/>
    <mergeCell ref="C133:C135"/>
    <mergeCell ref="D133:D135"/>
    <mergeCell ref="E133:E135"/>
    <mergeCell ref="F133:F135"/>
    <mergeCell ref="R136:R137"/>
    <mergeCell ref="S136:S137"/>
    <mergeCell ref="T130:T132"/>
    <mergeCell ref="U130:U132"/>
    <mergeCell ref="V130:V132"/>
    <mergeCell ref="W130:W132"/>
    <mergeCell ref="F130:F132"/>
    <mergeCell ref="H130:H132"/>
    <mergeCell ref="I130:I132"/>
    <mergeCell ref="J130:J132"/>
    <mergeCell ref="K130:K132"/>
    <mergeCell ref="L130:L132"/>
    <mergeCell ref="S127:S128"/>
    <mergeCell ref="T127:T129"/>
    <mergeCell ref="U127:U129"/>
    <mergeCell ref="V127:V129"/>
    <mergeCell ref="W127:W129"/>
    <mergeCell ref="A130:A132"/>
    <mergeCell ref="B130:B132"/>
    <mergeCell ref="C130:C132"/>
    <mergeCell ref="D130:D132"/>
    <mergeCell ref="E130:E132"/>
    <mergeCell ref="H127:H129"/>
    <mergeCell ref="I127:I129"/>
    <mergeCell ref="J127:J129"/>
    <mergeCell ref="K127:K129"/>
    <mergeCell ref="L127:L129"/>
    <mergeCell ref="R127:R128"/>
    <mergeCell ref="A127:A129"/>
    <mergeCell ref="B127:B129"/>
    <mergeCell ref="C127:C129"/>
    <mergeCell ref="D127:D129"/>
    <mergeCell ref="E127:E129"/>
    <mergeCell ref="F127:F129"/>
    <mergeCell ref="R130:R131"/>
    <mergeCell ref="S130:S131"/>
    <mergeCell ref="T124:T126"/>
    <mergeCell ref="U124:U126"/>
    <mergeCell ref="V124:V126"/>
    <mergeCell ref="W124:W126"/>
    <mergeCell ref="F124:F126"/>
    <mergeCell ref="H124:H126"/>
    <mergeCell ref="I124:I126"/>
    <mergeCell ref="J124:J126"/>
    <mergeCell ref="K124:K126"/>
    <mergeCell ref="L124:L126"/>
    <mergeCell ref="S121:S122"/>
    <mergeCell ref="T121:T123"/>
    <mergeCell ref="U121:U123"/>
    <mergeCell ref="V121:V123"/>
    <mergeCell ref="W121:W123"/>
    <mergeCell ref="A124:A126"/>
    <mergeCell ref="B124:B126"/>
    <mergeCell ref="C124:C126"/>
    <mergeCell ref="D124:D126"/>
    <mergeCell ref="E124:E126"/>
    <mergeCell ref="H121:H123"/>
    <mergeCell ref="I121:I123"/>
    <mergeCell ref="J121:J123"/>
    <mergeCell ref="K121:K123"/>
    <mergeCell ref="L121:L123"/>
    <mergeCell ref="R121:R122"/>
    <mergeCell ref="A121:A123"/>
    <mergeCell ref="B121:B123"/>
    <mergeCell ref="C121:C123"/>
    <mergeCell ref="D121:D123"/>
    <mergeCell ref="E121:E123"/>
    <mergeCell ref="F121:F123"/>
    <mergeCell ref="R124:R125"/>
    <mergeCell ref="S124:S125"/>
    <mergeCell ref="R118:R119"/>
    <mergeCell ref="S118:S119"/>
    <mergeCell ref="T118:T120"/>
    <mergeCell ref="U118:U120"/>
    <mergeCell ref="V118:V120"/>
    <mergeCell ref="W118:W120"/>
    <mergeCell ref="F118:F120"/>
    <mergeCell ref="H118:H120"/>
    <mergeCell ref="I118:I120"/>
    <mergeCell ref="J118:J120"/>
    <mergeCell ref="K118:K120"/>
    <mergeCell ref="L118:L120"/>
    <mergeCell ref="A118:A120"/>
    <mergeCell ref="B118:B120"/>
    <mergeCell ref="C118:C120"/>
    <mergeCell ref="D118:D120"/>
    <mergeCell ref="E118:E120"/>
    <mergeCell ref="H115:H117"/>
    <mergeCell ref="I115:I117"/>
    <mergeCell ref="J115:J117"/>
    <mergeCell ref="K115:K117"/>
    <mergeCell ref="A115:A117"/>
    <mergeCell ref="B115:B117"/>
    <mergeCell ref="C115:C117"/>
    <mergeCell ref="D115:D117"/>
    <mergeCell ref="E115:E117"/>
    <mergeCell ref="F115:F117"/>
    <mergeCell ref="V111:V114"/>
    <mergeCell ref="W111:W114"/>
    <mergeCell ref="F111:F114"/>
    <mergeCell ref="H111:H114"/>
    <mergeCell ref="I111:I114"/>
    <mergeCell ref="J111:J114"/>
    <mergeCell ref="K111:K114"/>
    <mergeCell ref="L111:L114"/>
    <mergeCell ref="S115:S116"/>
    <mergeCell ref="T115:T117"/>
    <mergeCell ref="U115:U117"/>
    <mergeCell ref="V115:V117"/>
    <mergeCell ref="W115:W117"/>
    <mergeCell ref="L115:L117"/>
    <mergeCell ref="R115:R116"/>
    <mergeCell ref="T106:T110"/>
    <mergeCell ref="U106:U110"/>
    <mergeCell ref="V106:V110"/>
    <mergeCell ref="W106:W110"/>
    <mergeCell ref="A111:A114"/>
    <mergeCell ref="B111:B114"/>
    <mergeCell ref="C111:C114"/>
    <mergeCell ref="D111:D114"/>
    <mergeCell ref="E111:E114"/>
    <mergeCell ref="H106:H110"/>
    <mergeCell ref="I106:I110"/>
    <mergeCell ref="J106:J110"/>
    <mergeCell ref="K106:K110"/>
    <mergeCell ref="L106:L110"/>
    <mergeCell ref="A106:A110"/>
    <mergeCell ref="B106:B110"/>
    <mergeCell ref="C106:C110"/>
    <mergeCell ref="D106:D110"/>
    <mergeCell ref="E106:E110"/>
    <mergeCell ref="F106:F110"/>
    <mergeCell ref="R111:R113"/>
    <mergeCell ref="S111:S113"/>
    <mergeCell ref="T111:T114"/>
    <mergeCell ref="U111:U114"/>
    <mergeCell ref="T101:T105"/>
    <mergeCell ref="U101:U105"/>
    <mergeCell ref="V101:V105"/>
    <mergeCell ref="W101:W105"/>
    <mergeCell ref="F101:F105"/>
    <mergeCell ref="H101:H105"/>
    <mergeCell ref="I101:I105"/>
    <mergeCell ref="J101:J105"/>
    <mergeCell ref="K101:K105"/>
    <mergeCell ref="L101:L105"/>
    <mergeCell ref="S98:S99"/>
    <mergeCell ref="T98:T100"/>
    <mergeCell ref="U98:U100"/>
    <mergeCell ref="V98:V100"/>
    <mergeCell ref="W98:W100"/>
    <mergeCell ref="A101:A105"/>
    <mergeCell ref="B101:B105"/>
    <mergeCell ref="C101:C105"/>
    <mergeCell ref="D101:D105"/>
    <mergeCell ref="E101:E105"/>
    <mergeCell ref="H98:H100"/>
    <mergeCell ref="I98:I100"/>
    <mergeCell ref="J98:J100"/>
    <mergeCell ref="K98:K100"/>
    <mergeCell ref="L98:L100"/>
    <mergeCell ref="R98:R99"/>
    <mergeCell ref="A98:A100"/>
    <mergeCell ref="B98:B100"/>
    <mergeCell ref="C98:C100"/>
    <mergeCell ref="D98:D100"/>
    <mergeCell ref="E98:E100"/>
    <mergeCell ref="F98:F100"/>
    <mergeCell ref="R101:R104"/>
    <mergeCell ref="S101:S104"/>
    <mergeCell ref="U95:U97"/>
    <mergeCell ref="V95:V97"/>
    <mergeCell ref="W95:W97"/>
    <mergeCell ref="H95:H97"/>
    <mergeCell ref="I95:I97"/>
    <mergeCell ref="J95:J97"/>
    <mergeCell ref="K95:K97"/>
    <mergeCell ref="L95:L97"/>
    <mergeCell ref="R95:R96"/>
    <mergeCell ref="T92:T94"/>
    <mergeCell ref="U92:U94"/>
    <mergeCell ref="V92:V94"/>
    <mergeCell ref="W92:W94"/>
    <mergeCell ref="A95:A97"/>
    <mergeCell ref="B95:B97"/>
    <mergeCell ref="C95:C97"/>
    <mergeCell ref="D95:D97"/>
    <mergeCell ref="E95:E97"/>
    <mergeCell ref="F95:F97"/>
    <mergeCell ref="H92:H94"/>
    <mergeCell ref="I92:I94"/>
    <mergeCell ref="J92:J94"/>
    <mergeCell ref="K92:K94"/>
    <mergeCell ref="L92:L94"/>
    <mergeCell ref="R92:R93"/>
    <mergeCell ref="A92:A94"/>
    <mergeCell ref="B92:B94"/>
    <mergeCell ref="C92:C94"/>
    <mergeCell ref="D92:D94"/>
    <mergeCell ref="E92:E94"/>
    <mergeCell ref="F92:F94"/>
    <mergeCell ref="S95:S96"/>
    <mergeCell ref="T95:T97"/>
    <mergeCell ref="T89:T91"/>
    <mergeCell ref="U89:U91"/>
    <mergeCell ref="V89:V91"/>
    <mergeCell ref="W89:W91"/>
    <mergeCell ref="F89:F91"/>
    <mergeCell ref="H89:H91"/>
    <mergeCell ref="I89:I91"/>
    <mergeCell ref="J89:J91"/>
    <mergeCell ref="K89:K91"/>
    <mergeCell ref="L89:L91"/>
    <mergeCell ref="S86:S87"/>
    <mergeCell ref="T86:T88"/>
    <mergeCell ref="U86:U88"/>
    <mergeCell ref="V86:V88"/>
    <mergeCell ref="W86:W88"/>
    <mergeCell ref="A89:A91"/>
    <mergeCell ref="B89:B91"/>
    <mergeCell ref="C89:C91"/>
    <mergeCell ref="D89:D91"/>
    <mergeCell ref="E89:E91"/>
    <mergeCell ref="H86:H88"/>
    <mergeCell ref="I86:I88"/>
    <mergeCell ref="J86:J88"/>
    <mergeCell ref="K86:K88"/>
    <mergeCell ref="L86:L88"/>
    <mergeCell ref="R86:R87"/>
    <mergeCell ref="A86:A88"/>
    <mergeCell ref="B86:B88"/>
    <mergeCell ref="C86:C88"/>
    <mergeCell ref="D86:D88"/>
    <mergeCell ref="E86:E88"/>
    <mergeCell ref="F86:F88"/>
    <mergeCell ref="R89:R90"/>
    <mergeCell ref="S89:S90"/>
    <mergeCell ref="R82:R84"/>
    <mergeCell ref="S82:S84"/>
    <mergeCell ref="T82:T85"/>
    <mergeCell ref="U82:U85"/>
    <mergeCell ref="V82:V85"/>
    <mergeCell ref="W82:W85"/>
    <mergeCell ref="F82:F85"/>
    <mergeCell ref="H82:H85"/>
    <mergeCell ref="I82:I85"/>
    <mergeCell ref="J82:J85"/>
    <mergeCell ref="K82:K85"/>
    <mergeCell ref="L82:L85"/>
    <mergeCell ref="A82:A85"/>
    <mergeCell ref="B82:B85"/>
    <mergeCell ref="C82:C85"/>
    <mergeCell ref="D82:D85"/>
    <mergeCell ref="E82:E85"/>
    <mergeCell ref="H79:H81"/>
    <mergeCell ref="I79:I81"/>
    <mergeCell ref="J79:J81"/>
    <mergeCell ref="K79:K81"/>
    <mergeCell ref="V75:V78"/>
    <mergeCell ref="W75:W78"/>
    <mergeCell ref="A79:A81"/>
    <mergeCell ref="B79:B81"/>
    <mergeCell ref="C79:C81"/>
    <mergeCell ref="D79:D81"/>
    <mergeCell ref="E79:E81"/>
    <mergeCell ref="F79:F81"/>
    <mergeCell ref="I75:I78"/>
    <mergeCell ref="J75:J78"/>
    <mergeCell ref="K75:K78"/>
    <mergeCell ref="L75:L78"/>
    <mergeCell ref="R75:R77"/>
    <mergeCell ref="S75:S77"/>
    <mergeCell ref="S79:S80"/>
    <mergeCell ref="T79:T81"/>
    <mergeCell ref="U79:U81"/>
    <mergeCell ref="V79:V81"/>
    <mergeCell ref="W79:W81"/>
    <mergeCell ref="L79:L81"/>
    <mergeCell ref="R79:R80"/>
    <mergeCell ref="U73:U74"/>
    <mergeCell ref="V73:V74"/>
    <mergeCell ref="W73:W74"/>
    <mergeCell ref="A75:A78"/>
    <mergeCell ref="B75:B78"/>
    <mergeCell ref="C75:C78"/>
    <mergeCell ref="D75:D78"/>
    <mergeCell ref="E75:E78"/>
    <mergeCell ref="F75:F78"/>
    <mergeCell ref="H75:H78"/>
    <mergeCell ref="H73:H74"/>
    <mergeCell ref="I73:I74"/>
    <mergeCell ref="J73:J74"/>
    <mergeCell ref="K73:K74"/>
    <mergeCell ref="L73:L74"/>
    <mergeCell ref="T73:T74"/>
    <mergeCell ref="A73:A74"/>
    <mergeCell ref="B73:B74"/>
    <mergeCell ref="C73:C74"/>
    <mergeCell ref="D73:D74"/>
    <mergeCell ref="E73:E74"/>
    <mergeCell ref="F73:F74"/>
    <mergeCell ref="T75:T78"/>
    <mergeCell ref="U75:U78"/>
    <mergeCell ref="R69:R71"/>
    <mergeCell ref="S69:S71"/>
    <mergeCell ref="T69:T72"/>
    <mergeCell ref="U69:U72"/>
    <mergeCell ref="V69:V72"/>
    <mergeCell ref="W69:W72"/>
    <mergeCell ref="F69:F72"/>
    <mergeCell ref="H69:H72"/>
    <mergeCell ref="I69:I72"/>
    <mergeCell ref="J69:J72"/>
    <mergeCell ref="K69:K72"/>
    <mergeCell ref="L69:L72"/>
    <mergeCell ref="A69:A72"/>
    <mergeCell ref="B69:B72"/>
    <mergeCell ref="C69:C72"/>
    <mergeCell ref="D69:D72"/>
    <mergeCell ref="E69:E72"/>
    <mergeCell ref="H64:H68"/>
    <mergeCell ref="I64:I68"/>
    <mergeCell ref="J64:J68"/>
    <mergeCell ref="K64:K68"/>
    <mergeCell ref="V60:V63"/>
    <mergeCell ref="W60:W63"/>
    <mergeCell ref="A64:A68"/>
    <mergeCell ref="B64:B68"/>
    <mergeCell ref="C64:C68"/>
    <mergeCell ref="D64:D68"/>
    <mergeCell ref="E64:E68"/>
    <mergeCell ref="F64:F68"/>
    <mergeCell ref="I60:I63"/>
    <mergeCell ref="J60:J63"/>
    <mergeCell ref="K60:K63"/>
    <mergeCell ref="L60:L63"/>
    <mergeCell ref="R60:R62"/>
    <mergeCell ref="S60:S62"/>
    <mergeCell ref="S64:S67"/>
    <mergeCell ref="T64:T68"/>
    <mergeCell ref="U64:U68"/>
    <mergeCell ref="V64:V68"/>
    <mergeCell ref="W64:W68"/>
    <mergeCell ref="L64:L68"/>
    <mergeCell ref="R64:R67"/>
    <mergeCell ref="U58:U59"/>
    <mergeCell ref="V58:V59"/>
    <mergeCell ref="W58:W59"/>
    <mergeCell ref="A60:A63"/>
    <mergeCell ref="B60:B63"/>
    <mergeCell ref="C60:C63"/>
    <mergeCell ref="D60:D63"/>
    <mergeCell ref="E60:E63"/>
    <mergeCell ref="F60:F63"/>
    <mergeCell ref="H60:H63"/>
    <mergeCell ref="H58:H59"/>
    <mergeCell ref="I58:I59"/>
    <mergeCell ref="J58:J59"/>
    <mergeCell ref="K58:K59"/>
    <mergeCell ref="L58:L59"/>
    <mergeCell ref="T58:T59"/>
    <mergeCell ref="A58:A59"/>
    <mergeCell ref="B58:B59"/>
    <mergeCell ref="C58:C59"/>
    <mergeCell ref="D58:D59"/>
    <mergeCell ref="E58:E59"/>
    <mergeCell ref="F58:F59"/>
    <mergeCell ref="T60:T63"/>
    <mergeCell ref="U60:U63"/>
    <mergeCell ref="R55:R56"/>
    <mergeCell ref="S55:S56"/>
    <mergeCell ref="T55:T57"/>
    <mergeCell ref="U55:U57"/>
    <mergeCell ref="V55:V57"/>
    <mergeCell ref="W55:W57"/>
    <mergeCell ref="F55:F57"/>
    <mergeCell ref="H55:H57"/>
    <mergeCell ref="I55:I57"/>
    <mergeCell ref="J55:J57"/>
    <mergeCell ref="K55:K57"/>
    <mergeCell ref="L55:L57"/>
    <mergeCell ref="A55:A57"/>
    <mergeCell ref="B55:B57"/>
    <mergeCell ref="C55:C57"/>
    <mergeCell ref="D55:D57"/>
    <mergeCell ref="E55:E57"/>
    <mergeCell ref="H51:H54"/>
    <mergeCell ref="I51:I54"/>
    <mergeCell ref="J51:J54"/>
    <mergeCell ref="K51:K54"/>
    <mergeCell ref="W49:W50"/>
    <mergeCell ref="A51:A54"/>
    <mergeCell ref="B51:B54"/>
    <mergeCell ref="C51:C54"/>
    <mergeCell ref="D51:D54"/>
    <mergeCell ref="E51:E54"/>
    <mergeCell ref="F51:F54"/>
    <mergeCell ref="F49:F50"/>
    <mergeCell ref="H49:H50"/>
    <mergeCell ref="I49:I50"/>
    <mergeCell ref="J49:J50"/>
    <mergeCell ref="K49:K50"/>
    <mergeCell ref="L49:L50"/>
    <mergeCell ref="S51:S53"/>
    <mergeCell ref="T51:T54"/>
    <mergeCell ref="U51:U54"/>
    <mergeCell ref="V51:V54"/>
    <mergeCell ref="W51:W54"/>
    <mergeCell ref="L51:L54"/>
    <mergeCell ref="R51:R53"/>
    <mergeCell ref="A49:A50"/>
    <mergeCell ref="B49:B50"/>
    <mergeCell ref="C49:C50"/>
    <mergeCell ref="D49:D50"/>
    <mergeCell ref="E49:E50"/>
    <mergeCell ref="H46:H48"/>
    <mergeCell ref="I46:I48"/>
    <mergeCell ref="J46:J48"/>
    <mergeCell ref="K46:K48"/>
    <mergeCell ref="V44:V45"/>
    <mergeCell ref="T49:T50"/>
    <mergeCell ref="U49:U50"/>
    <mergeCell ref="V49:V50"/>
    <mergeCell ref="J44:J45"/>
    <mergeCell ref="K44:K45"/>
    <mergeCell ref="L44:L45"/>
    <mergeCell ref="S46:S47"/>
    <mergeCell ref="T46:T48"/>
    <mergeCell ref="U46:U48"/>
    <mergeCell ref="V46:V48"/>
    <mergeCell ref="F44:F45"/>
    <mergeCell ref="H44:H45"/>
    <mergeCell ref="I44:I45"/>
    <mergeCell ref="W46:W48"/>
    <mergeCell ref="L46:L48"/>
    <mergeCell ref="R46:R47"/>
    <mergeCell ref="A46:A48"/>
    <mergeCell ref="B46:B48"/>
    <mergeCell ref="C46:C48"/>
    <mergeCell ref="D46:D48"/>
    <mergeCell ref="E46:E48"/>
    <mergeCell ref="F46:F48"/>
    <mergeCell ref="T40:T43"/>
    <mergeCell ref="U40:U43"/>
    <mergeCell ref="V40:V43"/>
    <mergeCell ref="W40:W43"/>
    <mergeCell ref="A44:A45"/>
    <mergeCell ref="B44:B45"/>
    <mergeCell ref="C44:C45"/>
    <mergeCell ref="D44:D45"/>
    <mergeCell ref="E44:E45"/>
    <mergeCell ref="H40:H43"/>
    <mergeCell ref="I40:I43"/>
    <mergeCell ref="J40:J43"/>
    <mergeCell ref="K40:K43"/>
    <mergeCell ref="L40:L43"/>
    <mergeCell ref="R40:R42"/>
    <mergeCell ref="A40:A43"/>
    <mergeCell ref="B40:B43"/>
    <mergeCell ref="C40:C43"/>
    <mergeCell ref="D40:D43"/>
    <mergeCell ref="E40:E43"/>
    <mergeCell ref="F40:F43"/>
    <mergeCell ref="T44:T45"/>
    <mergeCell ref="U44:U45"/>
    <mergeCell ref="W44:W45"/>
    <mergeCell ref="W33:W35"/>
    <mergeCell ref="L33:L35"/>
    <mergeCell ref="R33:R34"/>
    <mergeCell ref="A36:A39"/>
    <mergeCell ref="B36:B39"/>
    <mergeCell ref="C36:C39"/>
    <mergeCell ref="D36:D39"/>
    <mergeCell ref="E36:E39"/>
    <mergeCell ref="H33:H35"/>
    <mergeCell ref="I33:I35"/>
    <mergeCell ref="J33:J35"/>
    <mergeCell ref="K33:K35"/>
    <mergeCell ref="R36:R38"/>
    <mergeCell ref="S36:S38"/>
    <mergeCell ref="T36:T39"/>
    <mergeCell ref="U36:U39"/>
    <mergeCell ref="V36:V39"/>
    <mergeCell ref="W36:W39"/>
    <mergeCell ref="F36:F39"/>
    <mergeCell ref="H36:H39"/>
    <mergeCell ref="I36:I39"/>
    <mergeCell ref="J36:J39"/>
    <mergeCell ref="K36:K39"/>
    <mergeCell ref="L36:L39"/>
    <mergeCell ref="A33:A35"/>
    <mergeCell ref="B33:B35"/>
    <mergeCell ref="C33:C35"/>
    <mergeCell ref="D33:D35"/>
    <mergeCell ref="E33:E35"/>
    <mergeCell ref="F33:F35"/>
    <mergeCell ref="F31:F32"/>
    <mergeCell ref="H31:H32"/>
    <mergeCell ref="I31:I32"/>
    <mergeCell ref="W27:W30"/>
    <mergeCell ref="A31:A32"/>
    <mergeCell ref="B31:B32"/>
    <mergeCell ref="C31:C32"/>
    <mergeCell ref="D31:D32"/>
    <mergeCell ref="E31:E32"/>
    <mergeCell ref="H27:H30"/>
    <mergeCell ref="I27:I30"/>
    <mergeCell ref="J27:J30"/>
    <mergeCell ref="K27:K30"/>
    <mergeCell ref="L27:L30"/>
    <mergeCell ref="R27:R29"/>
    <mergeCell ref="A27:A30"/>
    <mergeCell ref="B27:B30"/>
    <mergeCell ref="C27:C30"/>
    <mergeCell ref="D27:D30"/>
    <mergeCell ref="E27:E30"/>
    <mergeCell ref="F27:F30"/>
    <mergeCell ref="T31:T32"/>
    <mergeCell ref="U31:U32"/>
    <mergeCell ref="V31:V32"/>
    <mergeCell ref="W31:W32"/>
    <mergeCell ref="J31:J32"/>
    <mergeCell ref="K31:K32"/>
    <mergeCell ref="F22:F26"/>
    <mergeCell ref="H22:H26"/>
    <mergeCell ref="I22:I26"/>
    <mergeCell ref="J22:J26"/>
    <mergeCell ref="K22:K26"/>
    <mergeCell ref="L22:L26"/>
    <mergeCell ref="S27:S29"/>
    <mergeCell ref="T27:T30"/>
    <mergeCell ref="U27:U30"/>
    <mergeCell ref="W17:W21"/>
    <mergeCell ref="A22:A26"/>
    <mergeCell ref="B22:B26"/>
    <mergeCell ref="C22:C26"/>
    <mergeCell ref="D22:D26"/>
    <mergeCell ref="E22:E26"/>
    <mergeCell ref="H17:H21"/>
    <mergeCell ref="I17:I21"/>
    <mergeCell ref="J17:J21"/>
    <mergeCell ref="K17:K21"/>
    <mergeCell ref="L17:L21"/>
    <mergeCell ref="R17:R20"/>
    <mergeCell ref="A17:A21"/>
    <mergeCell ref="B17:B21"/>
    <mergeCell ref="C17:C21"/>
    <mergeCell ref="D17:D21"/>
    <mergeCell ref="E17:E21"/>
    <mergeCell ref="F17:F21"/>
    <mergeCell ref="R22:R25"/>
    <mergeCell ref="S22:S25"/>
    <mergeCell ref="T22:T26"/>
    <mergeCell ref="U22:U26"/>
    <mergeCell ref="V22:V26"/>
    <mergeCell ref="W22:W26"/>
    <mergeCell ref="F12:F16"/>
    <mergeCell ref="H12:H16"/>
    <mergeCell ref="I12:I16"/>
    <mergeCell ref="J12:J16"/>
    <mergeCell ref="K12:K16"/>
    <mergeCell ref="L12:L16"/>
    <mergeCell ref="S17:S20"/>
    <mergeCell ref="T17:T21"/>
    <mergeCell ref="U17:U21"/>
    <mergeCell ref="W7:W11"/>
    <mergeCell ref="A12:A16"/>
    <mergeCell ref="B12:B16"/>
    <mergeCell ref="C12:C16"/>
    <mergeCell ref="D12:D16"/>
    <mergeCell ref="E12:E16"/>
    <mergeCell ref="H7:H10"/>
    <mergeCell ref="I7:I11"/>
    <mergeCell ref="J7:J11"/>
    <mergeCell ref="K7:K11"/>
    <mergeCell ref="L7:L11"/>
    <mergeCell ref="R7:R10"/>
    <mergeCell ref="A7:A11"/>
    <mergeCell ref="B7:B11"/>
    <mergeCell ref="C7:C11"/>
    <mergeCell ref="D7:D11"/>
    <mergeCell ref="E7:E11"/>
    <mergeCell ref="F7:F11"/>
    <mergeCell ref="R12:R15"/>
    <mergeCell ref="S12:S15"/>
    <mergeCell ref="T12:T16"/>
    <mergeCell ref="U12:U16"/>
    <mergeCell ref="V12:V16"/>
    <mergeCell ref="W12:W16"/>
    <mergeCell ref="W5:W6"/>
    <mergeCell ref="AE3:AI3"/>
    <mergeCell ref="A5:A6"/>
    <mergeCell ref="B5:B6"/>
    <mergeCell ref="C5:C6"/>
    <mergeCell ref="D5:D6"/>
    <mergeCell ref="E5:E6"/>
    <mergeCell ref="F5:F6"/>
    <mergeCell ref="H5:H6"/>
    <mergeCell ref="I5:I6"/>
    <mergeCell ref="J5:J6"/>
    <mergeCell ref="I3:K3"/>
    <mergeCell ref="L3:P3"/>
    <mergeCell ref="Q3:S3"/>
    <mergeCell ref="T3:V3"/>
    <mergeCell ref="A188:A190"/>
    <mergeCell ref="B188:B190"/>
    <mergeCell ref="C188:C190"/>
    <mergeCell ref="D188:D190"/>
    <mergeCell ref="E188:E190"/>
    <mergeCell ref="F188:F190"/>
    <mergeCell ref="H188:H190"/>
    <mergeCell ref="I188:I190"/>
    <mergeCell ref="J188:J190"/>
    <mergeCell ref="K188:K190"/>
    <mergeCell ref="L188:L190"/>
    <mergeCell ref="R188:R189"/>
    <mergeCell ref="S188:S189"/>
    <mergeCell ref="T188:T190"/>
    <mergeCell ref="U188:U190"/>
    <mergeCell ref="V188:V190"/>
    <mergeCell ref="K5:K6"/>
    <mergeCell ref="L5:L6"/>
    <mergeCell ref="T5:T6"/>
    <mergeCell ref="U5:U6"/>
    <mergeCell ref="V5:V6"/>
    <mergeCell ref="S7:S10"/>
    <mergeCell ref="T7:T11"/>
    <mergeCell ref="U7:U11"/>
    <mergeCell ref="V7:V11"/>
    <mergeCell ref="V17:V21"/>
    <mergeCell ref="V27:V30"/>
    <mergeCell ref="L31:L32"/>
    <mergeCell ref="S33:S34"/>
    <mergeCell ref="T33:T35"/>
    <mergeCell ref="U33:U35"/>
    <mergeCell ref="V33:V35"/>
    <mergeCell ref="S40:S42"/>
    <mergeCell ref="L191:L193"/>
    <mergeCell ref="R191:R192"/>
    <mergeCell ref="S191:S192"/>
    <mergeCell ref="T191:T193"/>
    <mergeCell ref="U191:U193"/>
    <mergeCell ref="V191:V193"/>
    <mergeCell ref="C191:C193"/>
    <mergeCell ref="A191:A193"/>
    <mergeCell ref="B191:B193"/>
    <mergeCell ref="D191:D193"/>
    <mergeCell ref="E191:E193"/>
    <mergeCell ref="F191:F193"/>
    <mergeCell ref="H191:H193"/>
    <mergeCell ref="I191:I193"/>
    <mergeCell ref="J191:J193"/>
    <mergeCell ref="K191:K193"/>
  </mergeCells>
  <conditionalFormatting sqref="F4">
    <cfRule type="containsText" dxfId="400" priority="393" operator="containsText" text="Mayor">
      <formula>NOT(ISERROR(SEARCH("Mayor",F4)))</formula>
    </cfRule>
  </conditionalFormatting>
  <conditionalFormatting sqref="V5 K136:K141 V136:V141 K44:K50 V44:V50 K118:K124 V115:V125 K36:K39 V36:V39 K55:K59 V55:V59 K73:K75 V73:V75 K27:K34 V27:V34 V77:V101 K77:K100">
    <cfRule type="containsText" dxfId="399" priority="389" operator="containsText" text="Bajo">
      <formula>NOT(ISERROR(SEARCH("Bajo",K5)))</formula>
    </cfRule>
    <cfRule type="containsText" dxfId="398" priority="390" operator="containsText" text="Moderado">
      <formula>NOT(ISERROR(SEARCH("Moderado",K5)))</formula>
    </cfRule>
    <cfRule type="containsText" dxfId="397" priority="391" operator="containsText" text="Alto">
      <formula>NOT(ISERROR(SEARCH("Alto",K5)))</formula>
    </cfRule>
    <cfRule type="containsText" dxfId="396" priority="392" operator="containsText" text="Extremo">
      <formula>NOT(ISERROR(SEARCH("Extremo",K5)))</formula>
    </cfRule>
  </conditionalFormatting>
  <conditionalFormatting sqref="M157:M158 M126 M131:M132 M134:M135 M137:M138 M143 M98:M100 M87 M37:M38 M150:M151">
    <cfRule type="containsText" dxfId="395" priority="387" operator="containsText" text="Mitigación">
      <formula>NOT(ISERROR(SEARCH("Mitigación",M37)))</formula>
    </cfRule>
    <cfRule type="containsText" dxfId="394" priority="388" operator="containsText" text="Prevención">
      <formula>NOT(ISERROR(SEARCH("Prevención",M37)))</formula>
    </cfRule>
  </conditionalFormatting>
  <conditionalFormatting sqref="K12:K13 K15:K16">
    <cfRule type="containsText" dxfId="393" priority="379" operator="containsText" text="Bajo">
      <formula>NOT(ISERROR(SEARCH("Bajo",K12)))</formula>
    </cfRule>
    <cfRule type="containsText" dxfId="392" priority="380" operator="containsText" text="Moderado">
      <formula>NOT(ISERROR(SEARCH("Moderado",K12)))</formula>
    </cfRule>
    <cfRule type="containsText" dxfId="391" priority="381" operator="containsText" text="Alto">
      <formula>NOT(ISERROR(SEARCH("Alto",K12)))</formula>
    </cfRule>
    <cfRule type="containsText" dxfId="390" priority="382" operator="containsText" text="Extremo">
      <formula>NOT(ISERROR(SEARCH("Extremo",K12)))</formula>
    </cfRule>
  </conditionalFormatting>
  <conditionalFormatting sqref="K40:K43">
    <cfRule type="containsText" dxfId="389" priority="367" operator="containsText" text="Bajo">
      <formula>NOT(ISERROR(SEARCH("Bajo",K40)))</formula>
    </cfRule>
    <cfRule type="containsText" dxfId="388" priority="368" operator="containsText" text="Moderado">
      <formula>NOT(ISERROR(SEARCH("Moderado",K40)))</formula>
    </cfRule>
    <cfRule type="containsText" dxfId="387" priority="369" operator="containsText" text="Alto">
      <formula>NOT(ISERROR(SEARCH("Alto",K40)))</formula>
    </cfRule>
    <cfRule type="containsText" dxfId="386" priority="370" operator="containsText" text="Extremo">
      <formula>NOT(ISERROR(SEARCH("Extremo",K40)))</formula>
    </cfRule>
  </conditionalFormatting>
  <conditionalFormatting sqref="K51:K54">
    <cfRule type="containsText" dxfId="385" priority="363" operator="containsText" text="Bajo">
      <formula>NOT(ISERROR(SEARCH("Bajo",K51)))</formula>
    </cfRule>
    <cfRule type="containsText" dxfId="384" priority="364" operator="containsText" text="Moderado">
      <formula>NOT(ISERROR(SEARCH("Moderado",K51)))</formula>
    </cfRule>
    <cfRule type="containsText" dxfId="383" priority="365" operator="containsText" text="Alto">
      <formula>NOT(ISERROR(SEARCH("Alto",K51)))</formula>
    </cfRule>
    <cfRule type="containsText" dxfId="382" priority="366" operator="containsText" text="Extremo">
      <formula>NOT(ISERROR(SEARCH("Extremo",K51)))</formula>
    </cfRule>
  </conditionalFormatting>
  <conditionalFormatting sqref="K60:K63">
    <cfRule type="containsText" dxfId="381" priority="359" operator="containsText" text="Bajo">
      <formula>NOT(ISERROR(SEARCH("Bajo",K60)))</formula>
    </cfRule>
    <cfRule type="containsText" dxfId="380" priority="360" operator="containsText" text="Moderado">
      <formula>NOT(ISERROR(SEARCH("Moderado",K60)))</formula>
    </cfRule>
    <cfRule type="containsText" dxfId="379" priority="361" operator="containsText" text="Alto">
      <formula>NOT(ISERROR(SEARCH("Alto",K60)))</formula>
    </cfRule>
    <cfRule type="containsText" dxfId="378" priority="362" operator="containsText" text="Extremo">
      <formula>NOT(ISERROR(SEARCH("Extremo",K60)))</formula>
    </cfRule>
  </conditionalFormatting>
  <conditionalFormatting sqref="K7:K11">
    <cfRule type="containsText" dxfId="377" priority="383" operator="containsText" text="Bajo">
      <formula>NOT(ISERROR(SEARCH("Bajo",K7)))</formula>
    </cfRule>
    <cfRule type="containsText" dxfId="376" priority="384" operator="containsText" text="Moderado">
      <formula>NOT(ISERROR(SEARCH("Moderado",K7)))</formula>
    </cfRule>
    <cfRule type="containsText" dxfId="375" priority="385" operator="containsText" text="Alto">
      <formula>NOT(ISERROR(SEARCH("Alto",K7)))</formula>
    </cfRule>
    <cfRule type="containsText" dxfId="374" priority="386" operator="containsText" text="Extremo">
      <formula>NOT(ISERROR(SEARCH("Extremo",K7)))</formula>
    </cfRule>
  </conditionalFormatting>
  <conditionalFormatting sqref="K17:K21">
    <cfRule type="containsText" dxfId="373" priority="375" operator="containsText" text="Bajo">
      <formula>NOT(ISERROR(SEARCH("Bajo",K17)))</formula>
    </cfRule>
    <cfRule type="containsText" dxfId="372" priority="376" operator="containsText" text="Moderado">
      <formula>NOT(ISERROR(SEARCH("Moderado",K17)))</formula>
    </cfRule>
    <cfRule type="containsText" dxfId="371" priority="377" operator="containsText" text="Alto">
      <formula>NOT(ISERROR(SEARCH("Alto",K17)))</formula>
    </cfRule>
    <cfRule type="containsText" dxfId="370" priority="378" operator="containsText" text="Extremo">
      <formula>NOT(ISERROR(SEARCH("Extremo",K17)))</formula>
    </cfRule>
  </conditionalFormatting>
  <conditionalFormatting sqref="K22:K26">
    <cfRule type="containsText" dxfId="369" priority="371" operator="containsText" text="Bajo">
      <formula>NOT(ISERROR(SEARCH("Bajo",K22)))</formula>
    </cfRule>
    <cfRule type="containsText" dxfId="368" priority="372" operator="containsText" text="Moderado">
      <formula>NOT(ISERROR(SEARCH("Moderado",K22)))</formula>
    </cfRule>
    <cfRule type="containsText" dxfId="367" priority="373" operator="containsText" text="Alto">
      <formula>NOT(ISERROR(SEARCH("Alto",K22)))</formula>
    </cfRule>
    <cfRule type="containsText" dxfId="366" priority="374" operator="containsText" text="Extremo">
      <formula>NOT(ISERROR(SEARCH("Extremo",K22)))</formula>
    </cfRule>
  </conditionalFormatting>
  <conditionalFormatting sqref="K64:K68">
    <cfRule type="containsText" dxfId="365" priority="355" operator="containsText" text="Bajo">
      <formula>NOT(ISERROR(SEARCH("Bajo",K64)))</formula>
    </cfRule>
    <cfRule type="containsText" dxfId="364" priority="356" operator="containsText" text="Moderado">
      <formula>NOT(ISERROR(SEARCH("Moderado",K64)))</formula>
    </cfRule>
    <cfRule type="containsText" dxfId="363" priority="357" operator="containsText" text="Alto">
      <formula>NOT(ISERROR(SEARCH("Alto",K64)))</formula>
    </cfRule>
    <cfRule type="containsText" dxfId="362" priority="358" operator="containsText" text="Extremo">
      <formula>NOT(ISERROR(SEARCH("Extremo",K64)))</formula>
    </cfRule>
  </conditionalFormatting>
  <conditionalFormatting sqref="K69:K72">
    <cfRule type="containsText" dxfId="361" priority="351" operator="containsText" text="Bajo">
      <formula>NOT(ISERROR(SEARCH("Bajo",K69)))</formula>
    </cfRule>
    <cfRule type="containsText" dxfId="360" priority="352" operator="containsText" text="Moderado">
      <formula>NOT(ISERROR(SEARCH("Moderado",K69)))</formula>
    </cfRule>
    <cfRule type="containsText" dxfId="359" priority="353" operator="containsText" text="Alto">
      <formula>NOT(ISERROR(SEARCH("Alto",K69)))</formula>
    </cfRule>
    <cfRule type="containsText" dxfId="358" priority="354" operator="containsText" text="Extremo">
      <formula>NOT(ISERROR(SEARCH("Extremo",K69)))</formula>
    </cfRule>
  </conditionalFormatting>
  <conditionalFormatting sqref="V7:V11">
    <cfRule type="containsText" dxfId="357" priority="347" operator="containsText" text="Bajo">
      <formula>NOT(ISERROR(SEARCH("Bajo",V7)))</formula>
    </cfRule>
    <cfRule type="containsText" dxfId="356" priority="348" operator="containsText" text="Moderado">
      <formula>NOT(ISERROR(SEARCH("Moderado",V7)))</formula>
    </cfRule>
    <cfRule type="containsText" dxfId="355" priority="349" operator="containsText" text="Alto">
      <formula>NOT(ISERROR(SEARCH("Alto",V7)))</formula>
    </cfRule>
    <cfRule type="containsText" dxfId="354" priority="350" operator="containsText" text="Extremo">
      <formula>NOT(ISERROR(SEARCH("Extremo",V7)))</formula>
    </cfRule>
  </conditionalFormatting>
  <conditionalFormatting sqref="V12:V13 V15:V16">
    <cfRule type="containsText" dxfId="353" priority="343" operator="containsText" text="Bajo">
      <formula>NOT(ISERROR(SEARCH("Bajo",V12)))</formula>
    </cfRule>
    <cfRule type="containsText" dxfId="352" priority="344" operator="containsText" text="Moderado">
      <formula>NOT(ISERROR(SEARCH("Moderado",V12)))</formula>
    </cfRule>
    <cfRule type="containsText" dxfId="351" priority="345" operator="containsText" text="Alto">
      <formula>NOT(ISERROR(SEARCH("Alto",V12)))</formula>
    </cfRule>
    <cfRule type="containsText" dxfId="350" priority="346" operator="containsText" text="Extremo">
      <formula>NOT(ISERROR(SEARCH("Extremo",V12)))</formula>
    </cfRule>
  </conditionalFormatting>
  <conditionalFormatting sqref="V17:V21">
    <cfRule type="containsText" dxfId="349" priority="339" operator="containsText" text="Bajo">
      <formula>NOT(ISERROR(SEARCH("Bajo",V17)))</formula>
    </cfRule>
    <cfRule type="containsText" dxfId="348" priority="340" operator="containsText" text="Moderado">
      <formula>NOT(ISERROR(SEARCH("Moderado",V17)))</formula>
    </cfRule>
    <cfRule type="containsText" dxfId="347" priority="341" operator="containsText" text="Alto">
      <formula>NOT(ISERROR(SEARCH("Alto",V17)))</formula>
    </cfRule>
    <cfRule type="containsText" dxfId="346" priority="342" operator="containsText" text="Extremo">
      <formula>NOT(ISERROR(SEARCH("Extremo",V17)))</formula>
    </cfRule>
  </conditionalFormatting>
  <conditionalFormatting sqref="V22:V26">
    <cfRule type="containsText" dxfId="345" priority="335" operator="containsText" text="Bajo">
      <formula>NOT(ISERROR(SEARCH("Bajo",V22)))</formula>
    </cfRule>
    <cfRule type="containsText" dxfId="344" priority="336" operator="containsText" text="Moderado">
      <formula>NOT(ISERROR(SEARCH("Moderado",V22)))</formula>
    </cfRule>
    <cfRule type="containsText" dxfId="343" priority="337" operator="containsText" text="Alto">
      <formula>NOT(ISERROR(SEARCH("Alto",V22)))</formula>
    </cfRule>
    <cfRule type="containsText" dxfId="342" priority="338" operator="containsText" text="Extremo">
      <formula>NOT(ISERROR(SEARCH("Extremo",V22)))</formula>
    </cfRule>
  </conditionalFormatting>
  <conditionalFormatting sqref="V40:V43">
    <cfRule type="containsText" dxfId="341" priority="331" operator="containsText" text="Bajo">
      <formula>NOT(ISERROR(SEARCH("Bajo",V40)))</formula>
    </cfRule>
    <cfRule type="containsText" dxfId="340" priority="332" operator="containsText" text="Moderado">
      <formula>NOT(ISERROR(SEARCH("Moderado",V40)))</formula>
    </cfRule>
    <cfRule type="containsText" dxfId="339" priority="333" operator="containsText" text="Alto">
      <formula>NOT(ISERROR(SEARCH("Alto",V40)))</formula>
    </cfRule>
    <cfRule type="containsText" dxfId="338" priority="334" operator="containsText" text="Extremo">
      <formula>NOT(ISERROR(SEARCH("Extremo",V40)))</formula>
    </cfRule>
  </conditionalFormatting>
  <conditionalFormatting sqref="V51:V54">
    <cfRule type="containsText" dxfId="337" priority="327" operator="containsText" text="Bajo">
      <formula>NOT(ISERROR(SEARCH("Bajo",V51)))</formula>
    </cfRule>
    <cfRule type="containsText" dxfId="336" priority="328" operator="containsText" text="Moderado">
      <formula>NOT(ISERROR(SEARCH("Moderado",V51)))</formula>
    </cfRule>
    <cfRule type="containsText" dxfId="335" priority="329" operator="containsText" text="Alto">
      <formula>NOT(ISERROR(SEARCH("Alto",V51)))</formula>
    </cfRule>
    <cfRule type="containsText" dxfId="334" priority="330" operator="containsText" text="Extremo">
      <formula>NOT(ISERROR(SEARCH("Extremo",V51)))</formula>
    </cfRule>
  </conditionalFormatting>
  <conditionalFormatting sqref="V60:V63">
    <cfRule type="containsText" dxfId="333" priority="323" operator="containsText" text="Bajo">
      <formula>NOT(ISERROR(SEARCH("Bajo",V60)))</formula>
    </cfRule>
    <cfRule type="containsText" dxfId="332" priority="324" operator="containsText" text="Moderado">
      <formula>NOT(ISERROR(SEARCH("Moderado",V60)))</formula>
    </cfRule>
    <cfRule type="containsText" dxfId="331" priority="325" operator="containsText" text="Alto">
      <formula>NOT(ISERROR(SEARCH("Alto",V60)))</formula>
    </cfRule>
    <cfRule type="containsText" dxfId="330" priority="326" operator="containsText" text="Extremo">
      <formula>NOT(ISERROR(SEARCH("Extremo",V60)))</formula>
    </cfRule>
  </conditionalFormatting>
  <conditionalFormatting sqref="V64:V68">
    <cfRule type="containsText" dxfId="329" priority="319" operator="containsText" text="Bajo">
      <formula>NOT(ISERROR(SEARCH("Bajo",V64)))</formula>
    </cfRule>
    <cfRule type="containsText" dxfId="328" priority="320" operator="containsText" text="Moderado">
      <formula>NOT(ISERROR(SEARCH("Moderado",V64)))</formula>
    </cfRule>
    <cfRule type="containsText" dxfId="327" priority="321" operator="containsText" text="Alto">
      <formula>NOT(ISERROR(SEARCH("Alto",V64)))</formula>
    </cfRule>
    <cfRule type="containsText" dxfId="326" priority="322" operator="containsText" text="Extremo">
      <formula>NOT(ISERROR(SEARCH("Extremo",V64)))</formula>
    </cfRule>
  </conditionalFormatting>
  <conditionalFormatting sqref="V69:V72">
    <cfRule type="containsText" dxfId="325" priority="315" operator="containsText" text="Bajo">
      <formula>NOT(ISERROR(SEARCH("Bajo",V69)))</formula>
    </cfRule>
    <cfRule type="containsText" dxfId="324" priority="316" operator="containsText" text="Moderado">
      <formula>NOT(ISERROR(SEARCH("Moderado",V69)))</formula>
    </cfRule>
    <cfRule type="containsText" dxfId="323" priority="317" operator="containsText" text="Alto">
      <formula>NOT(ISERROR(SEARCH("Alto",V69)))</formula>
    </cfRule>
    <cfRule type="containsText" dxfId="322" priority="318" operator="containsText" text="Extremo">
      <formula>NOT(ISERROR(SEARCH("Extremo",V69)))</formula>
    </cfRule>
  </conditionalFormatting>
  <conditionalFormatting sqref="M5">
    <cfRule type="containsText" dxfId="321" priority="313" operator="containsText" text="Mitigación">
      <formula>NOT(ISERROR(SEARCH("Mitigación",M5)))</formula>
    </cfRule>
    <cfRule type="containsText" dxfId="320" priority="314" operator="containsText" text="Prevención">
      <formula>NOT(ISERROR(SEARCH("Prevención",M5)))</formula>
    </cfRule>
  </conditionalFormatting>
  <conditionalFormatting sqref="M7">
    <cfRule type="containsText" dxfId="319" priority="311" operator="containsText" text="Mitigación">
      <formula>NOT(ISERROR(SEARCH("Mitigación",M7)))</formula>
    </cfRule>
    <cfRule type="containsText" dxfId="318" priority="312" operator="containsText" text="Prevención">
      <formula>NOT(ISERROR(SEARCH("Prevención",M7)))</formula>
    </cfRule>
  </conditionalFormatting>
  <conditionalFormatting sqref="M8:M10">
    <cfRule type="containsText" dxfId="317" priority="309" operator="containsText" text="Mitigación">
      <formula>NOT(ISERROR(SEARCH("Mitigación",M8)))</formula>
    </cfRule>
    <cfRule type="containsText" dxfId="316" priority="310" operator="containsText" text="Prevención">
      <formula>NOT(ISERROR(SEARCH("Prevención",M8)))</formula>
    </cfRule>
  </conditionalFormatting>
  <conditionalFormatting sqref="M12">
    <cfRule type="containsText" dxfId="315" priority="307" operator="containsText" text="Mitigación">
      <formula>NOT(ISERROR(SEARCH("Mitigación",M12)))</formula>
    </cfRule>
    <cfRule type="containsText" dxfId="314" priority="308" operator="containsText" text="Prevención">
      <formula>NOT(ISERROR(SEARCH("Prevención",M12)))</formula>
    </cfRule>
  </conditionalFormatting>
  <conditionalFormatting sqref="M13 M15">
    <cfRule type="containsText" dxfId="313" priority="305" operator="containsText" text="Mitigación">
      <formula>NOT(ISERROR(SEARCH("Mitigación",M13)))</formula>
    </cfRule>
    <cfRule type="containsText" dxfId="312" priority="306" operator="containsText" text="Prevención">
      <formula>NOT(ISERROR(SEARCH("Prevención",M13)))</formula>
    </cfRule>
  </conditionalFormatting>
  <conditionalFormatting sqref="M17">
    <cfRule type="containsText" dxfId="311" priority="303" operator="containsText" text="Mitigación">
      <formula>NOT(ISERROR(SEARCH("Mitigación",M17)))</formula>
    </cfRule>
    <cfRule type="containsText" dxfId="310" priority="304" operator="containsText" text="Prevención">
      <formula>NOT(ISERROR(SEARCH("Prevención",M17)))</formula>
    </cfRule>
  </conditionalFormatting>
  <conditionalFormatting sqref="M18:M20">
    <cfRule type="containsText" dxfId="309" priority="301" operator="containsText" text="Mitigación">
      <formula>NOT(ISERROR(SEARCH("Mitigación",M18)))</formula>
    </cfRule>
    <cfRule type="containsText" dxfId="308" priority="302" operator="containsText" text="Prevención">
      <formula>NOT(ISERROR(SEARCH("Prevención",M18)))</formula>
    </cfRule>
  </conditionalFormatting>
  <conditionalFormatting sqref="M22">
    <cfRule type="containsText" dxfId="307" priority="299" operator="containsText" text="Mitigación">
      <formula>NOT(ISERROR(SEARCH("Mitigación",M22)))</formula>
    </cfRule>
    <cfRule type="containsText" dxfId="306" priority="300" operator="containsText" text="Prevención">
      <formula>NOT(ISERROR(SEARCH("Prevención",M22)))</formula>
    </cfRule>
  </conditionalFormatting>
  <conditionalFormatting sqref="M23:M25">
    <cfRule type="containsText" dxfId="305" priority="297" operator="containsText" text="Mitigación">
      <formula>NOT(ISERROR(SEARCH("Mitigación",M23)))</formula>
    </cfRule>
    <cfRule type="containsText" dxfId="304" priority="298" operator="containsText" text="Prevención">
      <formula>NOT(ISERROR(SEARCH("Prevención",M23)))</formula>
    </cfRule>
  </conditionalFormatting>
  <conditionalFormatting sqref="M27">
    <cfRule type="containsText" dxfId="303" priority="295" operator="containsText" text="Mitigación">
      <formula>NOT(ISERROR(SEARCH("Mitigación",M27)))</formula>
    </cfRule>
    <cfRule type="containsText" dxfId="302" priority="296" operator="containsText" text="Prevención">
      <formula>NOT(ISERROR(SEARCH("Prevención",M27)))</formula>
    </cfRule>
  </conditionalFormatting>
  <conditionalFormatting sqref="M28:M29">
    <cfRule type="containsText" dxfId="301" priority="293" operator="containsText" text="Mitigación">
      <formula>NOT(ISERROR(SEARCH("Mitigación",M28)))</formula>
    </cfRule>
    <cfRule type="containsText" dxfId="300" priority="294" operator="containsText" text="Prevención">
      <formula>NOT(ISERROR(SEARCH("Prevención",M28)))</formula>
    </cfRule>
  </conditionalFormatting>
  <conditionalFormatting sqref="M31">
    <cfRule type="containsText" dxfId="299" priority="291" operator="containsText" text="Mitigación">
      <formula>NOT(ISERROR(SEARCH("Mitigación",M31)))</formula>
    </cfRule>
    <cfRule type="containsText" dxfId="298" priority="292" operator="containsText" text="Prevención">
      <formula>NOT(ISERROR(SEARCH("Prevención",M31)))</formula>
    </cfRule>
  </conditionalFormatting>
  <conditionalFormatting sqref="M33">
    <cfRule type="containsText" dxfId="297" priority="289" operator="containsText" text="Mitigación">
      <formula>NOT(ISERROR(SEARCH("Mitigación",M33)))</formula>
    </cfRule>
    <cfRule type="containsText" dxfId="296" priority="290" operator="containsText" text="Prevención">
      <formula>NOT(ISERROR(SEARCH("Prevención",M33)))</formula>
    </cfRule>
  </conditionalFormatting>
  <conditionalFormatting sqref="M36">
    <cfRule type="containsText" dxfId="295" priority="287" operator="containsText" text="Mitigación">
      <formula>NOT(ISERROR(SEARCH("Mitigación",M36)))</formula>
    </cfRule>
    <cfRule type="containsText" dxfId="294" priority="288" operator="containsText" text="Prevención">
      <formula>NOT(ISERROR(SEARCH("Prevención",M36)))</formula>
    </cfRule>
  </conditionalFormatting>
  <conditionalFormatting sqref="M41:M42">
    <cfRule type="containsText" dxfId="293" priority="283" operator="containsText" text="Mitigación">
      <formula>NOT(ISERROR(SEARCH("Mitigación",M41)))</formula>
    </cfRule>
    <cfRule type="containsText" dxfId="292" priority="284" operator="containsText" text="Prevención">
      <formula>NOT(ISERROR(SEARCH("Prevención",M41)))</formula>
    </cfRule>
  </conditionalFormatting>
  <conditionalFormatting sqref="M44">
    <cfRule type="containsText" dxfId="291" priority="281" operator="containsText" text="Mitigación">
      <formula>NOT(ISERROR(SEARCH("Mitigación",M44)))</formula>
    </cfRule>
    <cfRule type="containsText" dxfId="290" priority="282" operator="containsText" text="Prevención">
      <formula>NOT(ISERROR(SEARCH("Prevención",M44)))</formula>
    </cfRule>
  </conditionalFormatting>
  <conditionalFormatting sqref="M40">
    <cfRule type="containsText" dxfId="289" priority="285" operator="containsText" text="Mitigación">
      <formula>NOT(ISERROR(SEARCH("Mitigación",M40)))</formula>
    </cfRule>
    <cfRule type="containsText" dxfId="288" priority="286" operator="containsText" text="Prevención">
      <formula>NOT(ISERROR(SEARCH("Prevención",M40)))</formula>
    </cfRule>
  </conditionalFormatting>
  <conditionalFormatting sqref="M46">
    <cfRule type="containsText" dxfId="287" priority="279" operator="containsText" text="Mitigación">
      <formula>NOT(ISERROR(SEARCH("Mitigación",M46)))</formula>
    </cfRule>
    <cfRule type="containsText" dxfId="286" priority="280" operator="containsText" text="Prevención">
      <formula>NOT(ISERROR(SEARCH("Prevención",M46)))</formula>
    </cfRule>
  </conditionalFormatting>
  <conditionalFormatting sqref="M47">
    <cfRule type="containsText" dxfId="285" priority="277" operator="containsText" text="Mitigación">
      <formula>NOT(ISERROR(SEARCH("Mitigación",M47)))</formula>
    </cfRule>
    <cfRule type="containsText" dxfId="284" priority="278" operator="containsText" text="Prevención">
      <formula>NOT(ISERROR(SEARCH("Prevención",M47)))</formula>
    </cfRule>
  </conditionalFormatting>
  <conditionalFormatting sqref="M49">
    <cfRule type="containsText" dxfId="283" priority="275" operator="containsText" text="Mitigación">
      <formula>NOT(ISERROR(SEARCH("Mitigación",M49)))</formula>
    </cfRule>
    <cfRule type="containsText" dxfId="282" priority="276" operator="containsText" text="Prevención">
      <formula>NOT(ISERROR(SEARCH("Prevención",M49)))</formula>
    </cfRule>
  </conditionalFormatting>
  <conditionalFormatting sqref="M51">
    <cfRule type="containsText" dxfId="281" priority="273" operator="containsText" text="Mitigación">
      <formula>NOT(ISERROR(SEARCH("Mitigación",M51)))</formula>
    </cfRule>
    <cfRule type="containsText" dxfId="280" priority="274" operator="containsText" text="Prevención">
      <formula>NOT(ISERROR(SEARCH("Prevención",M51)))</formula>
    </cfRule>
  </conditionalFormatting>
  <conditionalFormatting sqref="M52:M53">
    <cfRule type="containsText" dxfId="279" priority="271" operator="containsText" text="Mitigación">
      <formula>NOT(ISERROR(SEARCH("Mitigación",M52)))</formula>
    </cfRule>
    <cfRule type="containsText" dxfId="278" priority="272" operator="containsText" text="Prevención">
      <formula>NOT(ISERROR(SEARCH("Prevención",M52)))</formula>
    </cfRule>
  </conditionalFormatting>
  <conditionalFormatting sqref="M55">
    <cfRule type="containsText" dxfId="277" priority="269" operator="containsText" text="Mitigación">
      <formula>NOT(ISERROR(SEARCH("Mitigación",M55)))</formula>
    </cfRule>
    <cfRule type="containsText" dxfId="276" priority="270" operator="containsText" text="Prevención">
      <formula>NOT(ISERROR(SEARCH("Prevención",M55)))</formula>
    </cfRule>
  </conditionalFormatting>
  <conditionalFormatting sqref="M56">
    <cfRule type="containsText" dxfId="275" priority="267" operator="containsText" text="Mitigación">
      <formula>NOT(ISERROR(SEARCH("Mitigación",M56)))</formula>
    </cfRule>
    <cfRule type="containsText" dxfId="274" priority="268" operator="containsText" text="Prevención">
      <formula>NOT(ISERROR(SEARCH("Prevención",M56)))</formula>
    </cfRule>
  </conditionalFormatting>
  <conditionalFormatting sqref="M58">
    <cfRule type="containsText" dxfId="273" priority="265" operator="containsText" text="Mitigación">
      <formula>NOT(ISERROR(SEARCH("Mitigación",M58)))</formula>
    </cfRule>
    <cfRule type="containsText" dxfId="272" priority="266" operator="containsText" text="Prevención">
      <formula>NOT(ISERROR(SEARCH("Prevención",M58)))</formula>
    </cfRule>
  </conditionalFormatting>
  <conditionalFormatting sqref="M60">
    <cfRule type="containsText" dxfId="271" priority="263" operator="containsText" text="Mitigación">
      <formula>NOT(ISERROR(SEARCH("Mitigación",M60)))</formula>
    </cfRule>
    <cfRule type="containsText" dxfId="270" priority="264" operator="containsText" text="Prevención">
      <formula>NOT(ISERROR(SEARCH("Prevención",M60)))</formula>
    </cfRule>
  </conditionalFormatting>
  <conditionalFormatting sqref="M61:M62">
    <cfRule type="containsText" dxfId="269" priority="261" operator="containsText" text="Mitigación">
      <formula>NOT(ISERROR(SEARCH("Mitigación",M61)))</formula>
    </cfRule>
    <cfRule type="containsText" dxfId="268" priority="262" operator="containsText" text="Prevención">
      <formula>NOT(ISERROR(SEARCH("Prevención",M61)))</formula>
    </cfRule>
  </conditionalFormatting>
  <conditionalFormatting sqref="M64">
    <cfRule type="containsText" dxfId="267" priority="259" operator="containsText" text="Mitigación">
      <formula>NOT(ISERROR(SEARCH("Mitigación",M64)))</formula>
    </cfRule>
    <cfRule type="containsText" dxfId="266" priority="260" operator="containsText" text="Prevención">
      <formula>NOT(ISERROR(SEARCH("Prevención",M64)))</formula>
    </cfRule>
  </conditionalFormatting>
  <conditionalFormatting sqref="M65:M67">
    <cfRule type="containsText" dxfId="265" priority="257" operator="containsText" text="Mitigación">
      <formula>NOT(ISERROR(SEARCH("Mitigación",M65)))</formula>
    </cfRule>
    <cfRule type="containsText" dxfId="264" priority="258" operator="containsText" text="Prevención">
      <formula>NOT(ISERROR(SEARCH("Prevención",M65)))</formula>
    </cfRule>
  </conditionalFormatting>
  <conditionalFormatting sqref="M69">
    <cfRule type="containsText" dxfId="263" priority="255" operator="containsText" text="Mitigación">
      <formula>NOT(ISERROR(SEARCH("Mitigación",M69)))</formula>
    </cfRule>
    <cfRule type="containsText" dxfId="262" priority="256" operator="containsText" text="Prevención">
      <formula>NOT(ISERROR(SEARCH("Prevención",M69)))</formula>
    </cfRule>
  </conditionalFormatting>
  <conditionalFormatting sqref="M70:M71">
    <cfRule type="containsText" dxfId="261" priority="253" operator="containsText" text="Mitigación">
      <formula>NOT(ISERROR(SEARCH("Mitigación",M70)))</formula>
    </cfRule>
    <cfRule type="containsText" dxfId="260" priority="254" operator="containsText" text="Prevención">
      <formula>NOT(ISERROR(SEARCH("Prevención",M70)))</formula>
    </cfRule>
  </conditionalFormatting>
  <conditionalFormatting sqref="M73">
    <cfRule type="containsText" dxfId="259" priority="251" operator="containsText" text="Mitigación">
      <formula>NOT(ISERROR(SEARCH("Mitigación",M73)))</formula>
    </cfRule>
    <cfRule type="containsText" dxfId="258" priority="252" operator="containsText" text="Prevención">
      <formula>NOT(ISERROR(SEARCH("Prevención",M73)))</formula>
    </cfRule>
  </conditionalFormatting>
  <conditionalFormatting sqref="M11">
    <cfRule type="containsText" dxfId="257" priority="249" operator="containsText" text="Mitigación">
      <formula>NOT(ISERROR(SEARCH("Mitigación",M11)))</formula>
    </cfRule>
    <cfRule type="containsText" dxfId="256" priority="250" operator="containsText" text="Prevención">
      <formula>NOT(ISERROR(SEARCH("Prevención",M11)))</formula>
    </cfRule>
  </conditionalFormatting>
  <conditionalFormatting sqref="M16">
    <cfRule type="containsText" dxfId="255" priority="247" operator="containsText" text="Mitigación">
      <formula>NOT(ISERROR(SEARCH("Mitigación",M16)))</formula>
    </cfRule>
    <cfRule type="containsText" dxfId="254" priority="248" operator="containsText" text="Prevención">
      <formula>NOT(ISERROR(SEARCH("Prevención",M16)))</formula>
    </cfRule>
  </conditionalFormatting>
  <conditionalFormatting sqref="M21">
    <cfRule type="containsText" dxfId="253" priority="245" operator="containsText" text="Mitigación">
      <formula>NOT(ISERROR(SEARCH("Mitigación",M21)))</formula>
    </cfRule>
    <cfRule type="containsText" dxfId="252" priority="246" operator="containsText" text="Prevención">
      <formula>NOT(ISERROR(SEARCH("Prevención",M21)))</formula>
    </cfRule>
  </conditionalFormatting>
  <conditionalFormatting sqref="M26">
    <cfRule type="containsText" dxfId="251" priority="243" operator="containsText" text="Mitigación">
      <formula>NOT(ISERROR(SEARCH("Mitigación",M26)))</formula>
    </cfRule>
    <cfRule type="containsText" dxfId="250" priority="244" operator="containsText" text="Prevención">
      <formula>NOT(ISERROR(SEARCH("Prevención",M26)))</formula>
    </cfRule>
  </conditionalFormatting>
  <conditionalFormatting sqref="M75">
    <cfRule type="containsText" dxfId="249" priority="241" operator="containsText" text="Mitigación">
      <formula>NOT(ISERROR(SEARCH("Mitigación",M75)))</formula>
    </cfRule>
    <cfRule type="containsText" dxfId="248" priority="242" operator="containsText" text="Prevención">
      <formula>NOT(ISERROR(SEARCH("Prevención",M75)))</formula>
    </cfRule>
  </conditionalFormatting>
  <conditionalFormatting sqref="M77">
    <cfRule type="containsText" dxfId="247" priority="239" operator="containsText" text="Mitigación">
      <formula>NOT(ISERROR(SEARCH("Mitigación",M77)))</formula>
    </cfRule>
    <cfRule type="containsText" dxfId="246" priority="240" operator="containsText" text="Prevención">
      <formula>NOT(ISERROR(SEARCH("Prevención",M77)))</formula>
    </cfRule>
  </conditionalFormatting>
  <conditionalFormatting sqref="M79">
    <cfRule type="containsText" dxfId="245" priority="237" operator="containsText" text="Mitigación">
      <formula>NOT(ISERROR(SEARCH("Mitigación",M79)))</formula>
    </cfRule>
    <cfRule type="containsText" dxfId="244" priority="238" operator="containsText" text="Prevención">
      <formula>NOT(ISERROR(SEARCH("Prevención",M79)))</formula>
    </cfRule>
  </conditionalFormatting>
  <conditionalFormatting sqref="M80">
    <cfRule type="containsText" dxfId="243" priority="235" operator="containsText" text="Mitigación">
      <formula>NOT(ISERROR(SEARCH("Mitigación",M80)))</formula>
    </cfRule>
    <cfRule type="containsText" dxfId="242" priority="236" operator="containsText" text="Prevención">
      <formula>NOT(ISERROR(SEARCH("Prevención",M80)))</formula>
    </cfRule>
  </conditionalFormatting>
  <conditionalFormatting sqref="M82">
    <cfRule type="containsText" dxfId="241" priority="233" operator="containsText" text="Mitigación">
      <formula>NOT(ISERROR(SEARCH("Mitigación",M82)))</formula>
    </cfRule>
    <cfRule type="containsText" dxfId="240" priority="234" operator="containsText" text="Prevención">
      <formula>NOT(ISERROR(SEARCH("Prevención",M82)))</formula>
    </cfRule>
  </conditionalFormatting>
  <conditionalFormatting sqref="M83:M84">
    <cfRule type="containsText" dxfId="239" priority="231" operator="containsText" text="Mitigación">
      <formula>NOT(ISERROR(SEARCH("Mitigación",M83)))</formula>
    </cfRule>
    <cfRule type="containsText" dxfId="238" priority="232" operator="containsText" text="Prevención">
      <formula>NOT(ISERROR(SEARCH("Prevención",M83)))</formula>
    </cfRule>
  </conditionalFormatting>
  <conditionalFormatting sqref="M92:M93">
    <cfRule type="containsText" dxfId="237" priority="229" operator="containsText" text="Mitigación">
      <formula>NOT(ISERROR(SEARCH("Mitigación",M92)))</formula>
    </cfRule>
    <cfRule type="containsText" dxfId="236" priority="230" operator="containsText" text="Prevención">
      <formula>NOT(ISERROR(SEARCH("Prevención",M92)))</formula>
    </cfRule>
  </conditionalFormatting>
  <conditionalFormatting sqref="M95">
    <cfRule type="containsText" dxfId="235" priority="227" operator="containsText" text="Mitigación">
      <formula>NOT(ISERROR(SEARCH("Mitigación",M95)))</formula>
    </cfRule>
    <cfRule type="containsText" dxfId="234" priority="228" operator="containsText" text="Prevención">
      <formula>NOT(ISERROR(SEARCH("Prevención",M95)))</formula>
    </cfRule>
  </conditionalFormatting>
  <conditionalFormatting sqref="M96">
    <cfRule type="containsText" dxfId="233" priority="225" operator="containsText" text="Mitigación">
      <formula>NOT(ISERROR(SEARCH("Mitigación",M96)))</formula>
    </cfRule>
    <cfRule type="containsText" dxfId="232" priority="226" operator="containsText" text="Prevención">
      <formula>NOT(ISERROR(SEARCH("Prevención",M96)))</formula>
    </cfRule>
  </conditionalFormatting>
  <conditionalFormatting sqref="M115">
    <cfRule type="containsText" dxfId="231" priority="221" operator="containsText" text="Mitigación">
      <formula>NOT(ISERROR(SEARCH("Mitigación",M115)))</formula>
    </cfRule>
    <cfRule type="containsText" dxfId="230" priority="222" operator="containsText" text="Prevención">
      <formula>NOT(ISERROR(SEARCH("Prevención",M115)))</formula>
    </cfRule>
  </conditionalFormatting>
  <conditionalFormatting sqref="M116">
    <cfRule type="containsText" dxfId="229" priority="219" operator="containsText" text="Mitigación">
      <formula>NOT(ISERROR(SEARCH("Mitigación",M116)))</formula>
    </cfRule>
    <cfRule type="containsText" dxfId="228" priority="220" operator="containsText" text="Prevención">
      <formula>NOT(ISERROR(SEARCH("Prevención",M116)))</formula>
    </cfRule>
  </conditionalFormatting>
  <conditionalFormatting sqref="M118">
    <cfRule type="containsText" dxfId="227" priority="217" operator="containsText" text="Mitigación">
      <formula>NOT(ISERROR(SEARCH("Mitigación",M118)))</formula>
    </cfRule>
    <cfRule type="containsText" dxfId="226" priority="218" operator="containsText" text="Prevención">
      <formula>NOT(ISERROR(SEARCH("Prevención",M118)))</formula>
    </cfRule>
  </conditionalFormatting>
  <conditionalFormatting sqref="M119">
    <cfRule type="containsText" dxfId="225" priority="215" operator="containsText" text="Mitigación">
      <formula>NOT(ISERROR(SEARCH("Mitigación",M119)))</formula>
    </cfRule>
    <cfRule type="containsText" dxfId="224" priority="216" operator="containsText" text="Prevención">
      <formula>NOT(ISERROR(SEARCH("Prevención",M119)))</formula>
    </cfRule>
  </conditionalFormatting>
  <conditionalFormatting sqref="M121:M122">
    <cfRule type="containsText" dxfId="223" priority="213" operator="containsText" text="Mitigación">
      <formula>NOT(ISERROR(SEARCH("Mitigación",M121)))</formula>
    </cfRule>
    <cfRule type="containsText" dxfId="222" priority="214" operator="containsText" text="Prevención">
      <formula>NOT(ISERROR(SEARCH("Prevención",M121)))</formula>
    </cfRule>
  </conditionalFormatting>
  <conditionalFormatting sqref="M86">
    <cfRule type="containsText" dxfId="221" priority="211" operator="containsText" text="Mitigación">
      <formula>NOT(ISERROR(SEARCH("Mitigación",M86)))</formula>
    </cfRule>
    <cfRule type="containsText" dxfId="220" priority="212" operator="containsText" text="Prevención">
      <formula>NOT(ISERROR(SEARCH("Prevención",M86)))</formula>
    </cfRule>
  </conditionalFormatting>
  <conditionalFormatting sqref="M89">
    <cfRule type="containsText" dxfId="219" priority="209" operator="containsText" text="Mitigación">
      <formula>NOT(ISERROR(SEARCH("Mitigación",M89)))</formula>
    </cfRule>
    <cfRule type="containsText" dxfId="218" priority="210" operator="containsText" text="Prevención">
      <formula>NOT(ISERROR(SEARCH("Prevención",M89)))</formula>
    </cfRule>
  </conditionalFormatting>
  <conditionalFormatting sqref="M90">
    <cfRule type="containsText" dxfId="217" priority="207" operator="containsText" text="Mitigación">
      <formula>NOT(ISERROR(SEARCH("Mitigación",M90)))</formula>
    </cfRule>
    <cfRule type="containsText" dxfId="216" priority="208" operator="containsText" text="Prevención">
      <formula>NOT(ISERROR(SEARCH("Prevención",M90)))</formula>
    </cfRule>
  </conditionalFormatting>
  <conditionalFormatting sqref="M124">
    <cfRule type="containsText" dxfId="215" priority="205" operator="containsText" text="Mitigación">
      <formula>NOT(ISERROR(SEARCH("Mitigación",M124)))</formula>
    </cfRule>
    <cfRule type="containsText" dxfId="214" priority="206" operator="containsText" text="Prevención">
      <formula>NOT(ISERROR(SEARCH("Prevención",M124)))</formula>
    </cfRule>
  </conditionalFormatting>
  <conditionalFormatting sqref="K127:K129 V127:V129">
    <cfRule type="containsText" dxfId="213" priority="201" operator="containsText" text="Bajo">
      <formula>NOT(ISERROR(SEARCH("Bajo",K127)))</formula>
    </cfRule>
    <cfRule type="containsText" dxfId="212" priority="202" operator="containsText" text="Moderado">
      <formula>NOT(ISERROR(SEARCH("Moderado",K127)))</formula>
    </cfRule>
    <cfRule type="containsText" dxfId="211" priority="203" operator="containsText" text="Alto">
      <formula>NOT(ISERROR(SEARCH("Alto",K127)))</formula>
    </cfRule>
    <cfRule type="containsText" dxfId="210" priority="204" operator="containsText" text="Extremo">
      <formula>NOT(ISERROR(SEARCH("Extremo",K127)))</formula>
    </cfRule>
  </conditionalFormatting>
  <conditionalFormatting sqref="M127">
    <cfRule type="containsText" dxfId="209" priority="199" operator="containsText" text="Mitigación">
      <formula>NOT(ISERROR(SEARCH("Mitigación",M127)))</formula>
    </cfRule>
    <cfRule type="containsText" dxfId="208" priority="200" operator="containsText" text="Prevención">
      <formula>NOT(ISERROR(SEARCH("Prevención",M127)))</formula>
    </cfRule>
  </conditionalFormatting>
  <conditionalFormatting sqref="M128:M129">
    <cfRule type="containsText" dxfId="207" priority="197" operator="containsText" text="Mitigación">
      <formula>NOT(ISERROR(SEARCH("Mitigación",M128)))</formula>
    </cfRule>
    <cfRule type="containsText" dxfId="206" priority="198" operator="containsText" text="Prevención">
      <formula>NOT(ISERROR(SEARCH("Prevención",M128)))</formula>
    </cfRule>
  </conditionalFormatting>
  <conditionalFormatting sqref="K130 V130">
    <cfRule type="containsText" dxfId="205" priority="193" operator="containsText" text="Bajo">
      <formula>NOT(ISERROR(SEARCH("Bajo",K130)))</formula>
    </cfRule>
    <cfRule type="containsText" dxfId="204" priority="194" operator="containsText" text="Moderado">
      <formula>NOT(ISERROR(SEARCH("Moderado",K130)))</formula>
    </cfRule>
    <cfRule type="containsText" dxfId="203" priority="195" operator="containsText" text="Alto">
      <formula>NOT(ISERROR(SEARCH("Alto",K130)))</formula>
    </cfRule>
    <cfRule type="containsText" dxfId="202" priority="196" operator="containsText" text="Extremo">
      <formula>NOT(ISERROR(SEARCH("Extremo",K130)))</formula>
    </cfRule>
  </conditionalFormatting>
  <conditionalFormatting sqref="M130">
    <cfRule type="containsText" dxfId="201" priority="191" operator="containsText" text="Mitigación">
      <formula>NOT(ISERROR(SEARCH("Mitigación",M130)))</formula>
    </cfRule>
    <cfRule type="containsText" dxfId="200" priority="192" operator="containsText" text="Prevención">
      <formula>NOT(ISERROR(SEARCH("Prevención",M130)))</formula>
    </cfRule>
  </conditionalFormatting>
  <conditionalFormatting sqref="K133 V133">
    <cfRule type="containsText" dxfId="199" priority="187" operator="containsText" text="Bajo">
      <formula>NOT(ISERROR(SEARCH("Bajo",K133)))</formula>
    </cfRule>
    <cfRule type="containsText" dxfId="198" priority="188" operator="containsText" text="Moderado">
      <formula>NOT(ISERROR(SEARCH("Moderado",K133)))</formula>
    </cfRule>
    <cfRule type="containsText" dxfId="197" priority="189" operator="containsText" text="Alto">
      <formula>NOT(ISERROR(SEARCH("Alto",K133)))</formula>
    </cfRule>
    <cfRule type="containsText" dxfId="196" priority="190" operator="containsText" text="Extremo">
      <formula>NOT(ISERROR(SEARCH("Extremo",K133)))</formula>
    </cfRule>
  </conditionalFormatting>
  <conditionalFormatting sqref="M133">
    <cfRule type="containsText" dxfId="195" priority="185" operator="containsText" text="Mitigación">
      <formula>NOT(ISERROR(SEARCH("Mitigación",M133)))</formula>
    </cfRule>
    <cfRule type="containsText" dxfId="194" priority="186" operator="containsText" text="Prevención">
      <formula>NOT(ISERROR(SEARCH("Prevención",M133)))</formula>
    </cfRule>
  </conditionalFormatting>
  <conditionalFormatting sqref="M136">
    <cfRule type="containsText" dxfId="193" priority="183" operator="containsText" text="Mitigación">
      <formula>NOT(ISERROR(SEARCH("Mitigación",M136)))</formula>
    </cfRule>
    <cfRule type="containsText" dxfId="192" priority="184" operator="containsText" text="Prevención">
      <formula>NOT(ISERROR(SEARCH("Prevención",M136)))</formula>
    </cfRule>
  </conditionalFormatting>
  <conditionalFormatting sqref="M139">
    <cfRule type="containsText" dxfId="191" priority="181" operator="containsText" text="Mitigación">
      <formula>NOT(ISERROR(SEARCH("Mitigación",M139)))</formula>
    </cfRule>
    <cfRule type="containsText" dxfId="190" priority="182" operator="containsText" text="Prevención">
      <formula>NOT(ISERROR(SEARCH("Prevención",M139)))</formula>
    </cfRule>
  </conditionalFormatting>
  <conditionalFormatting sqref="M140">
    <cfRule type="containsText" dxfId="189" priority="179" operator="containsText" text="Mitigación">
      <formula>NOT(ISERROR(SEARCH("Mitigación",M140)))</formula>
    </cfRule>
    <cfRule type="containsText" dxfId="188" priority="180" operator="containsText" text="Prevención">
      <formula>NOT(ISERROR(SEARCH("Prevención",M140)))</formula>
    </cfRule>
  </conditionalFormatting>
  <conditionalFormatting sqref="K142 V142">
    <cfRule type="containsText" dxfId="187" priority="175" operator="containsText" text="Bajo">
      <formula>NOT(ISERROR(SEARCH("Bajo",K142)))</formula>
    </cfRule>
    <cfRule type="containsText" dxfId="186" priority="176" operator="containsText" text="Moderado">
      <formula>NOT(ISERROR(SEARCH("Moderado",K142)))</formula>
    </cfRule>
    <cfRule type="containsText" dxfId="185" priority="177" operator="containsText" text="Alto">
      <formula>NOT(ISERROR(SEARCH("Alto",K142)))</formula>
    </cfRule>
    <cfRule type="containsText" dxfId="184" priority="178" operator="containsText" text="Extremo">
      <formula>NOT(ISERROR(SEARCH("Extremo",K142)))</formula>
    </cfRule>
  </conditionalFormatting>
  <conditionalFormatting sqref="M142">
    <cfRule type="containsText" dxfId="183" priority="173" operator="containsText" text="Mitigación">
      <formula>NOT(ISERROR(SEARCH("Mitigación",M142)))</formula>
    </cfRule>
    <cfRule type="containsText" dxfId="182" priority="174" operator="containsText" text="Prevención">
      <formula>NOT(ISERROR(SEARCH("Prevención",M142)))</formula>
    </cfRule>
  </conditionalFormatting>
  <conditionalFormatting sqref="K144 V144">
    <cfRule type="containsText" dxfId="181" priority="169" operator="containsText" text="Bajo">
      <formula>NOT(ISERROR(SEARCH("Bajo",K144)))</formula>
    </cfRule>
    <cfRule type="containsText" dxfId="180" priority="170" operator="containsText" text="Moderado">
      <formula>NOT(ISERROR(SEARCH("Moderado",K144)))</formula>
    </cfRule>
    <cfRule type="containsText" dxfId="179" priority="171" operator="containsText" text="Alto">
      <formula>NOT(ISERROR(SEARCH("Alto",K144)))</formula>
    </cfRule>
    <cfRule type="containsText" dxfId="178" priority="172" operator="containsText" text="Extremo">
      <formula>NOT(ISERROR(SEARCH("Extremo",K144)))</formula>
    </cfRule>
  </conditionalFormatting>
  <conditionalFormatting sqref="M144">
    <cfRule type="containsText" dxfId="177" priority="167" operator="containsText" text="Mitigación">
      <formula>NOT(ISERROR(SEARCH("Mitigación",M144)))</formula>
    </cfRule>
    <cfRule type="containsText" dxfId="176" priority="168" operator="containsText" text="Prevención">
      <formula>NOT(ISERROR(SEARCH("Prevención",M144)))</formula>
    </cfRule>
  </conditionalFormatting>
  <conditionalFormatting sqref="M145:M148">
    <cfRule type="containsText" dxfId="175" priority="165" operator="containsText" text="Mitigación">
      <formula>NOT(ISERROR(SEARCH("Mitigación",M145)))</formula>
    </cfRule>
    <cfRule type="containsText" dxfId="174" priority="166" operator="containsText" text="Prevención">
      <formula>NOT(ISERROR(SEARCH("Prevención",M145)))</formula>
    </cfRule>
  </conditionalFormatting>
  <conditionalFormatting sqref="K149 V149">
    <cfRule type="containsText" dxfId="173" priority="161" operator="containsText" text="Bajo">
      <formula>NOT(ISERROR(SEARCH("Bajo",K149)))</formula>
    </cfRule>
    <cfRule type="containsText" dxfId="172" priority="162" operator="containsText" text="Moderado">
      <formula>NOT(ISERROR(SEARCH("Moderado",K149)))</formula>
    </cfRule>
    <cfRule type="containsText" dxfId="171" priority="163" operator="containsText" text="Alto">
      <formula>NOT(ISERROR(SEARCH("Alto",K149)))</formula>
    </cfRule>
    <cfRule type="containsText" dxfId="170" priority="164" operator="containsText" text="Extremo">
      <formula>NOT(ISERROR(SEARCH("Extremo",K149)))</formula>
    </cfRule>
  </conditionalFormatting>
  <conditionalFormatting sqref="M149">
    <cfRule type="containsText" dxfId="169" priority="159" operator="containsText" text="Mitigación">
      <formula>NOT(ISERROR(SEARCH("Mitigación",M149)))</formula>
    </cfRule>
    <cfRule type="containsText" dxfId="168" priority="160" operator="containsText" text="Prevención">
      <formula>NOT(ISERROR(SEARCH("Prevención",M149)))</formula>
    </cfRule>
  </conditionalFormatting>
  <conditionalFormatting sqref="K156 V156">
    <cfRule type="containsText" dxfId="167" priority="155" operator="containsText" text="Bajo">
      <formula>NOT(ISERROR(SEARCH("Bajo",K156)))</formula>
    </cfRule>
    <cfRule type="containsText" dxfId="166" priority="156" operator="containsText" text="Moderado">
      <formula>NOT(ISERROR(SEARCH("Moderado",K156)))</formula>
    </cfRule>
    <cfRule type="containsText" dxfId="165" priority="157" operator="containsText" text="Alto">
      <formula>NOT(ISERROR(SEARCH("Alto",K156)))</formula>
    </cfRule>
    <cfRule type="containsText" dxfId="164" priority="158" operator="containsText" text="Extremo">
      <formula>NOT(ISERROR(SEARCH("Extremo",K156)))</formula>
    </cfRule>
  </conditionalFormatting>
  <conditionalFormatting sqref="M156">
    <cfRule type="containsText" dxfId="163" priority="153" operator="containsText" text="Mitigación">
      <formula>NOT(ISERROR(SEARCH("Mitigación",M156)))</formula>
    </cfRule>
    <cfRule type="containsText" dxfId="162" priority="154" operator="containsText" text="Prevención">
      <formula>NOT(ISERROR(SEARCH("Prevención",M156)))</formula>
    </cfRule>
  </conditionalFormatting>
  <conditionalFormatting sqref="M6">
    <cfRule type="containsText" dxfId="161" priority="151" operator="containsText" text="Mitigación">
      <formula>NOT(ISERROR(SEARCH("Mitigación",M6)))</formula>
    </cfRule>
    <cfRule type="containsText" dxfId="160" priority="152" operator="containsText" text="Prevención">
      <formula>NOT(ISERROR(SEARCH("Prevención",M6)))</formula>
    </cfRule>
  </conditionalFormatting>
  <conditionalFormatting sqref="M103">
    <cfRule type="containsText" dxfId="159" priority="145" operator="containsText" text="Mitigación">
      <formula>NOT(ISERROR(SEARCH("Mitigación",M103)))</formula>
    </cfRule>
    <cfRule type="containsText" dxfId="158" priority="146" operator="containsText" text="Prevención">
      <formula>NOT(ISERROR(SEARCH("Prevención",M103)))</formula>
    </cfRule>
  </conditionalFormatting>
  <conditionalFormatting sqref="M105">
    <cfRule type="containsText" dxfId="157" priority="141" operator="containsText" text="Mitigación">
      <formula>NOT(ISERROR(SEARCH("Mitigación",M105)))</formula>
    </cfRule>
    <cfRule type="containsText" dxfId="156" priority="142" operator="containsText" text="Prevención">
      <formula>NOT(ISERROR(SEARCH("Prevención",M105)))</formula>
    </cfRule>
  </conditionalFormatting>
  <conditionalFormatting sqref="M101">
    <cfRule type="containsText" dxfId="155" priority="149" operator="containsText" text="Mitigación">
      <formula>NOT(ISERROR(SEARCH("Mitigación",M101)))</formula>
    </cfRule>
    <cfRule type="containsText" dxfId="154" priority="150" operator="containsText" text="Prevención">
      <formula>NOT(ISERROR(SEARCH("Prevención",M101)))</formula>
    </cfRule>
  </conditionalFormatting>
  <conditionalFormatting sqref="M102">
    <cfRule type="containsText" dxfId="153" priority="147" operator="containsText" text="Mitigación">
      <formula>NOT(ISERROR(SEARCH("Mitigación",M102)))</formula>
    </cfRule>
    <cfRule type="containsText" dxfId="152" priority="148" operator="containsText" text="Prevención">
      <formula>NOT(ISERROR(SEARCH("Prevención",M102)))</formula>
    </cfRule>
  </conditionalFormatting>
  <conditionalFormatting sqref="M104">
    <cfRule type="containsText" dxfId="151" priority="143" operator="containsText" text="Mitigación">
      <formula>NOT(ISERROR(SEARCH("Mitigación",M104)))</formula>
    </cfRule>
    <cfRule type="containsText" dxfId="150" priority="144" operator="containsText" text="Prevención">
      <formula>NOT(ISERROR(SEARCH("Prevención",M104)))</formula>
    </cfRule>
  </conditionalFormatting>
  <conditionalFormatting sqref="K101">
    <cfRule type="containsText" dxfId="149" priority="137" operator="containsText" text="Bajo">
      <formula>NOT(ISERROR(SEARCH("Bajo",K101)))</formula>
    </cfRule>
    <cfRule type="containsText" dxfId="148" priority="138" operator="containsText" text="Moderado">
      <formula>NOT(ISERROR(SEARCH("Moderado",K101)))</formula>
    </cfRule>
    <cfRule type="containsText" dxfId="147" priority="139" operator="containsText" text="Alto">
      <formula>NOT(ISERROR(SEARCH("Alto",K101)))</formula>
    </cfRule>
    <cfRule type="containsText" dxfId="146" priority="140" operator="containsText" text="Extremo">
      <formula>NOT(ISERROR(SEARCH("Extremo",K101)))</formula>
    </cfRule>
  </conditionalFormatting>
  <conditionalFormatting sqref="M110">
    <cfRule type="containsText" dxfId="145" priority="131" operator="containsText" text="Mitigación">
      <formula>NOT(ISERROR(SEARCH("Mitigación",M110)))</formula>
    </cfRule>
    <cfRule type="containsText" dxfId="144" priority="132" operator="containsText" text="Prevención">
      <formula>NOT(ISERROR(SEARCH("Prevención",M110)))</formula>
    </cfRule>
  </conditionalFormatting>
  <conditionalFormatting sqref="M106">
    <cfRule type="containsText" dxfId="143" priority="135" operator="containsText" text="Mitigación">
      <formula>NOT(ISERROR(SEARCH("Mitigación",M106)))</formula>
    </cfRule>
    <cfRule type="containsText" dxfId="142" priority="136" operator="containsText" text="Prevención">
      <formula>NOT(ISERROR(SEARCH("Prevención",M106)))</formula>
    </cfRule>
  </conditionalFormatting>
  <conditionalFormatting sqref="M108">
    <cfRule type="containsText" dxfId="141" priority="133" operator="containsText" text="Mitigación">
      <formula>NOT(ISERROR(SEARCH("Mitigación",M108)))</formula>
    </cfRule>
    <cfRule type="containsText" dxfId="140" priority="134" operator="containsText" text="Prevención">
      <formula>NOT(ISERROR(SEARCH("Prevención",M108)))</formula>
    </cfRule>
  </conditionalFormatting>
  <conditionalFormatting sqref="M111:M113">
    <cfRule type="containsText" dxfId="139" priority="129" operator="containsText" text="Mitigación">
      <formula>NOT(ISERROR(SEARCH("Mitigación",M111)))</formula>
    </cfRule>
    <cfRule type="containsText" dxfId="138" priority="130" operator="containsText" text="Prevención">
      <formula>NOT(ISERROR(SEARCH("Prevención",M111)))</formula>
    </cfRule>
  </conditionalFormatting>
  <conditionalFormatting sqref="M114">
    <cfRule type="containsText" dxfId="137" priority="127" operator="containsText" text="Mitigación">
      <formula>NOT(ISERROR(SEARCH("Mitigación",M114)))</formula>
    </cfRule>
    <cfRule type="containsText" dxfId="136" priority="128" operator="containsText" text="Prevención">
      <formula>NOT(ISERROR(SEARCH("Prevención",M114)))</formula>
    </cfRule>
  </conditionalFormatting>
  <conditionalFormatting sqref="K106">
    <cfRule type="containsText" dxfId="135" priority="123" operator="containsText" text="Bajo">
      <formula>NOT(ISERROR(SEARCH("Bajo",K106)))</formula>
    </cfRule>
    <cfRule type="containsText" dxfId="134" priority="124" operator="containsText" text="Moderado">
      <formula>NOT(ISERROR(SEARCH("Moderado",K106)))</formula>
    </cfRule>
    <cfRule type="containsText" dxfId="133" priority="125" operator="containsText" text="Alto">
      <formula>NOT(ISERROR(SEARCH("Alto",K106)))</formula>
    </cfRule>
    <cfRule type="containsText" dxfId="132" priority="126" operator="containsText" text="Extremo">
      <formula>NOT(ISERROR(SEARCH("Extremo",K106)))</formula>
    </cfRule>
  </conditionalFormatting>
  <conditionalFormatting sqref="K111">
    <cfRule type="containsText" dxfId="131" priority="119" operator="containsText" text="Bajo">
      <formula>NOT(ISERROR(SEARCH("Bajo",K111)))</formula>
    </cfRule>
    <cfRule type="containsText" dxfId="130" priority="120" operator="containsText" text="Moderado">
      <formula>NOT(ISERROR(SEARCH("Moderado",K111)))</formula>
    </cfRule>
    <cfRule type="containsText" dxfId="129" priority="121" operator="containsText" text="Alto">
      <formula>NOT(ISERROR(SEARCH("Alto",K111)))</formula>
    </cfRule>
    <cfRule type="containsText" dxfId="128" priority="122" operator="containsText" text="Extremo">
      <formula>NOT(ISERROR(SEARCH("Extremo",K111)))</formula>
    </cfRule>
  </conditionalFormatting>
  <conditionalFormatting sqref="K115">
    <cfRule type="containsText" dxfId="127" priority="115" operator="containsText" text="Bajo">
      <formula>NOT(ISERROR(SEARCH("Bajo",K115)))</formula>
    </cfRule>
    <cfRule type="containsText" dxfId="126" priority="116" operator="containsText" text="Moderado">
      <formula>NOT(ISERROR(SEARCH("Moderado",K115)))</formula>
    </cfRule>
    <cfRule type="containsText" dxfId="125" priority="117" operator="containsText" text="Alto">
      <formula>NOT(ISERROR(SEARCH("Alto",K115)))</formula>
    </cfRule>
    <cfRule type="containsText" dxfId="124" priority="118" operator="containsText" text="Extremo">
      <formula>NOT(ISERROR(SEARCH("Extremo",K115)))</formula>
    </cfRule>
  </conditionalFormatting>
  <conditionalFormatting sqref="V106">
    <cfRule type="containsText" dxfId="123" priority="111" operator="containsText" text="Bajo">
      <formula>NOT(ISERROR(SEARCH("Bajo",V106)))</formula>
    </cfRule>
    <cfRule type="containsText" dxfId="122" priority="112" operator="containsText" text="Moderado">
      <formula>NOT(ISERROR(SEARCH("Moderado",V106)))</formula>
    </cfRule>
    <cfRule type="containsText" dxfId="121" priority="113" operator="containsText" text="Alto">
      <formula>NOT(ISERROR(SEARCH("Alto",V106)))</formula>
    </cfRule>
    <cfRule type="containsText" dxfId="120" priority="114" operator="containsText" text="Extremo">
      <formula>NOT(ISERROR(SEARCH("Extremo",V106)))</formula>
    </cfRule>
  </conditionalFormatting>
  <conditionalFormatting sqref="V111">
    <cfRule type="containsText" dxfId="119" priority="107" operator="containsText" text="Bajo">
      <formula>NOT(ISERROR(SEARCH("Bajo",V111)))</formula>
    </cfRule>
    <cfRule type="containsText" dxfId="118" priority="108" operator="containsText" text="Moderado">
      <formula>NOT(ISERROR(SEARCH("Moderado",V111)))</formula>
    </cfRule>
    <cfRule type="containsText" dxfId="117" priority="109" operator="containsText" text="Alto">
      <formula>NOT(ISERROR(SEARCH("Alto",V111)))</formula>
    </cfRule>
    <cfRule type="containsText" dxfId="116" priority="110" operator="containsText" text="Extremo">
      <formula>NOT(ISERROR(SEARCH("Extremo",V111)))</formula>
    </cfRule>
  </conditionalFormatting>
  <conditionalFormatting sqref="K14">
    <cfRule type="containsText" dxfId="115" priority="103" operator="containsText" text="Bajo">
      <formula>NOT(ISERROR(SEARCH("Bajo",K14)))</formula>
    </cfRule>
    <cfRule type="containsText" dxfId="114" priority="104" operator="containsText" text="Moderado">
      <formula>NOT(ISERROR(SEARCH("Moderado",K14)))</formula>
    </cfRule>
    <cfRule type="containsText" dxfId="113" priority="105" operator="containsText" text="Alto">
      <formula>NOT(ISERROR(SEARCH("Alto",K14)))</formula>
    </cfRule>
    <cfRule type="containsText" dxfId="112" priority="106" operator="containsText" text="Extremo">
      <formula>NOT(ISERROR(SEARCH("Extremo",K14)))</formula>
    </cfRule>
  </conditionalFormatting>
  <conditionalFormatting sqref="V14">
    <cfRule type="containsText" dxfId="111" priority="99" operator="containsText" text="Bajo">
      <formula>NOT(ISERROR(SEARCH("Bajo",V14)))</formula>
    </cfRule>
    <cfRule type="containsText" dxfId="110" priority="100" operator="containsText" text="Moderado">
      <formula>NOT(ISERROR(SEARCH("Moderado",V14)))</formula>
    </cfRule>
    <cfRule type="containsText" dxfId="109" priority="101" operator="containsText" text="Alto">
      <formula>NOT(ISERROR(SEARCH("Alto",V14)))</formula>
    </cfRule>
    <cfRule type="containsText" dxfId="108" priority="102" operator="containsText" text="Extremo">
      <formula>NOT(ISERROR(SEARCH("Extremo",V14)))</formula>
    </cfRule>
  </conditionalFormatting>
  <conditionalFormatting sqref="M14">
    <cfRule type="containsText" dxfId="107" priority="97" operator="containsText" text="Mitigación">
      <formula>NOT(ISERROR(SEARCH("Mitigación",M14)))</formula>
    </cfRule>
    <cfRule type="containsText" dxfId="106" priority="98" operator="containsText" text="Prevención">
      <formula>NOT(ISERROR(SEARCH("Prevención",M14)))</formula>
    </cfRule>
  </conditionalFormatting>
  <conditionalFormatting sqref="M34">
    <cfRule type="containsText" dxfId="105" priority="95" operator="containsText" text="Mitigación">
      <formula>NOT(ISERROR(SEARCH("Mitigación",M34)))</formula>
    </cfRule>
    <cfRule type="containsText" dxfId="104" priority="96" operator="containsText" text="Prevención">
      <formula>NOT(ISERROR(SEARCH("Prevención",M34)))</formula>
    </cfRule>
  </conditionalFormatting>
  <conditionalFormatting sqref="V76 K76">
    <cfRule type="containsText" dxfId="103" priority="91" operator="containsText" text="Bajo">
      <formula>NOT(ISERROR(SEARCH("Bajo",K76)))</formula>
    </cfRule>
    <cfRule type="containsText" dxfId="102" priority="92" operator="containsText" text="Moderado">
      <formula>NOT(ISERROR(SEARCH("Moderado",K76)))</formula>
    </cfRule>
    <cfRule type="containsText" dxfId="101" priority="93" operator="containsText" text="Alto">
      <formula>NOT(ISERROR(SEARCH("Alto",K76)))</formula>
    </cfRule>
    <cfRule type="containsText" dxfId="100" priority="94" operator="containsText" text="Extremo">
      <formula>NOT(ISERROR(SEARCH("Extremo",K76)))</formula>
    </cfRule>
  </conditionalFormatting>
  <conditionalFormatting sqref="M76">
    <cfRule type="containsText" dxfId="99" priority="89" operator="containsText" text="Mitigación">
      <formula>NOT(ISERROR(SEARCH("Mitigación",M76)))</formula>
    </cfRule>
    <cfRule type="containsText" dxfId="98" priority="90" operator="containsText" text="Prevención">
      <formula>NOT(ISERROR(SEARCH("Prevención",M76)))</formula>
    </cfRule>
  </conditionalFormatting>
  <conditionalFormatting sqref="M125">
    <cfRule type="containsText" dxfId="97" priority="87" operator="containsText" text="Mitigación">
      <formula>NOT(ISERROR(SEARCH("Mitigación",M125)))</formula>
    </cfRule>
    <cfRule type="containsText" dxfId="96" priority="88" operator="containsText" text="Prevención">
      <formula>NOT(ISERROR(SEARCH("Prevención",M125)))</formula>
    </cfRule>
  </conditionalFormatting>
  <conditionalFormatting sqref="M107">
    <cfRule type="containsText" dxfId="95" priority="85" operator="containsText" text="Mitigación">
      <formula>NOT(ISERROR(SEARCH("Mitigación",M107)))</formula>
    </cfRule>
    <cfRule type="containsText" dxfId="94" priority="86" operator="containsText" text="Prevención">
      <formula>NOT(ISERROR(SEARCH("Prevención",M107)))</formula>
    </cfRule>
  </conditionalFormatting>
  <conditionalFormatting sqref="K159:K162 V159:V162">
    <cfRule type="containsText" dxfId="93" priority="79" operator="containsText" text="Bajo">
      <formula>NOT(ISERROR(SEARCH(("Bajo"),(K159))))</formula>
    </cfRule>
  </conditionalFormatting>
  <conditionalFormatting sqref="K159:K162 V159:V162">
    <cfRule type="containsText" dxfId="92" priority="80" operator="containsText" text="Moderado">
      <formula>NOT(ISERROR(SEARCH(("Moderado"),(K159))))</formula>
    </cfRule>
  </conditionalFormatting>
  <conditionalFormatting sqref="K159:K162 V159:V162">
    <cfRule type="containsText" dxfId="91" priority="81" operator="containsText" text="Alto">
      <formula>NOT(ISERROR(SEARCH(("Alto"),(K159))))</formula>
    </cfRule>
  </conditionalFormatting>
  <conditionalFormatting sqref="K159:K162 V159:V162">
    <cfRule type="containsText" dxfId="90" priority="82" operator="containsText" text="Extremo">
      <formula>NOT(ISERROR(SEARCH(("Extremo"),(K159))))</formula>
    </cfRule>
  </conditionalFormatting>
  <conditionalFormatting sqref="M159:M162">
    <cfRule type="containsText" dxfId="89" priority="83" operator="containsText" text="Mitigación">
      <formula>NOT(ISERROR(SEARCH(("Mitigación"),(M159))))</formula>
    </cfRule>
  </conditionalFormatting>
  <conditionalFormatting sqref="M159:M162">
    <cfRule type="containsText" dxfId="88" priority="84" operator="containsText" text="Prevención">
      <formula>NOT(ISERROR(SEARCH(("Prevención"),(M159))))</formula>
    </cfRule>
  </conditionalFormatting>
  <conditionalFormatting sqref="M163">
    <cfRule type="containsText" dxfId="87" priority="77" operator="containsText" text="Mitigación">
      <formula>NOT(ISERROR(SEARCH(("Mitigación"),(M163))))</formula>
    </cfRule>
  </conditionalFormatting>
  <conditionalFormatting sqref="M163">
    <cfRule type="containsText" dxfId="86" priority="78" operator="containsText" text="Prevención">
      <formula>NOT(ISERROR(SEARCH(("Prevención"),(M163))))</formula>
    </cfRule>
  </conditionalFormatting>
  <conditionalFormatting sqref="K164:K168 V164:V168">
    <cfRule type="containsText" dxfId="85" priority="71" operator="containsText" text="Bajo">
      <formula>NOT(ISERROR(SEARCH(("Bajo"),(K164))))</formula>
    </cfRule>
  </conditionalFormatting>
  <conditionalFormatting sqref="K164:K168 V164:V168">
    <cfRule type="containsText" dxfId="84" priority="72" operator="containsText" text="Moderado">
      <formula>NOT(ISERROR(SEARCH(("Moderado"),(K164))))</formula>
    </cfRule>
  </conditionalFormatting>
  <conditionalFormatting sqref="K164:K168 V164:V168">
    <cfRule type="containsText" dxfId="83" priority="73" operator="containsText" text="Alto">
      <formula>NOT(ISERROR(SEARCH(("Alto"),(K164))))</formula>
    </cfRule>
  </conditionalFormatting>
  <conditionalFormatting sqref="K164:K168 V164:V168">
    <cfRule type="containsText" dxfId="82" priority="74" operator="containsText" text="Extremo">
      <formula>NOT(ISERROR(SEARCH(("Extremo"),(K164))))</formula>
    </cfRule>
  </conditionalFormatting>
  <conditionalFormatting sqref="M164:M168">
    <cfRule type="containsText" dxfId="81" priority="75" operator="containsText" text="Mitigación">
      <formula>NOT(ISERROR(SEARCH(("Mitigación"),(M164))))</formula>
    </cfRule>
  </conditionalFormatting>
  <conditionalFormatting sqref="M164:M168">
    <cfRule type="containsText" dxfId="80" priority="76" operator="containsText" text="Prevención">
      <formula>NOT(ISERROR(SEARCH(("Prevención"),(M164))))</formula>
    </cfRule>
  </conditionalFormatting>
  <conditionalFormatting sqref="M169:M173">
    <cfRule type="containsText" dxfId="79" priority="61" operator="containsText" text="Mitigación">
      <formula>NOT(ISERROR(SEARCH(("Mitigación"),(M169))))</formula>
    </cfRule>
  </conditionalFormatting>
  <conditionalFormatting sqref="M169:M173">
    <cfRule type="containsText" dxfId="78" priority="62" operator="containsText" text="Prevención">
      <formula>NOT(ISERROR(SEARCH(("Prevención"),(M169))))</formula>
    </cfRule>
  </conditionalFormatting>
  <conditionalFormatting sqref="K169:K173">
    <cfRule type="containsText" dxfId="77" priority="63" operator="containsText" text="Bajo">
      <formula>NOT(ISERROR(SEARCH(("Bajo"),(K169))))</formula>
    </cfRule>
  </conditionalFormatting>
  <conditionalFormatting sqref="K169:K173">
    <cfRule type="containsText" dxfId="76" priority="64" operator="containsText" text="Moderado">
      <formula>NOT(ISERROR(SEARCH(("Moderado"),(K169))))</formula>
    </cfRule>
  </conditionalFormatting>
  <conditionalFormatting sqref="K169:K173">
    <cfRule type="containsText" dxfId="75" priority="65" operator="containsText" text="Alto">
      <formula>NOT(ISERROR(SEARCH(("Alto"),(K169))))</formula>
    </cfRule>
  </conditionalFormatting>
  <conditionalFormatting sqref="K169:K173">
    <cfRule type="containsText" dxfId="74" priority="66" operator="containsText" text="Extremo">
      <formula>NOT(ISERROR(SEARCH(("Extremo"),(K169))))</formula>
    </cfRule>
  </conditionalFormatting>
  <conditionalFormatting sqref="V169:V173">
    <cfRule type="containsText" dxfId="73" priority="67" operator="containsText" text="Bajo">
      <formula>NOT(ISERROR(SEARCH(("Bajo"),(V169))))</formula>
    </cfRule>
  </conditionalFormatting>
  <conditionalFormatting sqref="V169:V173">
    <cfRule type="containsText" dxfId="72" priority="68" operator="containsText" text="Moderado">
      <formula>NOT(ISERROR(SEARCH(("Moderado"),(V169))))</formula>
    </cfRule>
  </conditionalFormatting>
  <conditionalFormatting sqref="V169:V173">
    <cfRule type="containsText" dxfId="71" priority="69" operator="containsText" text="Alto">
      <formula>NOT(ISERROR(SEARCH(("Alto"),(V169))))</formula>
    </cfRule>
  </conditionalFormatting>
  <conditionalFormatting sqref="V169:V173">
    <cfRule type="containsText" dxfId="70" priority="70" operator="containsText" text="Extremo">
      <formula>NOT(ISERROR(SEARCH(("Extremo"),(V169))))</formula>
    </cfRule>
  </conditionalFormatting>
  <conditionalFormatting sqref="K152 V152">
    <cfRule type="containsText" dxfId="69" priority="57" operator="containsText" text="Bajo">
      <formula>NOT(ISERROR(SEARCH("Bajo",K152)))</formula>
    </cfRule>
    <cfRule type="containsText" dxfId="68" priority="58" operator="containsText" text="Moderado">
      <formula>NOT(ISERROR(SEARCH("Moderado",K152)))</formula>
    </cfRule>
    <cfRule type="containsText" dxfId="67" priority="59" operator="containsText" text="Alto">
      <formula>NOT(ISERROR(SEARCH("Alto",K152)))</formula>
    </cfRule>
    <cfRule type="containsText" dxfId="66" priority="60" operator="containsText" text="Extremo">
      <formula>NOT(ISERROR(SEARCH("Extremo",K152)))</formula>
    </cfRule>
  </conditionalFormatting>
  <conditionalFormatting sqref="M152">
    <cfRule type="containsText" dxfId="65" priority="55" operator="containsText" text="Mitigación">
      <formula>NOT(ISERROR(SEARCH("Mitigación",M152)))</formula>
    </cfRule>
    <cfRule type="containsText" dxfId="64" priority="56" operator="containsText" text="Prevención">
      <formula>NOT(ISERROR(SEARCH("Prevención",M152)))</formula>
    </cfRule>
  </conditionalFormatting>
  <conditionalFormatting sqref="M153:M155">
    <cfRule type="containsText" dxfId="63" priority="53" operator="containsText" text="Mitigación">
      <formula>NOT(ISERROR(SEARCH("Mitigación",M153)))</formula>
    </cfRule>
    <cfRule type="containsText" dxfId="62" priority="54" operator="containsText" text="Prevención">
      <formula>NOT(ISERROR(SEARCH("Prevención",M153)))</formula>
    </cfRule>
  </conditionalFormatting>
  <conditionalFormatting sqref="K174:K175 V174:V175 V177:V178 K177:K178">
    <cfRule type="containsText" dxfId="61" priority="49" operator="containsText" text="Bajo">
      <formula>NOT(ISERROR(SEARCH("Bajo",K174)))</formula>
    </cfRule>
    <cfRule type="containsText" dxfId="60" priority="50" operator="containsText" text="Moderado">
      <formula>NOT(ISERROR(SEARCH("Moderado",K174)))</formula>
    </cfRule>
    <cfRule type="containsText" dxfId="59" priority="51" operator="containsText" text="Alto">
      <formula>NOT(ISERROR(SEARCH("Alto",K174)))</formula>
    </cfRule>
    <cfRule type="containsText" dxfId="58" priority="52" operator="containsText" text="Extremo">
      <formula>NOT(ISERROR(SEARCH("Extremo",K174)))</formula>
    </cfRule>
  </conditionalFormatting>
  <conditionalFormatting sqref="M174 M181">
    <cfRule type="containsText" dxfId="57" priority="47" operator="containsText" text="Mitigación">
      <formula>NOT(ISERROR(SEARCH("Mitigación",M174)))</formula>
    </cfRule>
    <cfRule type="containsText" dxfId="56" priority="48" operator="containsText" text="Prevención">
      <formula>NOT(ISERROR(SEARCH("Prevención",M174)))</formula>
    </cfRule>
  </conditionalFormatting>
  <conditionalFormatting sqref="M175 M177">
    <cfRule type="containsText" dxfId="55" priority="45" operator="containsText" text="Mitigación">
      <formula>NOT(ISERROR(SEARCH("Mitigación",M175)))</formula>
    </cfRule>
    <cfRule type="containsText" dxfId="54" priority="46" operator="containsText" text="Prevención">
      <formula>NOT(ISERROR(SEARCH("Prevención",M175)))</formula>
    </cfRule>
  </conditionalFormatting>
  <conditionalFormatting sqref="M178:M180">
    <cfRule type="containsText" dxfId="53" priority="43" operator="containsText" text="Mitigación">
      <formula>NOT(ISERROR(SEARCH("Mitigación",M178)))</formula>
    </cfRule>
    <cfRule type="containsText" dxfId="52" priority="44" operator="containsText" text="Prevención">
      <formula>NOT(ISERROR(SEARCH("Prevención",M178)))</formula>
    </cfRule>
  </conditionalFormatting>
  <conditionalFormatting sqref="V176 K176">
    <cfRule type="containsText" dxfId="51" priority="39" operator="containsText" text="Bajo">
      <formula>NOT(ISERROR(SEARCH("Bajo",K176)))</formula>
    </cfRule>
    <cfRule type="containsText" dxfId="50" priority="40" operator="containsText" text="Moderado">
      <formula>NOT(ISERROR(SEARCH("Moderado",K176)))</formula>
    </cfRule>
    <cfRule type="containsText" dxfId="49" priority="41" operator="containsText" text="Alto">
      <formula>NOT(ISERROR(SEARCH("Alto",K176)))</formula>
    </cfRule>
    <cfRule type="containsText" dxfId="48" priority="42" operator="containsText" text="Extremo">
      <formula>NOT(ISERROR(SEARCH("Extremo",K176)))</formula>
    </cfRule>
  </conditionalFormatting>
  <conditionalFormatting sqref="M176">
    <cfRule type="containsText" dxfId="47" priority="37" operator="containsText" text="Mitigación">
      <formula>NOT(ISERROR(SEARCH("Mitigación",M176)))</formula>
    </cfRule>
    <cfRule type="containsText" dxfId="46" priority="38" operator="containsText" text="Prevención">
      <formula>NOT(ISERROR(SEARCH("Prevención",M176)))</formula>
    </cfRule>
  </conditionalFormatting>
  <conditionalFormatting sqref="M182">
    <cfRule type="containsText" dxfId="45" priority="35" operator="containsText" text="Mitigación">
      <formula>NOT(ISERROR(SEARCH("Mitigación",M182)))</formula>
    </cfRule>
    <cfRule type="containsText" dxfId="44" priority="36" operator="containsText" text="Prevención">
      <formula>NOT(ISERROR(SEARCH("Prevención",M182)))</formula>
    </cfRule>
  </conditionalFormatting>
  <conditionalFormatting sqref="V183 K183">
    <cfRule type="containsText" dxfId="43" priority="31" operator="containsText" text="Bajo">
      <formula>NOT(ISERROR(SEARCH("Bajo",K183)))</formula>
    </cfRule>
    <cfRule type="containsText" dxfId="42" priority="32" operator="containsText" text="Moderado">
      <formula>NOT(ISERROR(SEARCH("Moderado",K183)))</formula>
    </cfRule>
    <cfRule type="containsText" dxfId="41" priority="33" operator="containsText" text="Alto">
      <formula>NOT(ISERROR(SEARCH("Alto",K183)))</formula>
    </cfRule>
    <cfRule type="containsText" dxfId="40" priority="34" operator="containsText" text="Extremo">
      <formula>NOT(ISERROR(SEARCH("Extremo",K183)))</formula>
    </cfRule>
  </conditionalFormatting>
  <conditionalFormatting sqref="M186">
    <cfRule type="containsText" dxfId="39" priority="29" operator="containsText" text="Mitigación">
      <formula>NOT(ISERROR(SEARCH("Mitigación",M186)))</formula>
    </cfRule>
    <cfRule type="containsText" dxfId="38" priority="30" operator="containsText" text="Prevención">
      <formula>NOT(ISERROR(SEARCH("Prevención",M186)))</formula>
    </cfRule>
  </conditionalFormatting>
  <conditionalFormatting sqref="M183:M185">
    <cfRule type="containsText" dxfId="37" priority="27" operator="containsText" text="Mitigación">
      <formula>NOT(ISERROR(SEARCH("Mitigación",M183)))</formula>
    </cfRule>
    <cfRule type="containsText" dxfId="36" priority="28" operator="containsText" text="Prevención">
      <formula>NOT(ISERROR(SEARCH("Prevención",M183)))</formula>
    </cfRule>
  </conditionalFormatting>
  <conditionalFormatting sqref="M187">
    <cfRule type="containsText" dxfId="35" priority="25" operator="containsText" text="Mitigación">
      <formula>NOT(ISERROR(SEARCH("Mitigación",M187)))</formula>
    </cfRule>
    <cfRule type="containsText" dxfId="34" priority="26" operator="containsText" text="Prevención">
      <formula>NOT(ISERROR(SEARCH("Prevención",M187)))</formula>
    </cfRule>
  </conditionalFormatting>
  <conditionalFormatting sqref="V188:V191 K188:K191">
    <cfRule type="containsText" dxfId="33" priority="21" operator="containsText" text="Bajo">
      <formula>NOT(ISERROR(SEARCH("Bajo",K188)))</formula>
    </cfRule>
    <cfRule type="containsText" dxfId="32" priority="22" operator="containsText" text="Moderado">
      <formula>NOT(ISERROR(SEARCH("Moderado",K188)))</formula>
    </cfRule>
    <cfRule type="containsText" dxfId="31" priority="23" operator="containsText" text="Alto">
      <formula>NOT(ISERROR(SEARCH("Alto",K188)))</formula>
    </cfRule>
    <cfRule type="containsText" dxfId="30" priority="24" operator="containsText" text="Extremo">
      <formula>NOT(ISERROR(SEARCH("Extremo",K188)))</formula>
    </cfRule>
  </conditionalFormatting>
  <conditionalFormatting sqref="M188">
    <cfRule type="containsText" dxfId="29" priority="19" operator="containsText" text="Mitigación">
      <formula>NOT(ISERROR(SEARCH("Mitigación",M188)))</formula>
    </cfRule>
    <cfRule type="containsText" dxfId="28" priority="20" operator="containsText" text="Prevención">
      <formula>NOT(ISERROR(SEARCH("Prevención",M188)))</formula>
    </cfRule>
  </conditionalFormatting>
  <conditionalFormatting sqref="M189:M190">
    <cfRule type="containsText" dxfId="27" priority="17" operator="containsText" text="Mitigación">
      <formula>NOT(ISERROR(SEARCH("Mitigación",M189)))</formula>
    </cfRule>
    <cfRule type="containsText" dxfId="26" priority="18" operator="containsText" text="Prevención">
      <formula>NOT(ISERROR(SEARCH("Prevención",M189)))</formula>
    </cfRule>
  </conditionalFormatting>
  <conditionalFormatting sqref="M191:M192">
    <cfRule type="containsText" dxfId="25" priority="15" operator="containsText" text="Mitigación">
      <formula>NOT(ISERROR(SEARCH("Mitigación",M191)))</formula>
    </cfRule>
    <cfRule type="containsText" dxfId="24" priority="16" operator="containsText" text="Prevención">
      <formula>NOT(ISERROR(SEARCH("Prevención",M191)))</formula>
    </cfRule>
  </conditionalFormatting>
  <conditionalFormatting sqref="M193">
    <cfRule type="containsText" dxfId="23" priority="13" operator="containsText" text="Mitigación">
      <formula>NOT(ISERROR(SEARCH("Mitigación",M193)))</formula>
    </cfRule>
    <cfRule type="containsText" dxfId="22" priority="14" operator="containsText" text="Prevención">
      <formula>NOT(ISERROR(SEARCH("Prevención",M193)))</formula>
    </cfRule>
  </conditionalFormatting>
  <conditionalFormatting sqref="K5:K6">
    <cfRule type="containsText" dxfId="21" priority="9" operator="containsText" text="Bajo">
      <formula>NOT(ISERROR(SEARCH("Bajo",K5)))</formula>
    </cfRule>
    <cfRule type="containsText" dxfId="20" priority="10" operator="containsText" text="Moderado">
      <formula>NOT(ISERROR(SEARCH("Moderado",K5)))</formula>
    </cfRule>
    <cfRule type="containsText" dxfId="19" priority="11" operator="containsText" text="Alto">
      <formula>NOT(ISERROR(SEARCH("Alto",K5)))</formula>
    </cfRule>
    <cfRule type="containsText" dxfId="18" priority="12" operator="containsText" text="Extremo">
      <formula>NOT(ISERROR(SEARCH("Extremo",K5)))</formula>
    </cfRule>
  </conditionalFormatting>
  <conditionalFormatting sqref="M109">
    <cfRule type="containsText" dxfId="17" priority="5" operator="containsText" text="Mitigación">
      <formula>NOT(ISERROR(SEARCH("Mitigación",M109)))</formula>
    </cfRule>
    <cfRule type="containsText" dxfId="16" priority="6" operator="containsText" text="Prevención">
      <formula>NOT(ISERROR(SEARCH("Prevención",M109)))</formula>
    </cfRule>
  </conditionalFormatting>
  <conditionalFormatting sqref="M30">
    <cfRule type="containsText" dxfId="15" priority="3" operator="containsText" text="Mitigación">
      <formula>NOT(ISERROR(SEARCH("Mitigación",M30)))</formula>
    </cfRule>
    <cfRule type="containsText" dxfId="14" priority="4" operator="containsText" text="Prevención">
      <formula>NOT(ISERROR(SEARCH("Prevención",M30)))</formula>
    </cfRule>
  </conditionalFormatting>
  <conditionalFormatting sqref="M32">
    <cfRule type="containsText" dxfId="13" priority="1" operator="containsText" text="Mitigación">
      <formula>NOT(ISERROR(SEARCH("Mitigación",M32)))</formula>
    </cfRule>
    <cfRule type="containsText" dxfId="12" priority="2" operator="containsText" text="Prevención">
      <formula>NOT(ISERROR(SEARCH("Prevención",M32)))</formula>
    </cfRule>
  </conditionalFormatting>
  <dataValidations disablePrompts="1" count="1">
    <dataValidation allowBlank="1" showErrorMessage="1" sqref="BB159:BC159 BC4:BD4" xr:uid="{7154EC88-BA25-412B-B58E-C3D80099DBFC}"/>
  </dataValidations>
  <printOptions horizontalCentered="1" verticalCentered="1"/>
  <pageMargins left="0.11811023622047245" right="0.11811023622047245" top="0.74803149606299213" bottom="0.74803149606299213" header="0.31496062992125984" footer="0.31496062992125984"/>
  <pageSetup scale="12" fitToWidth="3"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60E6B-DC7C-4B05-8C70-5405AD0E5B1F}">
  <dimension ref="A1:S39"/>
  <sheetViews>
    <sheetView workbookViewId="0"/>
  </sheetViews>
  <sheetFormatPr baseColWidth="10" defaultColWidth="14.453125" defaultRowHeight="15" customHeight="1"/>
  <cols>
    <col min="1" max="1" width="2.7265625" style="12" customWidth="1"/>
    <col min="2" max="3" width="12.26953125" style="12" customWidth="1"/>
    <col min="4" max="4" width="27.453125" style="12" customWidth="1"/>
    <col min="5" max="5" width="75.81640625" style="12" customWidth="1"/>
    <col min="6" max="6" width="49.1796875" style="12" customWidth="1"/>
    <col min="7" max="19" width="12.453125" style="12" customWidth="1"/>
    <col min="20" max="16384" width="14.453125" style="12"/>
  </cols>
  <sheetData>
    <row r="1" spans="1:19" ht="14.5">
      <c r="A1" s="11"/>
      <c r="B1" s="11"/>
      <c r="C1" s="11"/>
      <c r="D1" s="11"/>
      <c r="E1" s="11"/>
      <c r="F1" s="11"/>
      <c r="G1" s="11"/>
      <c r="H1" s="11"/>
      <c r="I1" s="11"/>
      <c r="J1" s="11"/>
      <c r="K1" s="11"/>
      <c r="L1" s="11"/>
      <c r="M1" s="11"/>
      <c r="N1" s="11"/>
      <c r="O1" s="11"/>
      <c r="P1" s="11"/>
      <c r="Q1" s="11"/>
      <c r="R1" s="11"/>
      <c r="S1" s="11"/>
    </row>
    <row r="2" spans="1:19" ht="14.5">
      <c r="A2" s="11"/>
      <c r="B2" s="11"/>
      <c r="C2" s="11"/>
      <c r="D2" s="11"/>
      <c r="E2" s="11"/>
      <c r="F2" s="11"/>
      <c r="G2" s="11"/>
      <c r="H2" s="11"/>
      <c r="I2" s="11"/>
      <c r="J2" s="11"/>
      <c r="K2" s="11"/>
      <c r="L2" s="11"/>
      <c r="M2" s="11"/>
      <c r="N2" s="11"/>
      <c r="O2" s="11"/>
      <c r="P2" s="11"/>
      <c r="Q2" s="11"/>
      <c r="R2" s="11"/>
      <c r="S2" s="11"/>
    </row>
    <row r="3" spans="1:19" thickBot="1">
      <c r="A3" s="65"/>
      <c r="B3" s="65"/>
      <c r="C3" s="65"/>
      <c r="D3" s="65"/>
      <c r="E3" s="65"/>
      <c r="F3" s="65"/>
      <c r="G3" s="65"/>
      <c r="H3" s="65"/>
      <c r="I3" s="65"/>
      <c r="J3" s="65"/>
      <c r="K3" s="65"/>
      <c r="L3" s="65"/>
      <c r="M3" s="65"/>
      <c r="N3" s="65"/>
      <c r="O3" s="65"/>
      <c r="P3" s="65"/>
      <c r="Q3" s="65"/>
      <c r="R3" s="65"/>
      <c r="S3" s="65"/>
    </row>
    <row r="4" spans="1:19" thickBot="1">
      <c r="A4" s="65"/>
      <c r="B4" s="631" t="s">
        <v>2570</v>
      </c>
      <c r="C4" s="632"/>
      <c r="D4" s="632"/>
      <c r="E4" s="632"/>
      <c r="F4" s="633"/>
      <c r="G4" s="13"/>
      <c r="H4" s="13"/>
      <c r="I4" s="13"/>
      <c r="J4" s="13"/>
      <c r="K4" s="13"/>
      <c r="L4" s="13"/>
      <c r="M4" s="13"/>
      <c r="N4" s="13"/>
      <c r="O4" s="13"/>
      <c r="P4" s="13"/>
      <c r="Q4" s="13"/>
      <c r="R4" s="13"/>
      <c r="S4" s="13"/>
    </row>
    <row r="5" spans="1:19" ht="10.5" customHeight="1">
      <c r="A5" s="65"/>
      <c r="B5" s="14"/>
      <c r="C5" s="14"/>
      <c r="D5" s="14"/>
      <c r="E5" s="14"/>
      <c r="F5" s="14"/>
      <c r="G5" s="13"/>
      <c r="H5" s="13"/>
      <c r="I5" s="13"/>
      <c r="J5" s="13"/>
      <c r="K5" s="13"/>
      <c r="L5" s="13"/>
      <c r="M5" s="13"/>
      <c r="N5" s="13"/>
      <c r="O5" s="13"/>
      <c r="P5" s="13"/>
      <c r="Q5" s="13"/>
      <c r="R5" s="13"/>
      <c r="S5" s="13"/>
    </row>
    <row r="6" spans="1:19" ht="14.5">
      <c r="A6" s="65"/>
      <c r="B6" s="634" t="s">
        <v>2571</v>
      </c>
      <c r="C6" s="635"/>
      <c r="D6" s="635"/>
      <c r="E6" s="635"/>
      <c r="F6" s="635"/>
      <c r="G6" s="13"/>
      <c r="H6" s="13"/>
      <c r="I6" s="13"/>
      <c r="J6" s="13"/>
      <c r="K6" s="13"/>
      <c r="L6" s="13"/>
      <c r="M6" s="13"/>
      <c r="N6" s="13"/>
      <c r="O6" s="13"/>
      <c r="P6" s="13"/>
      <c r="Q6" s="13"/>
      <c r="R6" s="13"/>
      <c r="S6" s="13"/>
    </row>
    <row r="7" spans="1:19" ht="10.5" customHeight="1">
      <c r="A7" s="65"/>
      <c r="B7" s="65"/>
      <c r="C7" s="65"/>
      <c r="D7" s="65"/>
      <c r="E7" s="65"/>
      <c r="F7" s="65"/>
      <c r="G7" s="65"/>
      <c r="H7" s="65"/>
      <c r="I7" s="65"/>
      <c r="J7" s="65"/>
      <c r="K7" s="65"/>
      <c r="L7" s="65"/>
      <c r="M7" s="65"/>
      <c r="N7" s="65"/>
      <c r="O7" s="65"/>
      <c r="P7" s="65"/>
      <c r="Q7" s="65"/>
      <c r="R7" s="65"/>
      <c r="S7" s="65"/>
    </row>
    <row r="8" spans="1:19" ht="15.75" customHeight="1">
      <c r="A8" s="65"/>
      <c r="B8" s="636" t="s">
        <v>2572</v>
      </c>
      <c r="C8" s="637"/>
      <c r="D8" s="640" t="s">
        <v>2573</v>
      </c>
      <c r="E8" s="640" t="s">
        <v>2574</v>
      </c>
      <c r="F8" s="640" t="s">
        <v>2575</v>
      </c>
      <c r="G8" s="65"/>
      <c r="H8" s="65"/>
      <c r="I8" s="65"/>
      <c r="J8" s="65"/>
      <c r="K8" s="65"/>
      <c r="L8" s="65"/>
      <c r="M8" s="65"/>
      <c r="N8" s="65"/>
      <c r="O8" s="65"/>
      <c r="P8" s="65"/>
      <c r="Q8" s="65"/>
      <c r="R8" s="65"/>
      <c r="S8" s="65"/>
    </row>
    <row r="9" spans="1:19" ht="15.75" customHeight="1">
      <c r="A9" s="65"/>
      <c r="B9" s="638"/>
      <c r="C9" s="639"/>
      <c r="D9" s="641"/>
      <c r="E9" s="641"/>
      <c r="F9" s="641"/>
      <c r="G9" s="65"/>
      <c r="H9" s="65"/>
      <c r="I9" s="65"/>
      <c r="J9" s="65"/>
      <c r="K9" s="65"/>
      <c r="L9" s="65"/>
      <c r="M9" s="65"/>
      <c r="N9" s="65"/>
      <c r="O9" s="65"/>
      <c r="P9" s="65"/>
      <c r="Q9" s="65"/>
      <c r="R9" s="65"/>
      <c r="S9" s="65"/>
    </row>
    <row r="10" spans="1:19" ht="14.5">
      <c r="A10" s="65"/>
      <c r="B10" s="620" t="s">
        <v>30</v>
      </c>
      <c r="C10" s="621"/>
      <c r="D10" s="15" t="s">
        <v>2576</v>
      </c>
      <c r="E10" s="16" t="s">
        <v>2577</v>
      </c>
      <c r="F10" s="17">
        <v>1</v>
      </c>
      <c r="G10" s="65"/>
      <c r="H10" s="65"/>
      <c r="I10" s="65"/>
      <c r="J10" s="65"/>
      <c r="K10" s="65"/>
      <c r="L10" s="65"/>
      <c r="M10" s="65"/>
      <c r="N10" s="65"/>
      <c r="O10" s="65"/>
      <c r="P10" s="65"/>
      <c r="Q10" s="65"/>
      <c r="R10" s="65"/>
      <c r="S10" s="65"/>
    </row>
    <row r="11" spans="1:19" ht="29">
      <c r="A11" s="65"/>
      <c r="B11" s="622" t="s">
        <v>31</v>
      </c>
      <c r="C11" s="623"/>
      <c r="D11" s="18" t="s">
        <v>2578</v>
      </c>
      <c r="E11" s="19" t="s">
        <v>2579</v>
      </c>
      <c r="F11" s="20" t="s">
        <v>138</v>
      </c>
      <c r="G11" s="65"/>
      <c r="H11" s="65"/>
      <c r="I11" s="65"/>
      <c r="J11" s="65"/>
      <c r="K11" s="65"/>
      <c r="L11" s="65"/>
      <c r="M11" s="65"/>
      <c r="N11" s="65"/>
      <c r="O11" s="65"/>
      <c r="P11" s="65"/>
      <c r="Q11" s="65"/>
      <c r="R11" s="65"/>
      <c r="S11" s="65"/>
    </row>
    <row r="12" spans="1:19" ht="87">
      <c r="A12" s="65"/>
      <c r="B12" s="624" t="s">
        <v>32</v>
      </c>
      <c r="C12" s="625"/>
      <c r="D12" s="21" t="s">
        <v>2580</v>
      </c>
      <c r="E12" s="22" t="s">
        <v>2581</v>
      </c>
      <c r="F12" s="23" t="s">
        <v>139</v>
      </c>
      <c r="G12" s="65"/>
      <c r="H12" s="65"/>
      <c r="I12" s="65"/>
      <c r="J12" s="65"/>
      <c r="K12" s="65"/>
      <c r="L12" s="65"/>
      <c r="M12" s="65"/>
      <c r="N12" s="65"/>
      <c r="O12" s="65"/>
      <c r="P12" s="65"/>
      <c r="Q12" s="65"/>
      <c r="R12" s="65"/>
      <c r="S12" s="65"/>
    </row>
    <row r="13" spans="1:19" ht="43.5">
      <c r="A13" s="65"/>
      <c r="B13" s="624" t="s">
        <v>33</v>
      </c>
      <c r="C13" s="625"/>
      <c r="D13" s="21" t="s">
        <v>2582</v>
      </c>
      <c r="E13" s="22" t="s">
        <v>2583</v>
      </c>
      <c r="F13" s="24" t="s">
        <v>140</v>
      </c>
      <c r="G13" s="65"/>
      <c r="H13" s="65"/>
      <c r="I13" s="65"/>
      <c r="J13" s="65"/>
      <c r="K13" s="65"/>
      <c r="L13" s="65"/>
      <c r="M13" s="65"/>
      <c r="N13" s="65"/>
      <c r="O13" s="65"/>
      <c r="P13" s="65"/>
      <c r="Q13" s="65"/>
      <c r="R13" s="65"/>
      <c r="S13" s="65"/>
    </row>
    <row r="14" spans="1:19" ht="101.5">
      <c r="A14" s="65"/>
      <c r="B14" s="622" t="s">
        <v>2584</v>
      </c>
      <c r="C14" s="623"/>
      <c r="D14" s="18" t="s">
        <v>2578</v>
      </c>
      <c r="E14" s="19" t="s">
        <v>2585</v>
      </c>
      <c r="F14" s="24" t="s">
        <v>2586</v>
      </c>
      <c r="G14" s="65"/>
      <c r="H14" s="65"/>
      <c r="I14" s="65"/>
      <c r="J14" s="65"/>
      <c r="K14" s="65"/>
      <c r="L14" s="65"/>
      <c r="M14" s="65"/>
      <c r="N14" s="65"/>
      <c r="O14" s="65"/>
      <c r="P14" s="65"/>
      <c r="Q14" s="65"/>
      <c r="R14" s="65"/>
      <c r="S14" s="65"/>
    </row>
    <row r="15" spans="1:19" ht="43.5">
      <c r="A15" s="65"/>
      <c r="B15" s="626" t="s">
        <v>35</v>
      </c>
      <c r="C15" s="627"/>
      <c r="D15" s="15" t="s">
        <v>2587</v>
      </c>
      <c r="E15" s="19" t="s">
        <v>2588</v>
      </c>
      <c r="F15" s="19" t="s">
        <v>2589</v>
      </c>
      <c r="G15" s="65"/>
      <c r="H15" s="65"/>
      <c r="I15" s="65"/>
      <c r="J15" s="65"/>
      <c r="K15" s="65"/>
      <c r="L15" s="65"/>
      <c r="M15" s="65"/>
      <c r="N15" s="65"/>
      <c r="O15" s="65"/>
      <c r="P15" s="65"/>
      <c r="Q15" s="65"/>
      <c r="R15" s="65"/>
      <c r="S15" s="65"/>
    </row>
    <row r="16" spans="1:19" ht="43.5">
      <c r="A16" s="65"/>
      <c r="B16" s="626" t="s">
        <v>36</v>
      </c>
      <c r="C16" s="627"/>
      <c r="D16" s="15" t="s">
        <v>2587</v>
      </c>
      <c r="E16" s="19" t="s">
        <v>2590</v>
      </c>
      <c r="F16" s="19" t="s">
        <v>2591</v>
      </c>
      <c r="G16" s="65"/>
      <c r="H16" s="65"/>
      <c r="I16" s="65"/>
      <c r="J16" s="65"/>
      <c r="K16" s="65"/>
      <c r="L16" s="65"/>
      <c r="M16" s="65"/>
      <c r="N16" s="65"/>
      <c r="O16" s="65"/>
      <c r="P16" s="65"/>
      <c r="Q16" s="65"/>
      <c r="R16" s="65"/>
      <c r="S16" s="65"/>
    </row>
    <row r="17" spans="2:6" ht="29">
      <c r="B17" s="626" t="s">
        <v>37</v>
      </c>
      <c r="C17" s="627"/>
      <c r="D17" s="15" t="s">
        <v>2587</v>
      </c>
      <c r="E17" s="19" t="s">
        <v>2592</v>
      </c>
      <c r="F17" s="19" t="s">
        <v>2593</v>
      </c>
    </row>
    <row r="18" spans="2:6" ht="87">
      <c r="B18" s="628" t="s">
        <v>20</v>
      </c>
      <c r="C18" s="15" t="s">
        <v>38</v>
      </c>
      <c r="D18" s="15" t="s">
        <v>2587</v>
      </c>
      <c r="E18" s="19" t="s">
        <v>2594</v>
      </c>
      <c r="F18" s="24">
        <v>4</v>
      </c>
    </row>
    <row r="19" spans="2:6" ht="72.5">
      <c r="B19" s="629"/>
      <c r="C19" s="15" t="s">
        <v>39</v>
      </c>
      <c r="D19" s="15" t="s">
        <v>2587</v>
      </c>
      <c r="E19" s="19" t="s">
        <v>2595</v>
      </c>
      <c r="F19" s="24">
        <v>5</v>
      </c>
    </row>
    <row r="20" spans="2:6" ht="43.5">
      <c r="B20" s="630"/>
      <c r="C20" s="25" t="s">
        <v>40</v>
      </c>
      <c r="D20" s="21" t="s">
        <v>2596</v>
      </c>
      <c r="E20" s="19" t="s">
        <v>2597</v>
      </c>
      <c r="F20" s="20" t="s">
        <v>10</v>
      </c>
    </row>
    <row r="21" spans="2:6" ht="145">
      <c r="B21" s="615" t="s">
        <v>41</v>
      </c>
      <c r="C21" s="616"/>
      <c r="D21" s="18" t="s">
        <v>2578</v>
      </c>
      <c r="E21" s="19" t="s">
        <v>2598</v>
      </c>
      <c r="F21" s="20" t="s">
        <v>91</v>
      </c>
    </row>
    <row r="22" spans="2:6" ht="72.5">
      <c r="B22" s="615" t="s">
        <v>42</v>
      </c>
      <c r="C22" s="616"/>
      <c r="D22" s="18" t="s">
        <v>2578</v>
      </c>
      <c r="E22" s="19" t="s">
        <v>2599</v>
      </c>
      <c r="F22" s="19" t="s">
        <v>92</v>
      </c>
    </row>
    <row r="23" spans="2:6" ht="29">
      <c r="B23" s="26" t="s">
        <v>2600</v>
      </c>
      <c r="C23" s="27" t="s">
        <v>21</v>
      </c>
      <c r="D23" s="15" t="s">
        <v>2587</v>
      </c>
      <c r="E23" s="19" t="s">
        <v>2601</v>
      </c>
      <c r="F23" s="19" t="s">
        <v>2602</v>
      </c>
    </row>
    <row r="24" spans="2:6" ht="87">
      <c r="B24" s="617" t="s">
        <v>22</v>
      </c>
      <c r="C24" s="15" t="s">
        <v>2603</v>
      </c>
      <c r="D24" s="15" t="s">
        <v>2587</v>
      </c>
      <c r="E24" s="19" t="s">
        <v>2604</v>
      </c>
      <c r="F24" s="28">
        <v>40</v>
      </c>
    </row>
    <row r="25" spans="2:6" ht="87">
      <c r="B25" s="618"/>
      <c r="C25" s="15" t="s">
        <v>2605</v>
      </c>
      <c r="D25" s="15" t="s">
        <v>2587</v>
      </c>
      <c r="E25" s="19" t="s">
        <v>2606</v>
      </c>
      <c r="F25" s="29">
        <v>0</v>
      </c>
    </row>
    <row r="26" spans="2:6" ht="57.5">
      <c r="B26" s="618"/>
      <c r="C26" s="21" t="s">
        <v>2607</v>
      </c>
      <c r="D26" s="21" t="s">
        <v>2596</v>
      </c>
      <c r="E26" s="19" t="s">
        <v>2608</v>
      </c>
      <c r="F26" s="28">
        <v>40</v>
      </c>
    </row>
    <row r="27" spans="2:6" ht="57.5">
      <c r="B27" s="618"/>
      <c r="C27" s="21" t="s">
        <v>2609</v>
      </c>
      <c r="D27" s="21" t="s">
        <v>2596</v>
      </c>
      <c r="E27" s="19" t="s">
        <v>2610</v>
      </c>
      <c r="F27" s="29">
        <v>0</v>
      </c>
    </row>
    <row r="28" spans="2:6" ht="57">
      <c r="B28" s="618"/>
      <c r="C28" s="21" t="s">
        <v>2611</v>
      </c>
      <c r="D28" s="21" t="s">
        <v>2596</v>
      </c>
      <c r="E28" s="19" t="s">
        <v>2612</v>
      </c>
      <c r="F28" s="24" t="s">
        <v>2613</v>
      </c>
    </row>
    <row r="29" spans="2:6" ht="43">
      <c r="B29" s="619"/>
      <c r="C29" s="21" t="s">
        <v>2614</v>
      </c>
      <c r="D29" s="21" t="s">
        <v>2596</v>
      </c>
      <c r="E29" s="19" t="s">
        <v>2615</v>
      </c>
      <c r="F29" s="24" t="s">
        <v>2613</v>
      </c>
    </row>
    <row r="30" spans="2:6" ht="29">
      <c r="B30" s="612" t="s">
        <v>23</v>
      </c>
      <c r="C30" s="21" t="s">
        <v>38</v>
      </c>
      <c r="D30" s="21" t="s">
        <v>2596</v>
      </c>
      <c r="E30" s="19" t="s">
        <v>2616</v>
      </c>
      <c r="F30" s="24">
        <v>4</v>
      </c>
    </row>
    <row r="31" spans="2:6" ht="29">
      <c r="B31" s="613"/>
      <c r="C31" s="21" t="s">
        <v>39</v>
      </c>
      <c r="D31" s="21" t="s">
        <v>2596</v>
      </c>
      <c r="E31" s="19" t="s">
        <v>2617</v>
      </c>
      <c r="F31" s="24">
        <v>5</v>
      </c>
    </row>
    <row r="32" spans="2:6" ht="43.5">
      <c r="B32" s="614"/>
      <c r="C32" s="21" t="s">
        <v>49</v>
      </c>
      <c r="D32" s="21" t="s">
        <v>2596</v>
      </c>
      <c r="E32" s="19" t="s">
        <v>2597</v>
      </c>
      <c r="F32" s="20" t="s">
        <v>10</v>
      </c>
    </row>
    <row r="33" spans="2:6" ht="145">
      <c r="B33" s="615" t="s">
        <v>41</v>
      </c>
      <c r="C33" s="616"/>
      <c r="D33" s="18" t="s">
        <v>2578</v>
      </c>
      <c r="E33" s="19" t="s">
        <v>2618</v>
      </c>
      <c r="F33" s="20" t="s">
        <v>91</v>
      </c>
    </row>
    <row r="34" spans="2:6" ht="51" customHeight="1">
      <c r="B34" s="610" t="s">
        <v>2619</v>
      </c>
      <c r="C34" s="611"/>
      <c r="D34" s="15" t="s">
        <v>2587</v>
      </c>
      <c r="E34" s="19" t="s">
        <v>2620</v>
      </c>
      <c r="F34" s="30" t="s">
        <v>2621</v>
      </c>
    </row>
    <row r="35" spans="2:6" ht="39.75" customHeight="1">
      <c r="B35" s="610" t="s">
        <v>2622</v>
      </c>
      <c r="C35" s="611"/>
      <c r="D35" s="15" t="s">
        <v>2587</v>
      </c>
      <c r="E35" s="19" t="s">
        <v>2623</v>
      </c>
      <c r="F35" s="31">
        <v>43831</v>
      </c>
    </row>
    <row r="36" spans="2:6" ht="39.75" customHeight="1">
      <c r="B36" s="610" t="s">
        <v>2624</v>
      </c>
      <c r="C36" s="611"/>
      <c r="D36" s="15" t="s">
        <v>2587</v>
      </c>
      <c r="E36" s="19" t="s">
        <v>2625</v>
      </c>
      <c r="F36" s="31">
        <v>44114</v>
      </c>
    </row>
    <row r="37" spans="2:6" ht="14.5">
      <c r="B37" s="610" t="s">
        <v>53</v>
      </c>
      <c r="C37" s="611"/>
      <c r="D37" s="15" t="s">
        <v>2587</v>
      </c>
      <c r="E37" s="19" t="s">
        <v>2626</v>
      </c>
      <c r="F37" s="32" t="s">
        <v>2627</v>
      </c>
    </row>
    <row r="38" spans="2:6" ht="15" customHeight="1">
      <c r="B38" s="610" t="s">
        <v>54</v>
      </c>
      <c r="C38" s="611"/>
      <c r="D38" s="15" t="s">
        <v>2587</v>
      </c>
      <c r="E38" s="19" t="s">
        <v>2628</v>
      </c>
      <c r="F38" s="32" t="s">
        <v>2629</v>
      </c>
    </row>
    <row r="39" spans="2:6" ht="14.5">
      <c r="B39" s="610" t="s">
        <v>55</v>
      </c>
      <c r="C39" s="611"/>
      <c r="D39" s="15" t="s">
        <v>2587</v>
      </c>
      <c r="E39" s="19" t="s">
        <v>2630</v>
      </c>
      <c r="F39" s="32" t="s">
        <v>2631</v>
      </c>
    </row>
  </sheetData>
  <mergeCells count="26">
    <mergeCell ref="B4:F4"/>
    <mergeCell ref="B6:F6"/>
    <mergeCell ref="B8:C9"/>
    <mergeCell ref="D8:D9"/>
    <mergeCell ref="E8:E9"/>
    <mergeCell ref="F8:F9"/>
    <mergeCell ref="B24:B29"/>
    <mergeCell ref="B10:C10"/>
    <mergeCell ref="B11:C11"/>
    <mergeCell ref="B12:C12"/>
    <mergeCell ref="B13:C13"/>
    <mergeCell ref="B14:C14"/>
    <mergeCell ref="B15:C15"/>
    <mergeCell ref="B16:C16"/>
    <mergeCell ref="B17:C17"/>
    <mergeCell ref="B18:B20"/>
    <mergeCell ref="B21:C21"/>
    <mergeCell ref="B22:C22"/>
    <mergeCell ref="B38:C38"/>
    <mergeCell ref="B39:C39"/>
    <mergeCell ref="B30:B32"/>
    <mergeCell ref="B33:C33"/>
    <mergeCell ref="B34:C34"/>
    <mergeCell ref="B35:C35"/>
    <mergeCell ref="B36:C36"/>
    <mergeCell ref="B37:C37"/>
  </mergeCells>
  <conditionalFormatting sqref="B15">
    <cfRule type="containsText" dxfId="11" priority="1" operator="containsText" text="Mayor">
      <formula>NOT(ISERROR(SEARCH(("Mayor"),(B15))))</formula>
    </cfRule>
  </conditionalFormatting>
  <conditionalFormatting sqref="F20">
    <cfRule type="containsText" dxfId="10" priority="2" operator="containsText" text="Bajo">
      <formula>NOT(ISERROR(SEARCH(("Bajo"),(F20))))</formula>
    </cfRule>
  </conditionalFormatting>
  <conditionalFormatting sqref="F20">
    <cfRule type="containsText" dxfId="9" priority="3" operator="containsText" text="Moderado">
      <formula>NOT(ISERROR(SEARCH(("Moderado"),(F20))))</formula>
    </cfRule>
  </conditionalFormatting>
  <conditionalFormatting sqref="F20">
    <cfRule type="containsText" dxfId="8" priority="4" operator="containsText" text="Alto">
      <formula>NOT(ISERROR(SEARCH(("Alto"),(F20))))</formula>
    </cfRule>
  </conditionalFormatting>
  <conditionalFormatting sqref="F20">
    <cfRule type="containsText" dxfId="7" priority="5" operator="containsText" text="Extremo">
      <formula>NOT(ISERROR(SEARCH(("Extremo"),(F20))))</formula>
    </cfRule>
  </conditionalFormatting>
  <conditionalFormatting sqref="F32">
    <cfRule type="containsText" dxfId="6" priority="6" operator="containsText" text="Bajo">
      <formula>NOT(ISERROR(SEARCH(("Bajo"),(F32))))</formula>
    </cfRule>
  </conditionalFormatting>
  <conditionalFormatting sqref="F32">
    <cfRule type="containsText" dxfId="5" priority="7" operator="containsText" text="Moderado">
      <formula>NOT(ISERROR(SEARCH(("Moderado"),(F32))))</formula>
    </cfRule>
  </conditionalFormatting>
  <conditionalFormatting sqref="F32">
    <cfRule type="containsText" dxfId="4" priority="8" operator="containsText" text="Alto">
      <formula>NOT(ISERROR(SEARCH(("Alto"),(F32))))</formula>
    </cfRule>
  </conditionalFormatting>
  <conditionalFormatting sqref="F32">
    <cfRule type="containsText" dxfId="3" priority="9" operator="containsText" text="Extremo">
      <formula>NOT(ISERROR(SEARCH(("Extremo"),(F32))))</formula>
    </cfRule>
  </conditionalFormatting>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CA684-900E-4B22-B7F4-377FE0500C4A}">
  <dimension ref="A1:Q100"/>
  <sheetViews>
    <sheetView showGridLines="0" zoomScale="90" zoomScaleNormal="90" workbookViewId="0"/>
  </sheetViews>
  <sheetFormatPr baseColWidth="10" defaultColWidth="14.453125" defaultRowHeight="15" customHeight="1"/>
  <cols>
    <col min="1" max="1" width="5.453125" style="34" customWidth="1"/>
    <col min="2" max="2" width="6.26953125" style="34" customWidth="1"/>
    <col min="3" max="3" width="10.7265625" style="34" customWidth="1"/>
    <col min="4" max="4" width="23" style="34" customWidth="1"/>
    <col min="5" max="5" width="60.453125" style="34" customWidth="1"/>
    <col min="6" max="6" width="30.26953125" style="34" customWidth="1"/>
    <col min="7" max="8" width="6.81640625" style="34" customWidth="1"/>
    <col min="9" max="9" width="18.81640625" style="34" customWidth="1"/>
    <col min="10" max="11" width="67" style="34" customWidth="1"/>
    <col min="12" max="13" width="6.81640625" style="34" customWidth="1"/>
    <col min="14" max="14" width="5.1796875" style="34" customWidth="1"/>
    <col min="15" max="15" width="86.453125" style="34" customWidth="1"/>
    <col min="16" max="17" width="12.453125" style="34" customWidth="1"/>
    <col min="18" max="16384" width="14.453125" style="34"/>
  </cols>
  <sheetData>
    <row r="1" spans="1:17" ht="18" customHeight="1">
      <c r="A1" s="33"/>
      <c r="B1" s="33"/>
      <c r="C1" s="33"/>
      <c r="D1" s="33"/>
      <c r="E1" s="33"/>
      <c r="F1" s="33"/>
      <c r="G1" s="33"/>
      <c r="H1" s="33"/>
      <c r="I1" s="33"/>
      <c r="J1" s="33"/>
      <c r="K1" s="33"/>
      <c r="L1" s="33"/>
      <c r="M1" s="33"/>
      <c r="N1" s="33"/>
      <c r="O1" s="33"/>
      <c r="P1" s="33"/>
      <c r="Q1" s="33"/>
    </row>
    <row r="2" spans="1:17" ht="18" customHeight="1">
      <c r="A2" s="33"/>
      <c r="B2" s="33"/>
      <c r="C2" s="33"/>
      <c r="D2" s="33"/>
      <c r="E2" s="33"/>
      <c r="F2" s="33"/>
      <c r="G2" s="33"/>
      <c r="H2" s="33"/>
      <c r="I2" s="33"/>
      <c r="J2" s="33"/>
      <c r="K2" s="33"/>
      <c r="L2" s="33"/>
      <c r="M2" s="33"/>
      <c r="N2" s="33"/>
      <c r="O2" s="33"/>
      <c r="P2" s="33"/>
      <c r="Q2" s="33"/>
    </row>
    <row r="3" spans="1:17" ht="18" customHeight="1">
      <c r="A3" s="35"/>
      <c r="B3" s="35"/>
      <c r="C3" s="650" t="s">
        <v>38</v>
      </c>
      <c r="D3" s="651"/>
      <c r="E3" s="651"/>
      <c r="F3" s="651"/>
      <c r="G3" s="35"/>
      <c r="H3" s="35"/>
      <c r="I3" s="652" t="s">
        <v>2632</v>
      </c>
      <c r="J3" s="651"/>
      <c r="K3" s="651"/>
      <c r="L3" s="35"/>
      <c r="M3" s="35"/>
      <c r="N3" s="652" t="s">
        <v>2633</v>
      </c>
      <c r="O3" s="651"/>
      <c r="P3" s="651"/>
      <c r="Q3" s="651"/>
    </row>
    <row r="4" spans="1:17" ht="18" customHeight="1" thickBot="1">
      <c r="A4" s="35"/>
      <c r="B4" s="35"/>
      <c r="C4" s="35"/>
      <c r="D4" s="35"/>
      <c r="E4" s="35"/>
      <c r="F4" s="35"/>
      <c r="G4" s="35"/>
      <c r="H4" s="35"/>
      <c r="I4" s="35"/>
      <c r="J4" s="35"/>
      <c r="K4" s="35"/>
      <c r="L4" s="35"/>
      <c r="M4" s="35"/>
      <c r="N4" s="35"/>
      <c r="O4" s="35"/>
      <c r="P4" s="35"/>
      <c r="Q4" s="35"/>
    </row>
    <row r="5" spans="1:17" ht="18" customHeight="1" thickBot="1">
      <c r="A5" s="35"/>
      <c r="B5" s="35"/>
      <c r="C5" s="36" t="s">
        <v>2634</v>
      </c>
      <c r="D5" s="37" t="s">
        <v>2635</v>
      </c>
      <c r="E5" s="37" t="s">
        <v>2636</v>
      </c>
      <c r="F5" s="37" t="s">
        <v>2637</v>
      </c>
      <c r="G5" s="35"/>
      <c r="H5" s="35"/>
      <c r="I5" s="653" t="s">
        <v>2634</v>
      </c>
      <c r="J5" s="38" t="s">
        <v>2638</v>
      </c>
      <c r="K5" s="38" t="s">
        <v>2638</v>
      </c>
      <c r="L5" s="35"/>
      <c r="M5" s="35"/>
      <c r="N5" s="654" t="s">
        <v>2639</v>
      </c>
      <c r="O5" s="655" t="s">
        <v>2640</v>
      </c>
      <c r="P5" s="656" t="s">
        <v>2641</v>
      </c>
      <c r="Q5" s="647"/>
    </row>
    <row r="6" spans="1:17" ht="18" customHeight="1" thickBot="1">
      <c r="A6" s="35"/>
      <c r="B6" s="35"/>
      <c r="C6" s="39">
        <v>5</v>
      </c>
      <c r="D6" s="40" t="s">
        <v>2642</v>
      </c>
      <c r="E6" s="41" t="s">
        <v>2643</v>
      </c>
      <c r="F6" s="41" t="s">
        <v>2644</v>
      </c>
      <c r="G6" s="35"/>
      <c r="H6" s="35"/>
      <c r="I6" s="644"/>
      <c r="J6" s="42" t="s">
        <v>2645</v>
      </c>
      <c r="K6" s="42" t="s">
        <v>2646</v>
      </c>
      <c r="L6" s="35"/>
      <c r="M6" s="35"/>
      <c r="N6" s="644"/>
      <c r="O6" s="644"/>
      <c r="P6" s="43" t="s">
        <v>2647</v>
      </c>
      <c r="Q6" s="43" t="s">
        <v>2648</v>
      </c>
    </row>
    <row r="7" spans="1:17" ht="18" customHeight="1" thickBot="1">
      <c r="A7" s="35"/>
      <c r="B7" s="35"/>
      <c r="C7" s="39">
        <v>4</v>
      </c>
      <c r="D7" s="40" t="s">
        <v>2649</v>
      </c>
      <c r="E7" s="41" t="s">
        <v>2650</v>
      </c>
      <c r="F7" s="41" t="s">
        <v>2651</v>
      </c>
      <c r="G7" s="35"/>
      <c r="H7" s="35"/>
      <c r="I7" s="642" t="s">
        <v>2652</v>
      </c>
      <c r="J7" s="44" t="s">
        <v>2653</v>
      </c>
      <c r="K7" s="44" t="s">
        <v>2654</v>
      </c>
      <c r="L7" s="35"/>
      <c r="M7" s="35"/>
      <c r="N7" s="39">
        <v>1</v>
      </c>
      <c r="O7" s="41" t="s">
        <v>2655</v>
      </c>
      <c r="P7" s="40"/>
      <c r="Q7" s="40"/>
    </row>
    <row r="8" spans="1:17" ht="18" customHeight="1" thickBot="1">
      <c r="A8" s="35"/>
      <c r="B8" s="35"/>
      <c r="C8" s="39">
        <v>3</v>
      </c>
      <c r="D8" s="40" t="s">
        <v>2656</v>
      </c>
      <c r="E8" s="41" t="s">
        <v>2657</v>
      </c>
      <c r="F8" s="41" t="s">
        <v>2658</v>
      </c>
      <c r="G8" s="35"/>
      <c r="H8" s="35"/>
      <c r="I8" s="643"/>
      <c r="J8" s="44" t="s">
        <v>2659</v>
      </c>
      <c r="K8" s="44" t="s">
        <v>2660</v>
      </c>
      <c r="L8" s="35"/>
      <c r="M8" s="35"/>
      <c r="N8" s="39">
        <v>2</v>
      </c>
      <c r="O8" s="41" t="s">
        <v>2661</v>
      </c>
      <c r="P8" s="40"/>
      <c r="Q8" s="40"/>
    </row>
    <row r="9" spans="1:17" ht="18" customHeight="1" thickBot="1">
      <c r="A9" s="35"/>
      <c r="B9" s="35"/>
      <c r="C9" s="39">
        <v>2</v>
      </c>
      <c r="D9" s="40" t="s">
        <v>2662</v>
      </c>
      <c r="E9" s="41" t="s">
        <v>2663</v>
      </c>
      <c r="F9" s="41" t="s">
        <v>2664</v>
      </c>
      <c r="G9" s="35"/>
      <c r="H9" s="35"/>
      <c r="I9" s="643"/>
      <c r="J9" s="44" t="s">
        <v>2665</v>
      </c>
      <c r="K9" s="44" t="s">
        <v>2666</v>
      </c>
      <c r="L9" s="35"/>
      <c r="M9" s="35"/>
      <c r="N9" s="39">
        <v>3</v>
      </c>
      <c r="O9" s="41" t="s">
        <v>2667</v>
      </c>
      <c r="P9" s="40"/>
      <c r="Q9" s="40"/>
    </row>
    <row r="10" spans="1:17" ht="18" customHeight="1" thickBot="1">
      <c r="A10" s="35"/>
      <c r="B10" s="35"/>
      <c r="C10" s="39">
        <v>1</v>
      </c>
      <c r="D10" s="40" t="s">
        <v>2668</v>
      </c>
      <c r="E10" s="41" t="s">
        <v>2669</v>
      </c>
      <c r="F10" s="41" t="s">
        <v>2670</v>
      </c>
      <c r="G10" s="35"/>
      <c r="H10" s="35"/>
      <c r="I10" s="643"/>
      <c r="J10" s="44" t="s">
        <v>2671</v>
      </c>
      <c r="K10" s="44" t="s">
        <v>2672</v>
      </c>
      <c r="L10" s="35"/>
      <c r="M10" s="35"/>
      <c r="N10" s="39">
        <v>4</v>
      </c>
      <c r="O10" s="41" t="s">
        <v>2673</v>
      </c>
      <c r="P10" s="40"/>
      <c r="Q10" s="40"/>
    </row>
    <row r="11" spans="1:17" ht="18" customHeight="1" thickBot="1">
      <c r="A11" s="35"/>
      <c r="B11" s="35"/>
      <c r="C11" s="35"/>
      <c r="D11" s="35"/>
      <c r="E11" s="35"/>
      <c r="F11" s="35"/>
      <c r="G11" s="35"/>
      <c r="H11" s="35"/>
      <c r="I11" s="644"/>
      <c r="J11" s="45"/>
      <c r="K11" s="41" t="s">
        <v>2674</v>
      </c>
      <c r="L11" s="35"/>
      <c r="M11" s="35"/>
      <c r="N11" s="39">
        <v>5</v>
      </c>
      <c r="O11" s="41" t="s">
        <v>2675</v>
      </c>
      <c r="P11" s="40"/>
      <c r="Q11" s="40"/>
    </row>
    <row r="12" spans="1:17" ht="18" customHeight="1" thickBot="1">
      <c r="A12" s="35"/>
      <c r="B12" s="35"/>
      <c r="C12" s="35"/>
      <c r="D12" s="35"/>
      <c r="E12" s="35"/>
      <c r="F12" s="35"/>
      <c r="G12" s="35"/>
      <c r="H12" s="35"/>
      <c r="I12" s="642" t="s">
        <v>2676</v>
      </c>
      <c r="J12" s="46" t="s">
        <v>2677</v>
      </c>
      <c r="K12" s="46" t="s">
        <v>2678</v>
      </c>
      <c r="L12" s="35"/>
      <c r="M12" s="35"/>
      <c r="N12" s="39">
        <v>6</v>
      </c>
      <c r="O12" s="41" t="s">
        <v>2679</v>
      </c>
      <c r="P12" s="40"/>
      <c r="Q12" s="40"/>
    </row>
    <row r="13" spans="1:17" ht="18" customHeight="1" thickBot="1">
      <c r="A13" s="35"/>
      <c r="B13" s="35"/>
      <c r="C13" s="35"/>
      <c r="D13" s="35"/>
      <c r="E13" s="35"/>
      <c r="F13" s="35"/>
      <c r="G13" s="35"/>
      <c r="H13" s="35"/>
      <c r="I13" s="643"/>
      <c r="J13" s="44" t="s">
        <v>2680</v>
      </c>
      <c r="K13" s="44" t="s">
        <v>2681</v>
      </c>
      <c r="L13" s="35"/>
      <c r="M13" s="35"/>
      <c r="N13" s="39">
        <v>7</v>
      </c>
      <c r="O13" s="41" t="s">
        <v>2682</v>
      </c>
      <c r="P13" s="40"/>
      <c r="Q13" s="40"/>
    </row>
    <row r="14" spans="1:17" ht="18" customHeight="1" thickBot="1">
      <c r="A14" s="35"/>
      <c r="B14" s="35"/>
      <c r="C14" s="35"/>
      <c r="D14" s="35"/>
      <c r="E14" s="35"/>
      <c r="F14" s="35"/>
      <c r="G14" s="35"/>
      <c r="H14" s="35"/>
      <c r="I14" s="643"/>
      <c r="J14" s="44" t="s">
        <v>2683</v>
      </c>
      <c r="K14" s="44" t="s">
        <v>2684</v>
      </c>
      <c r="L14" s="35"/>
      <c r="M14" s="35"/>
      <c r="N14" s="39">
        <v>8</v>
      </c>
      <c r="O14" s="41" t="s">
        <v>2685</v>
      </c>
      <c r="P14" s="40"/>
      <c r="Q14" s="40"/>
    </row>
    <row r="15" spans="1:17" ht="18" customHeight="1" thickBot="1">
      <c r="A15" s="35"/>
      <c r="B15" s="35"/>
      <c r="C15" s="35"/>
      <c r="D15" s="35"/>
      <c r="E15" s="35"/>
      <c r="F15" s="35"/>
      <c r="G15" s="35"/>
      <c r="H15" s="35"/>
      <c r="I15" s="643"/>
      <c r="J15" s="44" t="s">
        <v>2686</v>
      </c>
      <c r="K15" s="44" t="s">
        <v>2687</v>
      </c>
      <c r="L15" s="35"/>
      <c r="M15" s="35"/>
      <c r="N15" s="39">
        <v>9</v>
      </c>
      <c r="O15" s="41" t="s">
        <v>2688</v>
      </c>
      <c r="P15" s="40"/>
      <c r="Q15" s="40"/>
    </row>
    <row r="16" spans="1:17" ht="18" customHeight="1" thickBot="1">
      <c r="A16" s="35"/>
      <c r="B16" s="35"/>
      <c r="C16" s="35"/>
      <c r="D16" s="35"/>
      <c r="E16" s="35"/>
      <c r="F16" s="35"/>
      <c r="G16" s="35"/>
      <c r="H16" s="35"/>
      <c r="I16" s="644"/>
      <c r="J16" s="45"/>
      <c r="K16" s="41" t="s">
        <v>2689</v>
      </c>
      <c r="L16" s="35"/>
      <c r="M16" s="35"/>
      <c r="N16" s="39">
        <v>10</v>
      </c>
      <c r="O16" s="41" t="s">
        <v>2690</v>
      </c>
      <c r="P16" s="40"/>
      <c r="Q16" s="40"/>
    </row>
    <row r="17" spans="1:17" ht="18" customHeight="1" thickBot="1">
      <c r="A17" s="35"/>
      <c r="B17" s="35"/>
      <c r="C17" s="35"/>
      <c r="D17" s="35"/>
      <c r="E17" s="35"/>
      <c r="F17" s="35"/>
      <c r="G17" s="35"/>
      <c r="H17" s="35"/>
      <c r="I17" s="645" t="s">
        <v>2691</v>
      </c>
      <c r="J17" s="44" t="s">
        <v>2692</v>
      </c>
      <c r="K17" s="44" t="s">
        <v>2693</v>
      </c>
      <c r="L17" s="35"/>
      <c r="M17" s="35"/>
      <c r="N17" s="39">
        <v>11</v>
      </c>
      <c r="O17" s="41" t="s">
        <v>2694</v>
      </c>
      <c r="P17" s="40"/>
      <c r="Q17" s="40"/>
    </row>
    <row r="18" spans="1:17" ht="18" customHeight="1" thickBot="1">
      <c r="A18" s="35"/>
      <c r="B18" s="35"/>
      <c r="C18" s="35"/>
      <c r="D18" s="35"/>
      <c r="E18" s="35"/>
      <c r="F18" s="35"/>
      <c r="G18" s="35"/>
      <c r="H18" s="35"/>
      <c r="I18" s="643"/>
      <c r="J18" s="44" t="s">
        <v>2695</v>
      </c>
      <c r="K18" s="44" t="s">
        <v>2696</v>
      </c>
      <c r="L18" s="35"/>
      <c r="M18" s="35"/>
      <c r="N18" s="39">
        <v>12</v>
      </c>
      <c r="O18" s="41" t="s">
        <v>2697</v>
      </c>
      <c r="P18" s="40"/>
      <c r="Q18" s="40"/>
    </row>
    <row r="19" spans="1:17" ht="18" customHeight="1" thickBot="1">
      <c r="A19" s="35"/>
      <c r="B19" s="35"/>
      <c r="C19" s="35"/>
      <c r="D19" s="35"/>
      <c r="E19" s="35"/>
      <c r="F19" s="35"/>
      <c r="G19" s="35"/>
      <c r="H19" s="35"/>
      <c r="I19" s="643"/>
      <c r="J19" s="44" t="s">
        <v>2698</v>
      </c>
      <c r="K19" s="44" t="s">
        <v>2699</v>
      </c>
      <c r="L19" s="35"/>
      <c r="M19" s="35"/>
      <c r="N19" s="39">
        <v>13</v>
      </c>
      <c r="O19" s="47" t="s">
        <v>2700</v>
      </c>
      <c r="P19" s="40"/>
      <c r="Q19" s="40"/>
    </row>
    <row r="20" spans="1:17" ht="18" customHeight="1" thickBot="1">
      <c r="A20" s="35"/>
      <c r="B20" s="35"/>
      <c r="C20" s="35"/>
      <c r="D20" s="35"/>
      <c r="E20" s="35"/>
      <c r="F20" s="35"/>
      <c r="G20" s="35"/>
      <c r="H20" s="35"/>
      <c r="I20" s="643"/>
      <c r="J20" s="44" t="s">
        <v>2701</v>
      </c>
      <c r="K20" s="44" t="s">
        <v>2702</v>
      </c>
      <c r="L20" s="35"/>
      <c r="M20" s="35"/>
      <c r="N20" s="646" t="s">
        <v>2703</v>
      </c>
      <c r="O20" s="647"/>
      <c r="P20" s="648">
        <f>COUNTIF(P7:P19,"X")</f>
        <v>0</v>
      </c>
      <c r="Q20" s="649"/>
    </row>
    <row r="21" spans="1:17" ht="18" customHeight="1" thickBot="1">
      <c r="A21" s="35"/>
      <c r="B21" s="35"/>
      <c r="C21" s="35"/>
      <c r="D21" s="35"/>
      <c r="E21" s="35"/>
      <c r="F21" s="35"/>
      <c r="G21" s="35"/>
      <c r="H21" s="35"/>
      <c r="I21" s="643"/>
      <c r="J21" s="48"/>
      <c r="K21" s="44" t="s">
        <v>2704</v>
      </c>
      <c r="L21" s="35"/>
      <c r="M21" s="35"/>
      <c r="N21" s="646" t="s">
        <v>2705</v>
      </c>
      <c r="O21" s="647"/>
      <c r="P21" s="646" t="str">
        <f>IF(P20&lt;=4,"Moderado",IF(AND(P20&gt;=5,P20&lt;=8),"Mayor",IF(P20&gt;=9,"Catastrófico")))</f>
        <v>Moderado</v>
      </c>
      <c r="Q21" s="647"/>
    </row>
    <row r="22" spans="1:17" ht="18" customHeight="1" thickBot="1">
      <c r="A22" s="35"/>
      <c r="B22" s="35"/>
      <c r="C22" s="35"/>
      <c r="D22" s="35"/>
      <c r="E22" s="35"/>
      <c r="F22" s="35"/>
      <c r="G22" s="35"/>
      <c r="H22" s="35"/>
      <c r="I22" s="644"/>
      <c r="J22" s="45"/>
      <c r="K22" s="41" t="s">
        <v>2706</v>
      </c>
      <c r="L22" s="35"/>
      <c r="M22" s="35"/>
      <c r="N22" s="35"/>
      <c r="O22" s="35"/>
      <c r="P22" s="35"/>
      <c r="Q22" s="35"/>
    </row>
    <row r="23" spans="1:17" ht="18" customHeight="1">
      <c r="A23" s="35"/>
      <c r="B23" s="35"/>
      <c r="C23" s="35"/>
      <c r="D23" s="35"/>
      <c r="E23" s="35"/>
      <c r="F23" s="35"/>
      <c r="G23" s="35"/>
      <c r="H23" s="35"/>
      <c r="I23" s="642" t="s">
        <v>2707</v>
      </c>
      <c r="J23" s="44" t="s">
        <v>2708</v>
      </c>
      <c r="K23" s="44" t="s">
        <v>2709</v>
      </c>
      <c r="L23" s="35"/>
      <c r="M23" s="35"/>
      <c r="N23" s="35"/>
      <c r="O23" s="35"/>
      <c r="P23" s="35"/>
      <c r="Q23" s="35"/>
    </row>
    <row r="24" spans="1:17" ht="18" customHeight="1">
      <c r="A24" s="35"/>
      <c r="B24" s="35"/>
      <c r="C24" s="35"/>
      <c r="D24" s="35"/>
      <c r="E24" s="35"/>
      <c r="F24" s="35"/>
      <c r="G24" s="35"/>
      <c r="H24" s="35"/>
      <c r="I24" s="643"/>
      <c r="J24" s="44" t="s">
        <v>2710</v>
      </c>
      <c r="K24" s="44" t="s">
        <v>2711</v>
      </c>
      <c r="L24" s="35"/>
      <c r="M24" s="35"/>
      <c r="N24" s="35"/>
      <c r="O24" s="35"/>
      <c r="P24" s="35"/>
      <c r="Q24" s="35"/>
    </row>
    <row r="25" spans="1:17" ht="18" customHeight="1">
      <c r="A25" s="35"/>
      <c r="B25" s="35"/>
      <c r="C25" s="35"/>
      <c r="D25" s="35"/>
      <c r="E25" s="35"/>
      <c r="F25" s="35"/>
      <c r="G25" s="35"/>
      <c r="H25" s="35"/>
      <c r="I25" s="643"/>
      <c r="J25" s="44" t="s">
        <v>2712</v>
      </c>
      <c r="K25" s="44" t="s">
        <v>2713</v>
      </c>
      <c r="L25" s="35"/>
      <c r="M25" s="35"/>
      <c r="N25" s="35"/>
      <c r="O25" s="35"/>
      <c r="P25" s="35"/>
      <c r="Q25" s="35"/>
    </row>
    <row r="26" spans="1:17" ht="18" customHeight="1" thickBot="1">
      <c r="A26" s="35"/>
      <c r="B26" s="35"/>
      <c r="C26" s="35"/>
      <c r="D26" s="35"/>
      <c r="E26" s="35"/>
      <c r="F26" s="35"/>
      <c r="G26" s="35"/>
      <c r="H26" s="35"/>
      <c r="I26" s="644"/>
      <c r="J26" s="41" t="s">
        <v>2714</v>
      </c>
      <c r="K26" s="41"/>
      <c r="L26" s="35"/>
      <c r="M26" s="35"/>
      <c r="N26" s="35"/>
      <c r="O26" s="35"/>
      <c r="P26" s="35"/>
      <c r="Q26" s="35"/>
    </row>
    <row r="27" spans="1:17" ht="18" customHeight="1">
      <c r="A27" s="35"/>
      <c r="B27" s="35"/>
      <c r="C27" s="35"/>
      <c r="D27" s="35"/>
      <c r="E27" s="35"/>
      <c r="F27" s="35"/>
      <c r="G27" s="35"/>
      <c r="H27" s="35"/>
      <c r="I27" s="642" t="s">
        <v>2715</v>
      </c>
      <c r="J27" s="44" t="s">
        <v>2716</v>
      </c>
      <c r="K27" s="44" t="s">
        <v>2717</v>
      </c>
      <c r="L27" s="35"/>
      <c r="M27" s="35"/>
      <c r="N27" s="35"/>
      <c r="O27" s="35"/>
      <c r="P27" s="35"/>
      <c r="Q27" s="35"/>
    </row>
    <row r="28" spans="1:17" ht="18" customHeight="1">
      <c r="A28" s="35"/>
      <c r="B28" s="35"/>
      <c r="C28" s="35"/>
      <c r="D28" s="35"/>
      <c r="E28" s="35"/>
      <c r="F28" s="35"/>
      <c r="G28" s="35"/>
      <c r="H28" s="35"/>
      <c r="I28" s="643"/>
      <c r="J28" s="44" t="s">
        <v>2718</v>
      </c>
      <c r="K28" s="44" t="s">
        <v>2719</v>
      </c>
      <c r="L28" s="35"/>
      <c r="M28" s="35"/>
      <c r="N28" s="35"/>
      <c r="O28" s="35"/>
      <c r="P28" s="35"/>
      <c r="Q28" s="35"/>
    </row>
    <row r="29" spans="1:17" ht="18" customHeight="1">
      <c r="A29" s="35"/>
      <c r="B29" s="35"/>
      <c r="C29" s="35"/>
      <c r="D29" s="35"/>
      <c r="E29" s="35"/>
      <c r="F29" s="35"/>
      <c r="G29" s="35"/>
      <c r="H29" s="35"/>
      <c r="I29" s="643"/>
      <c r="J29" s="44" t="s">
        <v>2720</v>
      </c>
      <c r="K29" s="44" t="s">
        <v>2721</v>
      </c>
      <c r="L29" s="35"/>
      <c r="M29" s="35"/>
      <c r="N29" s="35"/>
      <c r="O29" s="35"/>
      <c r="P29" s="35"/>
      <c r="Q29" s="35"/>
    </row>
    <row r="30" spans="1:17" ht="18" customHeight="1" thickBot="1">
      <c r="A30" s="35"/>
      <c r="B30" s="35"/>
      <c r="C30" s="35"/>
      <c r="D30" s="35"/>
      <c r="E30" s="35"/>
      <c r="F30" s="35"/>
      <c r="G30" s="35"/>
      <c r="H30" s="35"/>
      <c r="I30" s="644"/>
      <c r="J30" s="41" t="s">
        <v>2722</v>
      </c>
      <c r="K30" s="45"/>
      <c r="L30" s="35"/>
      <c r="M30" s="35"/>
      <c r="N30" s="35"/>
      <c r="O30" s="35"/>
      <c r="P30" s="35"/>
      <c r="Q30" s="35"/>
    </row>
    <row r="31" spans="1:17" ht="18" customHeight="1">
      <c r="A31" s="35"/>
      <c r="B31" s="35"/>
      <c r="C31" s="35"/>
      <c r="D31" s="35"/>
      <c r="E31" s="35"/>
      <c r="F31" s="35"/>
      <c r="G31" s="35"/>
      <c r="H31" s="35"/>
      <c r="I31" s="35"/>
      <c r="J31" s="35"/>
      <c r="K31" s="35"/>
      <c r="L31" s="35"/>
      <c r="M31" s="35"/>
      <c r="N31" s="35"/>
      <c r="O31" s="35"/>
      <c r="P31" s="35"/>
      <c r="Q31" s="35"/>
    </row>
    <row r="32" spans="1:17" ht="18" customHeight="1">
      <c r="A32" s="35"/>
      <c r="B32" s="35"/>
      <c r="C32" s="35"/>
      <c r="D32" s="35"/>
      <c r="E32" s="35"/>
      <c r="F32" s="35"/>
      <c r="G32" s="35"/>
      <c r="H32" s="35"/>
      <c r="I32" s="35"/>
      <c r="J32" s="35"/>
      <c r="K32" s="35"/>
      <c r="L32" s="35"/>
      <c r="M32" s="35"/>
      <c r="N32" s="35"/>
      <c r="O32" s="35"/>
      <c r="P32" s="35"/>
      <c r="Q32" s="35"/>
    </row>
    <row r="33" spans="1:17" ht="18" customHeight="1">
      <c r="A33" s="35"/>
      <c r="B33" s="35"/>
      <c r="C33" s="35"/>
      <c r="D33" s="35"/>
      <c r="E33" s="35"/>
      <c r="F33" s="35"/>
      <c r="G33" s="35"/>
      <c r="H33" s="35"/>
      <c r="I33" s="35"/>
      <c r="J33" s="35"/>
      <c r="K33" s="35"/>
      <c r="L33" s="35"/>
      <c r="M33" s="35"/>
      <c r="N33" s="35"/>
      <c r="O33" s="35"/>
      <c r="P33" s="35"/>
      <c r="Q33" s="35"/>
    </row>
    <row r="34" spans="1:17" ht="18" customHeight="1">
      <c r="A34" s="35"/>
      <c r="B34" s="35"/>
      <c r="C34" s="35"/>
      <c r="D34" s="35"/>
      <c r="E34" s="35"/>
      <c r="F34" s="35"/>
      <c r="G34" s="35"/>
      <c r="H34" s="35"/>
      <c r="I34" s="35"/>
      <c r="J34" s="35"/>
      <c r="K34" s="35"/>
      <c r="L34" s="35"/>
      <c r="M34" s="35"/>
      <c r="N34" s="35"/>
      <c r="O34" s="35"/>
      <c r="P34" s="35"/>
      <c r="Q34" s="35"/>
    </row>
    <row r="35" spans="1:17" ht="18" customHeight="1">
      <c r="A35" s="35"/>
      <c r="B35" s="35"/>
      <c r="C35" s="35"/>
      <c r="D35" s="35"/>
      <c r="E35" s="35"/>
      <c r="F35" s="35"/>
      <c r="G35" s="35"/>
      <c r="H35" s="35"/>
      <c r="I35" s="35"/>
      <c r="J35" s="35"/>
      <c r="K35" s="35"/>
      <c r="L35" s="35"/>
      <c r="M35" s="35"/>
      <c r="N35" s="35"/>
      <c r="O35" s="35"/>
      <c r="P35" s="35"/>
      <c r="Q35" s="35"/>
    </row>
    <row r="36" spans="1:17" ht="18" customHeight="1">
      <c r="A36" s="35"/>
      <c r="B36" s="35"/>
      <c r="C36" s="35"/>
      <c r="D36" s="35"/>
      <c r="E36" s="35"/>
      <c r="F36" s="35"/>
      <c r="G36" s="35"/>
      <c r="H36" s="35"/>
      <c r="I36" s="35"/>
      <c r="J36" s="35"/>
      <c r="K36" s="35"/>
      <c r="L36" s="35"/>
      <c r="M36" s="35"/>
      <c r="N36" s="35"/>
      <c r="O36" s="35"/>
      <c r="P36" s="35"/>
      <c r="Q36" s="35"/>
    </row>
    <row r="37" spans="1:17" ht="18" customHeight="1">
      <c r="A37" s="35"/>
      <c r="B37" s="35"/>
      <c r="C37" s="35"/>
      <c r="D37" s="35"/>
      <c r="E37" s="35"/>
      <c r="F37" s="35"/>
      <c r="G37" s="35"/>
      <c r="H37" s="35"/>
      <c r="I37" s="35"/>
      <c r="J37" s="35"/>
      <c r="K37" s="35"/>
      <c r="L37" s="35"/>
      <c r="M37" s="35"/>
      <c r="N37" s="35"/>
      <c r="O37" s="35"/>
      <c r="P37" s="35"/>
      <c r="Q37" s="35"/>
    </row>
    <row r="38" spans="1:17" ht="18" customHeight="1">
      <c r="A38" s="35"/>
      <c r="B38" s="35"/>
      <c r="C38" s="35"/>
      <c r="D38" s="35"/>
      <c r="E38" s="35"/>
      <c r="F38" s="35"/>
      <c r="G38" s="35"/>
      <c r="H38" s="35"/>
      <c r="I38" s="35"/>
      <c r="J38" s="35"/>
      <c r="K38" s="35"/>
      <c r="L38" s="35"/>
      <c r="M38" s="35"/>
      <c r="N38" s="35"/>
      <c r="O38" s="35"/>
      <c r="P38" s="35"/>
      <c r="Q38" s="35"/>
    </row>
    <row r="39" spans="1:17" ht="18" customHeight="1">
      <c r="A39" s="35"/>
      <c r="B39" s="35"/>
      <c r="C39" s="35"/>
      <c r="D39" s="35"/>
      <c r="E39" s="35"/>
      <c r="F39" s="35"/>
      <c r="G39" s="35"/>
      <c r="H39" s="35"/>
      <c r="I39" s="35"/>
      <c r="J39" s="35"/>
      <c r="K39" s="35"/>
      <c r="L39" s="35"/>
      <c r="M39" s="35"/>
      <c r="N39" s="35"/>
      <c r="O39" s="35"/>
      <c r="P39" s="35"/>
      <c r="Q39" s="35"/>
    </row>
    <row r="40" spans="1:17" ht="18" customHeight="1">
      <c r="A40" s="35"/>
      <c r="B40" s="35"/>
      <c r="C40" s="35"/>
      <c r="D40" s="35"/>
      <c r="E40" s="35"/>
      <c r="F40" s="35"/>
      <c r="G40" s="35"/>
      <c r="H40" s="35"/>
      <c r="I40" s="35"/>
      <c r="J40" s="35"/>
      <c r="K40" s="35"/>
      <c r="L40" s="35"/>
      <c r="M40" s="35"/>
      <c r="N40" s="35"/>
      <c r="O40" s="35"/>
      <c r="P40" s="35"/>
      <c r="Q40" s="35"/>
    </row>
    <row r="41" spans="1:17" ht="18" customHeight="1">
      <c r="A41" s="35"/>
      <c r="B41" s="35"/>
      <c r="C41" s="35"/>
      <c r="D41" s="35"/>
      <c r="E41" s="35"/>
      <c r="F41" s="35"/>
      <c r="G41" s="35"/>
      <c r="H41" s="35"/>
      <c r="I41" s="35"/>
      <c r="J41" s="35"/>
      <c r="K41" s="35"/>
      <c r="L41" s="35"/>
      <c r="M41" s="35"/>
      <c r="N41" s="35"/>
      <c r="O41" s="35"/>
      <c r="P41" s="35"/>
      <c r="Q41" s="35"/>
    </row>
    <row r="42" spans="1:17" ht="18" customHeight="1">
      <c r="A42" s="35"/>
      <c r="B42" s="35"/>
      <c r="C42" s="35"/>
      <c r="D42" s="35"/>
      <c r="E42" s="35"/>
      <c r="F42" s="35"/>
      <c r="G42" s="35"/>
      <c r="H42" s="35"/>
      <c r="I42" s="35"/>
      <c r="J42" s="35"/>
      <c r="K42" s="35"/>
      <c r="L42" s="35"/>
      <c r="M42" s="35"/>
      <c r="N42" s="35"/>
      <c r="O42" s="35"/>
      <c r="P42" s="35"/>
      <c r="Q42" s="35"/>
    </row>
    <row r="43" spans="1:17" ht="18" customHeight="1">
      <c r="A43" s="35"/>
      <c r="B43" s="35"/>
      <c r="C43" s="35"/>
      <c r="D43" s="35"/>
      <c r="E43" s="35"/>
      <c r="F43" s="35"/>
      <c r="G43" s="35"/>
      <c r="H43" s="35"/>
      <c r="I43" s="35"/>
      <c r="J43" s="35"/>
      <c r="K43" s="35"/>
      <c r="L43" s="35"/>
      <c r="M43" s="35"/>
      <c r="N43" s="35"/>
      <c r="O43" s="35"/>
      <c r="P43" s="35"/>
      <c r="Q43" s="35"/>
    </row>
    <row r="44" spans="1:17" ht="18" customHeight="1">
      <c r="A44" s="35"/>
      <c r="B44" s="35"/>
      <c r="C44" s="35"/>
      <c r="D44" s="35"/>
      <c r="E44" s="35"/>
      <c r="F44" s="35"/>
      <c r="G44" s="35"/>
      <c r="H44" s="35"/>
      <c r="I44" s="35"/>
      <c r="J44" s="35"/>
      <c r="K44" s="35"/>
      <c r="L44" s="35"/>
      <c r="M44" s="35"/>
      <c r="N44" s="35"/>
      <c r="O44" s="35"/>
      <c r="P44" s="35"/>
      <c r="Q44" s="35"/>
    </row>
    <row r="45" spans="1:17" ht="18" customHeight="1">
      <c r="A45" s="35"/>
      <c r="B45" s="35"/>
      <c r="C45" s="35"/>
      <c r="D45" s="35"/>
      <c r="E45" s="35"/>
      <c r="F45" s="35"/>
      <c r="G45" s="35"/>
      <c r="H45" s="35"/>
      <c r="I45" s="35"/>
      <c r="J45" s="35"/>
      <c r="K45" s="35"/>
      <c r="L45" s="35"/>
      <c r="M45" s="35"/>
      <c r="N45" s="35"/>
      <c r="O45" s="35"/>
      <c r="P45" s="35"/>
      <c r="Q45" s="35"/>
    </row>
    <row r="46" spans="1:17" ht="18" customHeight="1">
      <c r="A46" s="35"/>
      <c r="B46" s="35"/>
      <c r="C46" s="35"/>
      <c r="D46" s="35"/>
      <c r="E46" s="35"/>
      <c r="F46" s="35"/>
      <c r="G46" s="35"/>
      <c r="H46" s="35"/>
      <c r="I46" s="35"/>
      <c r="J46" s="35"/>
      <c r="K46" s="35"/>
      <c r="L46" s="35"/>
      <c r="M46" s="35"/>
      <c r="N46" s="35"/>
      <c r="O46" s="35"/>
      <c r="P46" s="35"/>
      <c r="Q46" s="35"/>
    </row>
    <row r="47" spans="1:17" ht="18" customHeight="1">
      <c r="A47" s="35"/>
      <c r="B47" s="35"/>
      <c r="C47" s="35"/>
      <c r="D47" s="35"/>
      <c r="E47" s="35"/>
      <c r="F47" s="35"/>
      <c r="G47" s="35"/>
      <c r="H47" s="35"/>
      <c r="I47" s="35"/>
      <c r="J47" s="35"/>
      <c r="K47" s="35"/>
      <c r="L47" s="35"/>
      <c r="M47" s="35"/>
      <c r="N47" s="35"/>
      <c r="O47" s="35"/>
      <c r="P47" s="35"/>
      <c r="Q47" s="35"/>
    </row>
    <row r="48" spans="1:17" ht="18" customHeight="1">
      <c r="A48" s="35"/>
      <c r="B48" s="35"/>
      <c r="C48" s="35"/>
      <c r="D48" s="35"/>
      <c r="E48" s="35"/>
      <c r="F48" s="35"/>
      <c r="G48" s="35"/>
      <c r="H48" s="35"/>
      <c r="I48" s="35"/>
      <c r="J48" s="35"/>
      <c r="K48" s="35"/>
      <c r="L48" s="35"/>
      <c r="M48" s="35"/>
      <c r="N48" s="35"/>
      <c r="O48" s="35"/>
      <c r="P48" s="35"/>
      <c r="Q48" s="35"/>
    </row>
    <row r="49" spans="1:17" ht="18" customHeight="1">
      <c r="A49" s="35"/>
      <c r="B49" s="35"/>
      <c r="C49" s="35"/>
      <c r="D49" s="35"/>
      <c r="E49" s="35"/>
      <c r="F49" s="35"/>
      <c r="G49" s="35"/>
      <c r="H49" s="35"/>
      <c r="I49" s="35"/>
      <c r="J49" s="35"/>
      <c r="K49" s="35"/>
      <c r="L49" s="35"/>
      <c r="M49" s="35"/>
      <c r="N49" s="35"/>
      <c r="O49" s="35"/>
      <c r="P49" s="35"/>
      <c r="Q49" s="35"/>
    </row>
    <row r="50" spans="1:17" ht="18" customHeight="1">
      <c r="A50" s="35"/>
      <c r="B50" s="35"/>
      <c r="C50" s="35"/>
      <c r="D50" s="35"/>
      <c r="E50" s="35"/>
      <c r="F50" s="35"/>
      <c r="G50" s="35"/>
      <c r="H50" s="35"/>
      <c r="I50" s="35"/>
      <c r="J50" s="35"/>
      <c r="K50" s="35"/>
      <c r="L50" s="35"/>
      <c r="M50" s="35"/>
      <c r="N50" s="35"/>
      <c r="O50" s="35"/>
      <c r="P50" s="35"/>
      <c r="Q50" s="35"/>
    </row>
    <row r="51" spans="1:17" ht="18" customHeight="1">
      <c r="A51" s="35"/>
      <c r="B51" s="35"/>
      <c r="C51" s="35"/>
      <c r="D51" s="35"/>
      <c r="E51" s="35"/>
      <c r="F51" s="35"/>
      <c r="G51" s="35"/>
      <c r="H51" s="35"/>
      <c r="I51" s="35"/>
      <c r="J51" s="35"/>
      <c r="K51" s="35"/>
      <c r="L51" s="35"/>
      <c r="M51" s="35"/>
      <c r="N51" s="35"/>
      <c r="O51" s="35"/>
      <c r="P51" s="35"/>
      <c r="Q51" s="35"/>
    </row>
    <row r="52" spans="1:17" ht="18" customHeight="1">
      <c r="A52" s="35"/>
      <c r="B52" s="35"/>
      <c r="C52" s="35"/>
      <c r="D52" s="35"/>
      <c r="E52" s="35"/>
      <c r="F52" s="35"/>
      <c r="G52" s="35"/>
      <c r="H52" s="35"/>
      <c r="I52" s="35"/>
      <c r="J52" s="35"/>
      <c r="K52" s="35"/>
      <c r="L52" s="35"/>
      <c r="M52" s="35"/>
      <c r="N52" s="35"/>
      <c r="O52" s="35"/>
      <c r="P52" s="35"/>
      <c r="Q52" s="35"/>
    </row>
    <row r="53" spans="1:17" ht="18" customHeight="1">
      <c r="A53" s="35"/>
      <c r="B53" s="35"/>
      <c r="C53" s="35"/>
      <c r="D53" s="35"/>
      <c r="E53" s="35"/>
      <c r="F53" s="35"/>
      <c r="G53" s="35"/>
      <c r="H53" s="35"/>
      <c r="I53" s="35"/>
      <c r="J53" s="35"/>
      <c r="K53" s="35"/>
      <c r="L53" s="35"/>
      <c r="M53" s="35"/>
      <c r="N53" s="35"/>
      <c r="O53" s="35"/>
      <c r="P53" s="35"/>
      <c r="Q53" s="35"/>
    </row>
    <row r="54" spans="1:17" ht="18" customHeight="1">
      <c r="A54" s="35"/>
      <c r="B54" s="35"/>
      <c r="C54" s="35"/>
      <c r="D54" s="35"/>
      <c r="E54" s="35"/>
      <c r="F54" s="35"/>
      <c r="G54" s="35"/>
      <c r="H54" s="35"/>
      <c r="I54" s="35"/>
      <c r="J54" s="35"/>
      <c r="K54" s="35"/>
      <c r="L54" s="35"/>
      <c r="M54" s="35"/>
      <c r="N54" s="35"/>
      <c r="O54" s="35"/>
      <c r="P54" s="35"/>
      <c r="Q54" s="35"/>
    </row>
    <row r="55" spans="1:17" ht="18" customHeight="1">
      <c r="A55" s="35"/>
      <c r="B55" s="35"/>
      <c r="C55" s="35"/>
      <c r="D55" s="35"/>
      <c r="E55" s="35"/>
      <c r="F55" s="35"/>
      <c r="G55" s="35"/>
      <c r="H55" s="35"/>
      <c r="I55" s="35"/>
      <c r="J55" s="35"/>
      <c r="K55" s="35"/>
      <c r="L55" s="35"/>
      <c r="M55" s="35"/>
      <c r="N55" s="35"/>
      <c r="O55" s="35"/>
      <c r="P55" s="35"/>
      <c r="Q55" s="35"/>
    </row>
    <row r="56" spans="1:17" ht="18" customHeight="1">
      <c r="A56" s="35"/>
      <c r="B56" s="35"/>
      <c r="C56" s="35"/>
      <c r="D56" s="35"/>
      <c r="E56" s="35"/>
      <c r="F56" s="35"/>
      <c r="G56" s="35"/>
      <c r="H56" s="35"/>
      <c r="I56" s="35"/>
      <c r="J56" s="35"/>
      <c r="K56" s="35"/>
      <c r="L56" s="35"/>
      <c r="M56" s="35"/>
      <c r="N56" s="35"/>
      <c r="O56" s="35"/>
      <c r="P56" s="35"/>
      <c r="Q56" s="35"/>
    </row>
    <row r="57" spans="1:17" ht="18" customHeight="1">
      <c r="A57" s="35"/>
      <c r="B57" s="35"/>
      <c r="C57" s="35"/>
      <c r="D57" s="35"/>
      <c r="E57" s="35"/>
      <c r="F57" s="35"/>
      <c r="G57" s="35"/>
      <c r="H57" s="35"/>
      <c r="I57" s="35"/>
      <c r="J57" s="35"/>
      <c r="K57" s="35"/>
      <c r="L57" s="35"/>
      <c r="M57" s="35"/>
      <c r="N57" s="35"/>
      <c r="O57" s="35"/>
      <c r="P57" s="35"/>
      <c r="Q57" s="35"/>
    </row>
    <row r="58" spans="1:17" ht="18" customHeight="1">
      <c r="A58" s="35"/>
      <c r="B58" s="35"/>
      <c r="C58" s="35"/>
      <c r="D58" s="35"/>
      <c r="E58" s="35"/>
      <c r="F58" s="35"/>
      <c r="G58" s="35"/>
      <c r="H58" s="35"/>
      <c r="I58" s="35"/>
      <c r="J58" s="35"/>
      <c r="K58" s="35"/>
      <c r="L58" s="35"/>
      <c r="M58" s="35"/>
      <c r="N58" s="35"/>
      <c r="O58" s="35"/>
      <c r="P58" s="35"/>
      <c r="Q58" s="35"/>
    </row>
    <row r="59" spans="1:17" ht="18" customHeight="1">
      <c r="A59" s="35"/>
      <c r="B59" s="35"/>
      <c r="C59" s="35"/>
      <c r="D59" s="35"/>
      <c r="E59" s="35"/>
      <c r="F59" s="35"/>
      <c r="G59" s="35"/>
      <c r="H59" s="35"/>
      <c r="I59" s="35"/>
      <c r="J59" s="35"/>
      <c r="K59" s="35"/>
      <c r="L59" s="35"/>
      <c r="M59" s="35"/>
      <c r="N59" s="35"/>
      <c r="O59" s="35"/>
      <c r="P59" s="35"/>
      <c r="Q59" s="35"/>
    </row>
    <row r="60" spans="1:17" ht="18" customHeight="1">
      <c r="A60" s="35"/>
      <c r="B60" s="35"/>
      <c r="C60" s="35"/>
      <c r="D60" s="35"/>
      <c r="E60" s="35"/>
      <c r="F60" s="35"/>
      <c r="G60" s="35"/>
      <c r="H60" s="35"/>
      <c r="I60" s="35"/>
      <c r="J60" s="35"/>
      <c r="K60" s="35"/>
      <c r="L60" s="35"/>
      <c r="M60" s="35"/>
      <c r="N60" s="35"/>
      <c r="O60" s="35"/>
      <c r="P60" s="35"/>
      <c r="Q60" s="35"/>
    </row>
    <row r="61" spans="1:17" ht="18" customHeight="1">
      <c r="A61" s="35"/>
      <c r="B61" s="35"/>
      <c r="C61" s="35"/>
      <c r="D61" s="35"/>
      <c r="E61" s="35"/>
      <c r="F61" s="35"/>
      <c r="G61" s="35"/>
      <c r="H61" s="35"/>
      <c r="I61" s="35"/>
      <c r="J61" s="35"/>
      <c r="K61" s="35"/>
      <c r="L61" s="35"/>
      <c r="M61" s="35"/>
      <c r="N61" s="35"/>
      <c r="O61" s="35"/>
      <c r="P61" s="35"/>
      <c r="Q61" s="35"/>
    </row>
    <row r="62" spans="1:17" ht="18" customHeight="1">
      <c r="A62" s="35"/>
      <c r="B62" s="35"/>
      <c r="C62" s="35"/>
      <c r="D62" s="35"/>
      <c r="E62" s="35"/>
      <c r="F62" s="35"/>
      <c r="G62" s="35"/>
      <c r="H62" s="35"/>
      <c r="I62" s="35"/>
      <c r="J62" s="35"/>
      <c r="K62" s="35"/>
      <c r="L62" s="35"/>
      <c r="M62" s="35"/>
      <c r="N62" s="35"/>
      <c r="O62" s="35"/>
      <c r="P62" s="35"/>
      <c r="Q62" s="35"/>
    </row>
    <row r="63" spans="1:17" ht="18" customHeight="1">
      <c r="A63" s="35"/>
      <c r="B63" s="35"/>
      <c r="C63" s="35"/>
      <c r="D63" s="35"/>
      <c r="E63" s="35"/>
      <c r="F63" s="35"/>
      <c r="G63" s="35"/>
      <c r="H63" s="35"/>
      <c r="I63" s="35"/>
      <c r="J63" s="35"/>
      <c r="K63" s="35"/>
      <c r="L63" s="35"/>
      <c r="M63" s="35"/>
      <c r="N63" s="35"/>
      <c r="O63" s="35"/>
      <c r="P63" s="35"/>
      <c r="Q63" s="35"/>
    </row>
    <row r="64" spans="1:17" ht="18" customHeight="1">
      <c r="A64" s="35"/>
      <c r="B64" s="35"/>
      <c r="C64" s="35"/>
      <c r="D64" s="35"/>
      <c r="E64" s="35"/>
      <c r="F64" s="35"/>
      <c r="G64" s="35"/>
      <c r="H64" s="35"/>
      <c r="I64" s="35"/>
      <c r="J64" s="35"/>
      <c r="K64" s="35"/>
      <c r="L64" s="35"/>
      <c r="M64" s="35"/>
      <c r="N64" s="35"/>
      <c r="O64" s="35"/>
      <c r="P64" s="35"/>
      <c r="Q64" s="35"/>
    </row>
    <row r="65" spans="1:17" ht="18" customHeight="1">
      <c r="A65" s="35"/>
      <c r="B65" s="35"/>
      <c r="C65" s="35"/>
      <c r="D65" s="35"/>
      <c r="E65" s="35"/>
      <c r="F65" s="35"/>
      <c r="G65" s="35"/>
      <c r="H65" s="35"/>
      <c r="I65" s="35"/>
      <c r="J65" s="35"/>
      <c r="K65" s="35"/>
      <c r="L65" s="35"/>
      <c r="M65" s="35"/>
      <c r="N65" s="35"/>
      <c r="O65" s="35"/>
      <c r="P65" s="35"/>
      <c r="Q65" s="35"/>
    </row>
    <row r="66" spans="1:17" ht="18" customHeight="1">
      <c r="A66" s="35"/>
      <c r="B66" s="35"/>
      <c r="C66" s="35"/>
      <c r="D66" s="35"/>
      <c r="E66" s="35"/>
      <c r="F66" s="35"/>
      <c r="G66" s="35"/>
      <c r="H66" s="35"/>
      <c r="I66" s="35"/>
      <c r="J66" s="35"/>
      <c r="K66" s="35"/>
      <c r="L66" s="35"/>
      <c r="M66" s="35"/>
      <c r="N66" s="35"/>
      <c r="O66" s="35"/>
      <c r="P66" s="35"/>
      <c r="Q66" s="35"/>
    </row>
    <row r="67" spans="1:17" ht="18" customHeight="1">
      <c r="A67" s="35"/>
      <c r="B67" s="35"/>
      <c r="C67" s="35"/>
      <c r="D67" s="35"/>
      <c r="E67" s="35"/>
      <c r="F67" s="35"/>
      <c r="G67" s="35"/>
      <c r="H67" s="35"/>
      <c r="I67" s="35"/>
      <c r="J67" s="35"/>
      <c r="K67" s="35"/>
      <c r="L67" s="35"/>
      <c r="M67" s="35"/>
      <c r="N67" s="35"/>
      <c r="O67" s="35"/>
      <c r="P67" s="35"/>
      <c r="Q67" s="35"/>
    </row>
    <row r="68" spans="1:17" ht="18" customHeight="1">
      <c r="A68" s="35"/>
      <c r="B68" s="35"/>
      <c r="C68" s="35"/>
      <c r="D68" s="35"/>
      <c r="E68" s="35"/>
      <c r="F68" s="35"/>
      <c r="G68" s="35"/>
      <c r="H68" s="35"/>
      <c r="I68" s="35"/>
      <c r="J68" s="35"/>
      <c r="K68" s="35"/>
      <c r="L68" s="35"/>
      <c r="M68" s="35"/>
      <c r="N68" s="35"/>
      <c r="O68" s="35"/>
      <c r="P68" s="35"/>
      <c r="Q68" s="35"/>
    </row>
    <row r="69" spans="1:17" ht="18" customHeight="1">
      <c r="A69" s="35"/>
      <c r="B69" s="35"/>
      <c r="C69" s="35"/>
      <c r="D69" s="35"/>
      <c r="E69" s="35"/>
      <c r="F69" s="35"/>
      <c r="G69" s="35"/>
      <c r="H69" s="35"/>
      <c r="I69" s="35"/>
      <c r="J69" s="35"/>
      <c r="K69" s="35"/>
      <c r="L69" s="35"/>
      <c r="M69" s="35"/>
      <c r="N69" s="35"/>
      <c r="O69" s="35"/>
      <c r="P69" s="35"/>
      <c r="Q69" s="35"/>
    </row>
    <row r="70" spans="1:17" ht="18" customHeight="1">
      <c r="A70" s="35"/>
      <c r="B70" s="35"/>
      <c r="C70" s="35"/>
      <c r="D70" s="35"/>
      <c r="E70" s="35"/>
      <c r="F70" s="35"/>
      <c r="G70" s="35"/>
      <c r="H70" s="35"/>
      <c r="I70" s="35"/>
      <c r="J70" s="35"/>
      <c r="K70" s="35"/>
      <c r="L70" s="35"/>
      <c r="M70" s="35"/>
      <c r="N70" s="35"/>
      <c r="O70" s="35"/>
      <c r="P70" s="35"/>
      <c r="Q70" s="35"/>
    </row>
    <row r="71" spans="1:17" ht="18" customHeight="1">
      <c r="A71" s="35"/>
      <c r="B71" s="35"/>
      <c r="C71" s="35"/>
      <c r="D71" s="35"/>
      <c r="E71" s="35"/>
      <c r="F71" s="35"/>
      <c r="G71" s="35"/>
      <c r="H71" s="35"/>
      <c r="I71" s="35"/>
      <c r="J71" s="35"/>
      <c r="K71" s="35"/>
      <c r="L71" s="35"/>
      <c r="M71" s="35"/>
      <c r="N71" s="35"/>
      <c r="O71" s="35"/>
      <c r="P71" s="35"/>
      <c r="Q71" s="35"/>
    </row>
    <row r="72" spans="1:17" ht="18" customHeight="1">
      <c r="A72" s="35"/>
      <c r="B72" s="35"/>
      <c r="C72" s="35"/>
      <c r="D72" s="35"/>
      <c r="E72" s="35"/>
      <c r="F72" s="35"/>
      <c r="G72" s="35"/>
      <c r="H72" s="35"/>
      <c r="I72" s="35"/>
      <c r="J72" s="35"/>
      <c r="K72" s="35"/>
      <c r="L72" s="35"/>
      <c r="M72" s="35"/>
      <c r="N72" s="35"/>
      <c r="O72" s="35"/>
      <c r="P72" s="35"/>
      <c r="Q72" s="35"/>
    </row>
    <row r="73" spans="1:17" ht="18" customHeight="1">
      <c r="A73" s="35"/>
      <c r="B73" s="35"/>
      <c r="C73" s="35"/>
      <c r="D73" s="35"/>
      <c r="E73" s="35"/>
      <c r="F73" s="35"/>
      <c r="G73" s="35"/>
      <c r="H73" s="35"/>
      <c r="I73" s="35"/>
      <c r="J73" s="35"/>
      <c r="K73" s="35"/>
      <c r="L73" s="35"/>
      <c r="M73" s="35"/>
      <c r="N73" s="35"/>
      <c r="O73" s="35"/>
      <c r="P73" s="35"/>
      <c r="Q73" s="35"/>
    </row>
    <row r="74" spans="1:17" ht="18" customHeight="1">
      <c r="A74" s="35"/>
      <c r="B74" s="35"/>
      <c r="C74" s="35"/>
      <c r="D74" s="35"/>
      <c r="E74" s="35"/>
      <c r="F74" s="35"/>
      <c r="G74" s="35"/>
      <c r="H74" s="35"/>
      <c r="I74" s="35"/>
      <c r="J74" s="35"/>
      <c r="K74" s="35"/>
      <c r="L74" s="35"/>
      <c r="M74" s="35"/>
      <c r="N74" s="35"/>
      <c r="O74" s="35"/>
      <c r="P74" s="35"/>
      <c r="Q74" s="35"/>
    </row>
    <row r="75" spans="1:17" ht="18" customHeight="1">
      <c r="A75" s="35"/>
      <c r="B75" s="35"/>
      <c r="C75" s="35"/>
      <c r="D75" s="35"/>
      <c r="E75" s="35"/>
      <c r="F75" s="35"/>
      <c r="G75" s="35"/>
      <c r="H75" s="35"/>
      <c r="I75" s="35"/>
      <c r="J75" s="35"/>
      <c r="K75" s="35"/>
      <c r="L75" s="35"/>
      <c r="M75" s="35"/>
      <c r="N75" s="35"/>
      <c r="O75" s="35"/>
      <c r="P75" s="35"/>
      <c r="Q75" s="35"/>
    </row>
    <row r="76" spans="1:17" ht="18" customHeight="1">
      <c r="A76" s="35"/>
      <c r="B76" s="35"/>
      <c r="C76" s="35"/>
      <c r="D76" s="35"/>
      <c r="E76" s="35"/>
      <c r="F76" s="35"/>
      <c r="G76" s="35"/>
      <c r="H76" s="35"/>
      <c r="I76" s="35"/>
      <c r="J76" s="35"/>
      <c r="K76" s="35"/>
      <c r="L76" s="35"/>
      <c r="M76" s="35"/>
      <c r="N76" s="35"/>
      <c r="O76" s="35"/>
      <c r="P76" s="35"/>
      <c r="Q76" s="35"/>
    </row>
    <row r="77" spans="1:17" ht="18" customHeight="1">
      <c r="A77" s="35"/>
      <c r="B77" s="35"/>
      <c r="C77" s="35"/>
      <c r="D77" s="35"/>
      <c r="E77" s="35"/>
      <c r="F77" s="35"/>
      <c r="G77" s="35"/>
      <c r="H77" s="35"/>
      <c r="I77" s="35"/>
      <c r="J77" s="35"/>
      <c r="K77" s="35"/>
      <c r="L77" s="35"/>
      <c r="M77" s="35"/>
      <c r="N77" s="35"/>
      <c r="O77" s="35"/>
      <c r="P77" s="35"/>
      <c r="Q77" s="35"/>
    </row>
    <row r="78" spans="1:17" ht="18" customHeight="1">
      <c r="A78" s="35"/>
      <c r="B78" s="35"/>
      <c r="C78" s="35"/>
      <c r="D78" s="35"/>
      <c r="E78" s="35"/>
      <c r="F78" s="35"/>
      <c r="G78" s="35"/>
      <c r="H78" s="35"/>
      <c r="I78" s="35"/>
      <c r="J78" s="35"/>
      <c r="K78" s="35"/>
      <c r="L78" s="35"/>
      <c r="M78" s="35"/>
      <c r="N78" s="35"/>
      <c r="O78" s="35"/>
      <c r="P78" s="35"/>
      <c r="Q78" s="35"/>
    </row>
    <row r="79" spans="1:17" ht="18" customHeight="1">
      <c r="A79" s="35"/>
      <c r="B79" s="35"/>
      <c r="C79" s="35"/>
      <c r="D79" s="35"/>
      <c r="E79" s="35"/>
      <c r="F79" s="35"/>
      <c r="G79" s="35"/>
      <c r="H79" s="35"/>
      <c r="I79" s="35"/>
      <c r="J79" s="35"/>
      <c r="K79" s="35"/>
      <c r="L79" s="35"/>
      <c r="M79" s="35"/>
      <c r="N79" s="35"/>
      <c r="O79" s="35"/>
      <c r="P79" s="35"/>
      <c r="Q79" s="35"/>
    </row>
    <row r="80" spans="1:17" ht="18" customHeight="1">
      <c r="A80" s="35"/>
      <c r="B80" s="35"/>
      <c r="C80" s="35"/>
      <c r="D80" s="35"/>
      <c r="E80" s="35"/>
      <c r="F80" s="35"/>
      <c r="G80" s="35"/>
      <c r="H80" s="35"/>
      <c r="I80" s="35"/>
      <c r="J80" s="35"/>
      <c r="K80" s="35"/>
      <c r="L80" s="35"/>
      <c r="M80" s="35"/>
      <c r="N80" s="35"/>
      <c r="O80" s="35"/>
      <c r="P80" s="35"/>
      <c r="Q80" s="35"/>
    </row>
    <row r="81" spans="1:17" ht="18" customHeight="1">
      <c r="A81" s="35"/>
      <c r="B81" s="35"/>
      <c r="C81" s="35"/>
      <c r="D81" s="35"/>
      <c r="E81" s="35"/>
      <c r="F81" s="35"/>
      <c r="G81" s="35"/>
      <c r="H81" s="35"/>
      <c r="I81" s="35"/>
      <c r="J81" s="35"/>
      <c r="K81" s="35"/>
      <c r="L81" s="35"/>
      <c r="M81" s="35"/>
      <c r="N81" s="35"/>
      <c r="O81" s="35"/>
      <c r="P81" s="35"/>
      <c r="Q81" s="35"/>
    </row>
    <row r="82" spans="1:17" ht="18" customHeight="1">
      <c r="A82" s="35"/>
      <c r="B82" s="35"/>
      <c r="C82" s="35"/>
      <c r="D82" s="35"/>
      <c r="E82" s="35"/>
      <c r="F82" s="35"/>
      <c r="G82" s="35"/>
      <c r="H82" s="35"/>
      <c r="I82" s="35"/>
      <c r="J82" s="35"/>
      <c r="K82" s="35"/>
      <c r="L82" s="35"/>
      <c r="M82" s="35"/>
      <c r="N82" s="35"/>
      <c r="O82" s="35"/>
      <c r="P82" s="35"/>
      <c r="Q82" s="35"/>
    </row>
    <row r="83" spans="1:17" ht="18" customHeight="1">
      <c r="A83" s="35"/>
      <c r="B83" s="35"/>
      <c r="C83" s="35"/>
      <c r="D83" s="35"/>
      <c r="E83" s="35"/>
      <c r="F83" s="35"/>
      <c r="G83" s="35"/>
      <c r="H83" s="35"/>
      <c r="I83" s="35"/>
      <c r="J83" s="35"/>
      <c r="K83" s="35"/>
      <c r="L83" s="35"/>
      <c r="M83" s="35"/>
      <c r="N83" s="35"/>
      <c r="O83" s="35"/>
      <c r="P83" s="35"/>
      <c r="Q83" s="35"/>
    </row>
    <row r="84" spans="1:17" ht="18" customHeight="1">
      <c r="A84" s="35"/>
      <c r="B84" s="35"/>
      <c r="C84" s="35"/>
      <c r="D84" s="35"/>
      <c r="E84" s="35"/>
      <c r="F84" s="35"/>
      <c r="G84" s="35"/>
      <c r="H84" s="35"/>
      <c r="I84" s="35"/>
      <c r="J84" s="35"/>
      <c r="K84" s="35"/>
      <c r="L84" s="35"/>
      <c r="M84" s="35"/>
      <c r="N84" s="35"/>
      <c r="O84" s="35"/>
      <c r="P84" s="35"/>
      <c r="Q84" s="35"/>
    </row>
    <row r="85" spans="1:17" ht="18" customHeight="1">
      <c r="A85" s="35"/>
      <c r="B85" s="35"/>
      <c r="C85" s="35"/>
      <c r="D85" s="35"/>
      <c r="E85" s="35"/>
      <c r="F85" s="35"/>
      <c r="G85" s="35"/>
      <c r="H85" s="35"/>
      <c r="I85" s="35"/>
      <c r="J85" s="35"/>
      <c r="K85" s="35"/>
      <c r="L85" s="35"/>
      <c r="M85" s="35"/>
      <c r="N85" s="35"/>
      <c r="O85" s="35"/>
      <c r="P85" s="35"/>
      <c r="Q85" s="35"/>
    </row>
    <row r="86" spans="1:17" ht="18" customHeight="1">
      <c r="A86" s="35"/>
      <c r="B86" s="35"/>
      <c r="C86" s="35"/>
      <c r="D86" s="35"/>
      <c r="E86" s="35"/>
      <c r="F86" s="35"/>
      <c r="G86" s="35"/>
      <c r="H86" s="35"/>
      <c r="I86" s="35"/>
      <c r="J86" s="35"/>
      <c r="K86" s="35"/>
      <c r="L86" s="35"/>
      <c r="M86" s="35"/>
      <c r="N86" s="35"/>
      <c r="O86" s="35"/>
      <c r="P86" s="35"/>
      <c r="Q86" s="35"/>
    </row>
    <row r="87" spans="1:17" ht="18" customHeight="1">
      <c r="A87" s="35"/>
      <c r="B87" s="35"/>
      <c r="C87" s="35"/>
      <c r="D87" s="35"/>
      <c r="E87" s="35"/>
      <c r="F87" s="35"/>
      <c r="G87" s="35"/>
      <c r="H87" s="35"/>
      <c r="I87" s="35"/>
      <c r="J87" s="35"/>
      <c r="K87" s="35"/>
      <c r="L87" s="35"/>
      <c r="M87" s="35"/>
      <c r="N87" s="35"/>
      <c r="O87" s="35"/>
      <c r="P87" s="35"/>
      <c r="Q87" s="35"/>
    </row>
    <row r="88" spans="1:17" ht="18" customHeight="1">
      <c r="A88" s="35"/>
      <c r="B88" s="35"/>
      <c r="C88" s="35"/>
      <c r="D88" s="35"/>
      <c r="E88" s="35"/>
      <c r="F88" s="35"/>
      <c r="G88" s="35"/>
      <c r="H88" s="35"/>
      <c r="I88" s="35"/>
      <c r="J88" s="35"/>
      <c r="K88" s="35"/>
      <c r="L88" s="35"/>
      <c r="M88" s="35"/>
      <c r="N88" s="35"/>
      <c r="O88" s="35"/>
      <c r="P88" s="35"/>
      <c r="Q88" s="35"/>
    </row>
    <row r="89" spans="1:17" ht="18" customHeight="1">
      <c r="A89" s="35"/>
      <c r="B89" s="35"/>
      <c r="C89" s="35"/>
      <c r="D89" s="35"/>
      <c r="E89" s="35"/>
      <c r="F89" s="35"/>
      <c r="G89" s="35"/>
      <c r="H89" s="35"/>
      <c r="I89" s="35"/>
      <c r="J89" s="35"/>
      <c r="K89" s="35"/>
      <c r="L89" s="35"/>
      <c r="M89" s="35"/>
      <c r="N89" s="35"/>
      <c r="O89" s="35"/>
      <c r="P89" s="35"/>
      <c r="Q89" s="35"/>
    </row>
    <row r="90" spans="1:17" ht="18" customHeight="1">
      <c r="A90" s="35"/>
      <c r="B90" s="35"/>
      <c r="C90" s="35"/>
      <c r="D90" s="35"/>
      <c r="E90" s="35"/>
      <c r="F90" s="35"/>
      <c r="G90" s="35"/>
      <c r="H90" s="35"/>
      <c r="I90" s="35"/>
      <c r="J90" s="35"/>
      <c r="K90" s="35"/>
      <c r="L90" s="35"/>
      <c r="M90" s="35"/>
      <c r="N90" s="35"/>
      <c r="O90" s="35"/>
      <c r="P90" s="35"/>
      <c r="Q90" s="35"/>
    </row>
    <row r="91" spans="1:17" ht="18" customHeight="1">
      <c r="A91" s="35"/>
      <c r="B91" s="35"/>
      <c r="C91" s="35"/>
      <c r="D91" s="35"/>
      <c r="E91" s="35"/>
      <c r="F91" s="35"/>
      <c r="G91" s="35"/>
      <c r="H91" s="35"/>
      <c r="I91" s="35"/>
      <c r="J91" s="35"/>
      <c r="K91" s="35"/>
      <c r="L91" s="35"/>
      <c r="M91" s="35"/>
      <c r="N91" s="35"/>
      <c r="O91" s="35"/>
      <c r="P91" s="35"/>
      <c r="Q91" s="35"/>
    </row>
    <row r="92" spans="1:17" ht="18" customHeight="1">
      <c r="A92" s="35"/>
      <c r="B92" s="35"/>
      <c r="C92" s="35"/>
      <c r="D92" s="35"/>
      <c r="E92" s="35"/>
      <c r="F92" s="35"/>
      <c r="G92" s="35"/>
      <c r="H92" s="35"/>
      <c r="I92" s="35"/>
      <c r="J92" s="35"/>
      <c r="K92" s="35"/>
      <c r="L92" s="35"/>
      <c r="M92" s="35"/>
      <c r="N92" s="35"/>
      <c r="O92" s="35"/>
      <c r="P92" s="35"/>
      <c r="Q92" s="35"/>
    </row>
    <row r="93" spans="1:17" ht="18" customHeight="1">
      <c r="A93" s="35"/>
      <c r="B93" s="35"/>
      <c r="C93" s="35"/>
      <c r="D93" s="35"/>
      <c r="E93" s="35"/>
      <c r="F93" s="35"/>
      <c r="G93" s="35"/>
      <c r="H93" s="35"/>
      <c r="I93" s="35"/>
      <c r="J93" s="35"/>
      <c r="K93" s="35"/>
      <c r="L93" s="35"/>
      <c r="M93" s="35"/>
      <c r="N93" s="35"/>
      <c r="O93" s="35"/>
      <c r="P93" s="35"/>
      <c r="Q93" s="35"/>
    </row>
    <row r="94" spans="1:17" ht="18" customHeight="1">
      <c r="A94" s="35"/>
      <c r="B94" s="35"/>
      <c r="C94" s="35"/>
      <c r="D94" s="35"/>
      <c r="E94" s="35"/>
      <c r="F94" s="35"/>
      <c r="G94" s="35"/>
      <c r="H94" s="35"/>
      <c r="I94" s="35"/>
      <c r="J94" s="35"/>
      <c r="K94" s="35"/>
      <c r="L94" s="35"/>
      <c r="M94" s="35"/>
      <c r="N94" s="35"/>
      <c r="O94" s="35"/>
      <c r="P94" s="35"/>
      <c r="Q94" s="35"/>
    </row>
    <row r="95" spans="1:17" ht="18" customHeight="1">
      <c r="A95" s="35"/>
      <c r="B95" s="35"/>
      <c r="C95" s="35"/>
      <c r="D95" s="35"/>
      <c r="E95" s="35"/>
      <c r="F95" s="35"/>
      <c r="G95" s="35"/>
      <c r="H95" s="35"/>
      <c r="I95" s="35"/>
      <c r="J95" s="35"/>
      <c r="K95" s="35"/>
      <c r="L95" s="35"/>
      <c r="M95" s="35"/>
      <c r="N95" s="35"/>
      <c r="O95" s="35"/>
      <c r="P95" s="35"/>
      <c r="Q95" s="35"/>
    </row>
    <row r="96" spans="1:17" ht="18" customHeight="1">
      <c r="A96" s="35"/>
      <c r="B96" s="35"/>
      <c r="C96" s="35"/>
      <c r="D96" s="35"/>
      <c r="E96" s="35"/>
      <c r="F96" s="35"/>
      <c r="G96" s="35"/>
      <c r="H96" s="35"/>
      <c r="I96" s="35"/>
      <c r="J96" s="35"/>
      <c r="K96" s="35"/>
      <c r="L96" s="35"/>
      <c r="M96" s="35"/>
      <c r="N96" s="35"/>
      <c r="O96" s="35"/>
      <c r="P96" s="35"/>
      <c r="Q96" s="35"/>
    </row>
    <row r="97" spans="1:17" ht="18" customHeight="1">
      <c r="A97" s="35"/>
      <c r="B97" s="35"/>
      <c r="C97" s="35"/>
      <c r="D97" s="35"/>
      <c r="E97" s="35"/>
      <c r="F97" s="35"/>
      <c r="G97" s="35"/>
      <c r="H97" s="35"/>
      <c r="I97" s="35"/>
      <c r="J97" s="35"/>
      <c r="K97" s="35"/>
      <c r="L97" s="35"/>
      <c r="M97" s="35"/>
      <c r="N97" s="35"/>
      <c r="O97" s="35"/>
      <c r="P97" s="35"/>
      <c r="Q97" s="35"/>
    </row>
    <row r="98" spans="1:17" ht="18" customHeight="1">
      <c r="A98" s="35"/>
      <c r="B98" s="35"/>
      <c r="C98" s="35"/>
      <c r="D98" s="35"/>
      <c r="E98" s="35"/>
      <c r="F98" s="35"/>
      <c r="G98" s="35"/>
      <c r="H98" s="35"/>
      <c r="I98" s="35"/>
      <c r="J98" s="35"/>
      <c r="K98" s="35"/>
      <c r="L98" s="35"/>
      <c r="M98" s="35"/>
      <c r="N98" s="35"/>
      <c r="O98" s="35"/>
      <c r="P98" s="35"/>
      <c r="Q98" s="35"/>
    </row>
    <row r="99" spans="1:17" ht="18" customHeight="1">
      <c r="A99" s="35"/>
      <c r="B99" s="35"/>
      <c r="C99" s="35"/>
      <c r="D99" s="35"/>
      <c r="E99" s="35"/>
      <c r="F99" s="35"/>
      <c r="G99" s="35"/>
      <c r="H99" s="35"/>
      <c r="I99" s="35"/>
      <c r="J99" s="35"/>
      <c r="K99" s="35"/>
      <c r="L99" s="35"/>
      <c r="M99" s="35"/>
      <c r="N99" s="35"/>
      <c r="O99" s="35"/>
      <c r="P99" s="35"/>
      <c r="Q99" s="35"/>
    </row>
    <row r="100" spans="1:17" ht="18" customHeight="1">
      <c r="A100" s="35"/>
      <c r="B100" s="35"/>
      <c r="C100" s="35"/>
      <c r="D100" s="35"/>
      <c r="E100" s="35"/>
      <c r="F100" s="35"/>
      <c r="G100" s="35"/>
      <c r="H100" s="35"/>
      <c r="I100" s="35"/>
      <c r="J100" s="35"/>
      <c r="K100" s="35"/>
      <c r="L100" s="35"/>
      <c r="M100" s="35"/>
      <c r="N100" s="35"/>
      <c r="O100" s="35"/>
      <c r="P100" s="35"/>
      <c r="Q100" s="35"/>
    </row>
  </sheetData>
  <mergeCells count="16">
    <mergeCell ref="N20:O20"/>
    <mergeCell ref="P20:Q20"/>
    <mergeCell ref="N21:O21"/>
    <mergeCell ref="P21:Q21"/>
    <mergeCell ref="C3:F3"/>
    <mergeCell ref="I3:K3"/>
    <mergeCell ref="N3:Q3"/>
    <mergeCell ref="I5:I6"/>
    <mergeCell ref="N5:N6"/>
    <mergeCell ref="O5:O6"/>
    <mergeCell ref="P5:Q5"/>
    <mergeCell ref="I23:I26"/>
    <mergeCell ref="I27:I30"/>
    <mergeCell ref="I7:I11"/>
    <mergeCell ref="I12:I16"/>
    <mergeCell ref="I17:I22"/>
  </mergeCells>
  <conditionalFormatting sqref="P21:Q21">
    <cfRule type="containsText" dxfId="2" priority="1" operator="containsText" text="Moderado">
      <formula>NOT(ISERROR(SEARCH(("Moderado"),(P21))))</formula>
    </cfRule>
  </conditionalFormatting>
  <conditionalFormatting sqref="P21:Q21">
    <cfRule type="containsText" dxfId="1" priority="2" operator="containsText" text="Mayor">
      <formula>NOT(ISERROR(SEARCH(("Mayor"),(P21))))</formula>
    </cfRule>
  </conditionalFormatting>
  <conditionalFormatting sqref="P21:Q21">
    <cfRule type="containsText" dxfId="0" priority="3" operator="containsText" text="Catastrófico">
      <formula>NOT(ISERROR(SEARCH(("Catastrófico"),(P21))))</formula>
    </cfRule>
  </conditionalFormatting>
  <dataValidations count="1">
    <dataValidation type="list" allowBlank="1" showInputMessage="1" showErrorMessage="1" sqref="P7:Q19" xr:uid="{2DD0FF8B-E3D9-49EF-AF05-F72E4F069B42}">
      <formula1>"X"</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E7148-44A3-42CE-BF87-EB553C295A26}">
  <dimension ref="A1:K100"/>
  <sheetViews>
    <sheetView showGridLines="0" zoomScale="90" zoomScaleNormal="90" workbookViewId="0"/>
  </sheetViews>
  <sheetFormatPr baseColWidth="10" defaultColWidth="14.453125" defaultRowHeight="15" customHeight="1"/>
  <cols>
    <col min="1" max="2" width="5.81640625" style="34" customWidth="1"/>
    <col min="3" max="3" width="74.26953125" style="34" customWidth="1"/>
    <col min="4" max="5" width="15.453125" style="34" customWidth="1"/>
    <col min="6" max="6" width="17.26953125" style="34" customWidth="1"/>
    <col min="7" max="7" width="23.453125" style="34" customWidth="1"/>
    <col min="8" max="8" width="29.453125" style="34" customWidth="1"/>
    <col min="9" max="9" width="21.1796875" style="34" customWidth="1"/>
    <col min="10" max="11" width="74.26953125" style="34" customWidth="1"/>
    <col min="12" max="16384" width="14.453125" style="34"/>
  </cols>
  <sheetData>
    <row r="1" spans="1:11" ht="18" customHeight="1">
      <c r="A1" s="33"/>
      <c r="B1" s="33"/>
      <c r="C1" s="33"/>
      <c r="D1" s="33"/>
      <c r="E1" s="33"/>
      <c r="F1" s="33"/>
      <c r="G1" s="33"/>
      <c r="H1" s="33"/>
      <c r="I1" s="33"/>
      <c r="J1" s="33"/>
      <c r="K1" s="33"/>
    </row>
    <row r="2" spans="1:11" ht="18" customHeight="1" thickBot="1">
      <c r="A2" s="33"/>
      <c r="B2" s="33"/>
      <c r="C2" s="33"/>
      <c r="D2" s="33"/>
      <c r="E2" s="33"/>
      <c r="F2" s="33"/>
      <c r="G2" s="33"/>
      <c r="H2" s="33"/>
      <c r="I2" s="33"/>
      <c r="J2" s="33"/>
      <c r="K2" s="33"/>
    </row>
    <row r="3" spans="1:11" ht="36" customHeight="1" thickBot="1">
      <c r="A3" s="35"/>
      <c r="B3" s="35"/>
      <c r="C3" s="657" t="s">
        <v>2723</v>
      </c>
      <c r="D3" s="658"/>
      <c r="E3" s="658"/>
      <c r="F3" s="647"/>
      <c r="G3" s="35"/>
      <c r="H3" s="49" t="s">
        <v>2724</v>
      </c>
      <c r="I3" s="50" t="s">
        <v>2725</v>
      </c>
      <c r="J3" s="35"/>
      <c r="K3" s="35"/>
    </row>
    <row r="4" spans="1:11" ht="18" customHeight="1" thickBot="1">
      <c r="A4" s="35"/>
      <c r="B4" s="35"/>
      <c r="C4" s="51" t="s">
        <v>2726</v>
      </c>
      <c r="D4" s="659" t="s">
        <v>2727</v>
      </c>
      <c r="E4" s="660"/>
      <c r="F4" s="661"/>
      <c r="G4" s="35"/>
      <c r="H4" s="52" t="s">
        <v>2728</v>
      </c>
      <c r="I4" s="53">
        <v>0</v>
      </c>
      <c r="J4" s="35"/>
      <c r="K4" s="35"/>
    </row>
    <row r="5" spans="1:11" ht="40.5" customHeight="1" thickBot="1">
      <c r="A5" s="35"/>
      <c r="B5" s="35"/>
      <c r="C5" s="54" t="s">
        <v>2729</v>
      </c>
      <c r="D5" s="55" t="s">
        <v>2647</v>
      </c>
      <c r="E5" s="55" t="s">
        <v>2648</v>
      </c>
      <c r="F5" s="55" t="s">
        <v>2730</v>
      </c>
      <c r="G5" s="35"/>
      <c r="H5" s="52" t="s">
        <v>2731</v>
      </c>
      <c r="I5" s="53">
        <v>1</v>
      </c>
      <c r="J5" s="35"/>
      <c r="K5" s="35"/>
    </row>
    <row r="6" spans="1:11" ht="18" customHeight="1" thickBot="1">
      <c r="A6" s="35"/>
      <c r="B6" s="35"/>
      <c r="C6" s="56" t="s">
        <v>2732</v>
      </c>
      <c r="D6" s="40"/>
      <c r="E6" s="40"/>
      <c r="F6" s="40">
        <f>IF(D6="X",15,0)</f>
        <v>0</v>
      </c>
      <c r="G6" s="35"/>
      <c r="H6" s="52" t="s">
        <v>2733</v>
      </c>
      <c r="I6" s="53">
        <v>2</v>
      </c>
      <c r="J6" s="35"/>
      <c r="K6" s="35"/>
    </row>
    <row r="7" spans="1:11" ht="18" customHeight="1" thickBot="1">
      <c r="A7" s="35"/>
      <c r="B7" s="35"/>
      <c r="C7" s="56" t="s">
        <v>2734</v>
      </c>
      <c r="D7" s="40"/>
      <c r="E7" s="40"/>
      <c r="F7" s="40">
        <f>IF(D7="X",5,0)</f>
        <v>0</v>
      </c>
      <c r="G7" s="35"/>
      <c r="H7" s="35"/>
      <c r="I7" s="35"/>
      <c r="J7" s="35"/>
      <c r="K7" s="35"/>
    </row>
    <row r="8" spans="1:11" ht="18" customHeight="1" thickBot="1">
      <c r="A8" s="35"/>
      <c r="B8" s="35"/>
      <c r="C8" s="56" t="s">
        <v>2735</v>
      </c>
      <c r="D8" s="40"/>
      <c r="E8" s="40"/>
      <c r="F8" s="40">
        <f>IF(D8="X",15,0)</f>
        <v>0</v>
      </c>
      <c r="G8" s="35"/>
      <c r="H8" s="35"/>
      <c r="I8" s="35"/>
      <c r="J8" s="35"/>
      <c r="K8" s="35"/>
    </row>
    <row r="9" spans="1:11" ht="18" customHeight="1" thickBot="1">
      <c r="A9" s="35"/>
      <c r="B9" s="35"/>
      <c r="C9" s="56" t="s">
        <v>2736</v>
      </c>
      <c r="D9" s="40"/>
      <c r="E9" s="40"/>
      <c r="F9" s="40">
        <f>IF(D9="X",10,0)</f>
        <v>0</v>
      </c>
      <c r="G9" s="35"/>
      <c r="H9" s="35"/>
      <c r="I9" s="35"/>
      <c r="J9" s="35"/>
      <c r="K9" s="35"/>
    </row>
    <row r="10" spans="1:11" ht="18" customHeight="1" thickBot="1">
      <c r="A10" s="35"/>
      <c r="B10" s="35"/>
      <c r="C10" s="56" t="s">
        <v>2737</v>
      </c>
      <c r="D10" s="40"/>
      <c r="E10" s="40"/>
      <c r="F10" s="40">
        <f>IF(D10="X",15,0)</f>
        <v>0</v>
      </c>
      <c r="G10" s="35"/>
      <c r="H10" s="35"/>
      <c r="I10" s="35"/>
      <c r="J10" s="35"/>
      <c r="K10" s="35"/>
    </row>
    <row r="11" spans="1:11" ht="18" customHeight="1" thickBot="1">
      <c r="A11" s="35"/>
      <c r="B11" s="35"/>
      <c r="C11" s="56" t="s">
        <v>2738</v>
      </c>
      <c r="D11" s="40"/>
      <c r="E11" s="40"/>
      <c r="F11" s="40">
        <f>IF(D11="X",10,0)</f>
        <v>0</v>
      </c>
      <c r="G11" s="35"/>
      <c r="H11" s="35"/>
      <c r="I11" s="35"/>
      <c r="J11" s="35"/>
      <c r="K11" s="35"/>
    </row>
    <row r="12" spans="1:11" ht="18" customHeight="1" thickBot="1">
      <c r="A12" s="35"/>
      <c r="B12" s="35"/>
      <c r="C12" s="56" t="s">
        <v>2739</v>
      </c>
      <c r="D12" s="40"/>
      <c r="E12" s="40"/>
      <c r="F12" s="40">
        <f>IF(D12="X",30,0)</f>
        <v>0</v>
      </c>
      <c r="G12" s="35"/>
      <c r="H12" s="35"/>
      <c r="I12" s="35"/>
      <c r="J12" s="35"/>
      <c r="K12" s="35"/>
    </row>
    <row r="13" spans="1:11" ht="18" customHeight="1" thickBot="1">
      <c r="A13" s="35"/>
      <c r="B13" s="35"/>
      <c r="C13" s="51" t="s">
        <v>2740</v>
      </c>
      <c r="D13" s="662">
        <f>SUM(F6:F12)</f>
        <v>0</v>
      </c>
      <c r="E13" s="658"/>
      <c r="F13" s="647"/>
      <c r="G13" s="35"/>
      <c r="H13" s="35"/>
      <c r="I13" s="35"/>
      <c r="J13" s="35"/>
      <c r="K13" s="35"/>
    </row>
    <row r="14" spans="1:11" ht="18" customHeight="1">
      <c r="A14" s="35"/>
      <c r="B14" s="35"/>
      <c r="C14" s="35"/>
      <c r="D14" s="35"/>
      <c r="E14" s="35"/>
      <c r="F14" s="35"/>
      <c r="G14" s="35"/>
      <c r="H14" s="35"/>
      <c r="I14" s="35"/>
      <c r="J14" s="35"/>
      <c r="K14" s="35"/>
    </row>
    <row r="15" spans="1:11" ht="18" customHeight="1">
      <c r="A15" s="35"/>
      <c r="B15" s="35"/>
      <c r="C15" s="35"/>
      <c r="D15" s="35"/>
      <c r="E15" s="35"/>
      <c r="F15" s="35"/>
      <c r="G15" s="35"/>
      <c r="H15" s="35"/>
      <c r="I15" s="35"/>
      <c r="J15" s="35"/>
      <c r="K15" s="35"/>
    </row>
    <row r="16" spans="1:11" ht="18" customHeight="1">
      <c r="A16" s="35"/>
      <c r="B16" s="35"/>
      <c r="C16" s="35"/>
      <c r="D16" s="35"/>
      <c r="E16" s="35"/>
      <c r="F16" s="35"/>
      <c r="G16" s="35"/>
      <c r="H16" s="35"/>
      <c r="I16" s="35"/>
      <c r="J16" s="35"/>
      <c r="K16" s="35"/>
    </row>
    <row r="17" spans="1:11" ht="18" customHeight="1">
      <c r="A17" s="35"/>
      <c r="B17" s="35"/>
      <c r="C17" s="35"/>
      <c r="D17" s="35"/>
      <c r="E17" s="35"/>
      <c r="F17" s="35"/>
      <c r="G17" s="35"/>
      <c r="H17" s="35"/>
      <c r="I17" s="35"/>
      <c r="J17" s="35"/>
      <c r="K17" s="35"/>
    </row>
    <row r="18" spans="1:11" ht="18" customHeight="1">
      <c r="A18" s="35"/>
      <c r="B18" s="35"/>
      <c r="C18" s="35"/>
      <c r="D18" s="35"/>
      <c r="E18" s="35"/>
      <c r="F18" s="35"/>
      <c r="G18" s="35"/>
      <c r="H18" s="35"/>
      <c r="I18" s="35"/>
      <c r="J18" s="35"/>
      <c r="K18" s="35"/>
    </row>
    <row r="19" spans="1:11" ht="18" customHeight="1">
      <c r="A19" s="35"/>
      <c r="B19" s="35"/>
      <c r="C19" s="35"/>
      <c r="D19" s="35"/>
      <c r="E19" s="35"/>
      <c r="F19" s="35"/>
      <c r="G19" s="35"/>
      <c r="H19" s="35"/>
      <c r="I19" s="35"/>
      <c r="J19" s="35"/>
      <c r="K19" s="35"/>
    </row>
    <row r="20" spans="1:11" ht="18" customHeight="1">
      <c r="A20" s="35"/>
      <c r="B20" s="35"/>
      <c r="C20" s="35"/>
      <c r="D20" s="35"/>
      <c r="E20" s="35"/>
      <c r="F20" s="35"/>
      <c r="G20" s="35"/>
      <c r="H20" s="35"/>
      <c r="I20" s="35"/>
      <c r="J20" s="35"/>
      <c r="K20" s="35"/>
    </row>
    <row r="21" spans="1:11" ht="18" customHeight="1">
      <c r="A21" s="35"/>
      <c r="B21" s="35"/>
      <c r="C21" s="35"/>
      <c r="D21" s="35"/>
      <c r="E21" s="35"/>
      <c r="F21" s="35"/>
      <c r="G21" s="35"/>
      <c r="H21" s="35"/>
      <c r="I21" s="35"/>
      <c r="J21" s="35"/>
      <c r="K21" s="35"/>
    </row>
    <row r="22" spans="1:11" ht="18" customHeight="1">
      <c r="A22" s="35"/>
      <c r="B22" s="35"/>
      <c r="C22" s="35"/>
      <c r="D22" s="35"/>
      <c r="E22" s="35"/>
      <c r="F22" s="35"/>
      <c r="G22" s="35"/>
      <c r="H22" s="35"/>
      <c r="I22" s="35"/>
      <c r="J22" s="35"/>
      <c r="K22" s="35"/>
    </row>
    <row r="23" spans="1:11" ht="18" customHeight="1">
      <c r="A23" s="35"/>
      <c r="B23" s="35"/>
      <c r="C23" s="35"/>
      <c r="D23" s="35"/>
      <c r="E23" s="35"/>
      <c r="F23" s="35"/>
      <c r="G23" s="35"/>
      <c r="H23" s="35"/>
      <c r="I23" s="35"/>
      <c r="J23" s="35"/>
      <c r="K23" s="35"/>
    </row>
    <row r="24" spans="1:11" ht="18" customHeight="1">
      <c r="A24" s="35"/>
      <c r="B24" s="35"/>
      <c r="C24" s="35"/>
      <c r="D24" s="35"/>
      <c r="E24" s="35"/>
      <c r="F24" s="35"/>
      <c r="G24" s="35"/>
      <c r="H24" s="35"/>
      <c r="I24" s="35"/>
      <c r="J24" s="35"/>
      <c r="K24" s="35"/>
    </row>
    <row r="25" spans="1:11" ht="18" customHeight="1">
      <c r="A25" s="35"/>
      <c r="B25" s="35"/>
      <c r="C25" s="35"/>
      <c r="D25" s="35"/>
      <c r="E25" s="35"/>
      <c r="F25" s="35"/>
      <c r="G25" s="35"/>
      <c r="H25" s="35"/>
      <c r="I25" s="35"/>
      <c r="J25" s="35"/>
      <c r="K25" s="35"/>
    </row>
    <row r="26" spans="1:11" ht="18" customHeight="1">
      <c r="A26" s="35"/>
      <c r="B26" s="35"/>
      <c r="C26" s="35"/>
      <c r="D26" s="35"/>
      <c r="E26" s="35"/>
      <c r="F26" s="35"/>
      <c r="G26" s="35"/>
      <c r="H26" s="35"/>
      <c r="I26" s="35"/>
      <c r="J26" s="35"/>
      <c r="K26" s="35"/>
    </row>
    <row r="27" spans="1:11" ht="18" customHeight="1">
      <c r="A27" s="35"/>
      <c r="B27" s="35"/>
      <c r="C27" s="35"/>
      <c r="D27" s="35"/>
      <c r="E27" s="35"/>
      <c r="F27" s="35"/>
      <c r="G27" s="35"/>
      <c r="H27" s="35"/>
      <c r="I27" s="35"/>
      <c r="J27" s="35"/>
      <c r="K27" s="35"/>
    </row>
    <row r="28" spans="1:11" ht="18" customHeight="1">
      <c r="A28" s="35"/>
      <c r="B28" s="35"/>
      <c r="C28" s="35"/>
      <c r="D28" s="35"/>
      <c r="E28" s="35"/>
      <c r="F28" s="35"/>
      <c r="G28" s="35"/>
      <c r="H28" s="35"/>
      <c r="I28" s="35"/>
      <c r="J28" s="35"/>
      <c r="K28" s="35"/>
    </row>
    <row r="29" spans="1:11" ht="18" customHeight="1">
      <c r="A29" s="35"/>
      <c r="B29" s="35"/>
      <c r="C29" s="35"/>
      <c r="D29" s="35"/>
      <c r="E29" s="35"/>
      <c r="F29" s="35"/>
      <c r="G29" s="35"/>
      <c r="H29" s="35"/>
      <c r="I29" s="35"/>
      <c r="J29" s="35"/>
      <c r="K29" s="35"/>
    </row>
    <row r="30" spans="1:11" ht="18" customHeight="1">
      <c r="A30" s="35"/>
      <c r="B30" s="35"/>
      <c r="C30" s="35"/>
      <c r="D30" s="35"/>
      <c r="E30" s="35"/>
      <c r="F30" s="35"/>
      <c r="G30" s="35"/>
      <c r="H30" s="35"/>
      <c r="I30" s="35"/>
      <c r="J30" s="35"/>
      <c r="K30" s="35"/>
    </row>
    <row r="31" spans="1:11" ht="18" customHeight="1">
      <c r="A31" s="35"/>
      <c r="B31" s="35"/>
      <c r="C31" s="35"/>
      <c r="D31" s="35"/>
      <c r="E31" s="35"/>
      <c r="F31" s="35"/>
      <c r="G31" s="35"/>
      <c r="H31" s="35"/>
      <c r="I31" s="35"/>
      <c r="J31" s="35"/>
      <c r="K31" s="35"/>
    </row>
    <row r="32" spans="1:11" ht="18" customHeight="1">
      <c r="A32" s="35"/>
      <c r="B32" s="35"/>
      <c r="C32" s="35"/>
      <c r="D32" s="35"/>
      <c r="E32" s="35"/>
      <c r="F32" s="35"/>
      <c r="G32" s="35"/>
      <c r="H32" s="35"/>
      <c r="I32" s="35"/>
      <c r="J32" s="35"/>
      <c r="K32" s="35"/>
    </row>
    <row r="33" spans="1:11" ht="18" customHeight="1">
      <c r="A33" s="35"/>
      <c r="B33" s="35"/>
      <c r="C33" s="35"/>
      <c r="D33" s="35"/>
      <c r="E33" s="35"/>
      <c r="F33" s="35"/>
      <c r="G33" s="35"/>
      <c r="H33" s="35"/>
      <c r="I33" s="35"/>
      <c r="J33" s="35"/>
      <c r="K33" s="35"/>
    </row>
    <row r="34" spans="1:11" ht="18" customHeight="1">
      <c r="A34" s="35"/>
      <c r="B34" s="35"/>
      <c r="C34" s="35"/>
      <c r="D34" s="35"/>
      <c r="E34" s="35"/>
      <c r="F34" s="35"/>
      <c r="G34" s="35"/>
      <c r="H34" s="35"/>
      <c r="I34" s="35"/>
      <c r="J34" s="35"/>
      <c r="K34" s="35"/>
    </row>
    <row r="35" spans="1:11" ht="18" customHeight="1">
      <c r="A35" s="35"/>
      <c r="B35" s="35"/>
      <c r="C35" s="35"/>
      <c r="D35" s="35"/>
      <c r="E35" s="35"/>
      <c r="F35" s="35"/>
      <c r="G35" s="35"/>
      <c r="H35" s="35"/>
      <c r="I35" s="35"/>
      <c r="J35" s="35"/>
      <c r="K35" s="35"/>
    </row>
    <row r="36" spans="1:11" ht="18" customHeight="1">
      <c r="A36" s="35"/>
      <c r="B36" s="35"/>
      <c r="C36" s="35"/>
      <c r="D36" s="35"/>
      <c r="E36" s="35"/>
      <c r="F36" s="35"/>
      <c r="G36" s="35"/>
      <c r="H36" s="35"/>
      <c r="I36" s="35"/>
      <c r="J36" s="35"/>
      <c r="K36" s="35"/>
    </row>
    <row r="37" spans="1:11" ht="18" customHeight="1">
      <c r="A37" s="35"/>
      <c r="B37" s="35"/>
      <c r="C37" s="35"/>
      <c r="D37" s="35"/>
      <c r="E37" s="35"/>
      <c r="F37" s="35"/>
      <c r="G37" s="35"/>
      <c r="H37" s="35"/>
      <c r="I37" s="35"/>
      <c r="J37" s="35"/>
      <c r="K37" s="35"/>
    </row>
    <row r="38" spans="1:11" ht="18" customHeight="1">
      <c r="A38" s="35"/>
      <c r="B38" s="35"/>
      <c r="C38" s="35"/>
      <c r="D38" s="35"/>
      <c r="E38" s="35"/>
      <c r="F38" s="35"/>
      <c r="G38" s="35"/>
      <c r="H38" s="35"/>
      <c r="I38" s="35"/>
      <c r="J38" s="35"/>
      <c r="K38" s="35"/>
    </row>
    <row r="39" spans="1:11" ht="18" customHeight="1">
      <c r="A39" s="35"/>
      <c r="B39" s="35"/>
      <c r="C39" s="35"/>
      <c r="D39" s="35"/>
      <c r="E39" s="35"/>
      <c r="F39" s="35"/>
      <c r="G39" s="35"/>
      <c r="H39" s="35"/>
      <c r="I39" s="35"/>
      <c r="J39" s="35"/>
      <c r="K39" s="35"/>
    </row>
    <row r="40" spans="1:11" ht="18" customHeight="1">
      <c r="A40" s="35"/>
      <c r="B40" s="35"/>
      <c r="C40" s="35"/>
      <c r="D40" s="35"/>
      <c r="E40" s="35"/>
      <c r="F40" s="35"/>
      <c r="G40" s="35"/>
      <c r="H40" s="35"/>
      <c r="I40" s="35"/>
      <c r="J40" s="35"/>
      <c r="K40" s="35"/>
    </row>
    <row r="41" spans="1:11" ht="18" customHeight="1">
      <c r="A41" s="35"/>
      <c r="B41" s="35"/>
      <c r="C41" s="35"/>
      <c r="D41" s="35"/>
      <c r="E41" s="35"/>
      <c r="F41" s="35"/>
      <c r="G41" s="35"/>
      <c r="H41" s="35"/>
      <c r="I41" s="35"/>
      <c r="J41" s="35"/>
      <c r="K41" s="35"/>
    </row>
    <row r="42" spans="1:11" ht="18" customHeight="1">
      <c r="A42" s="35"/>
      <c r="B42" s="35"/>
      <c r="C42" s="35"/>
      <c r="D42" s="35"/>
      <c r="E42" s="35"/>
      <c r="F42" s="35"/>
      <c r="G42" s="35"/>
      <c r="H42" s="35"/>
      <c r="I42" s="35"/>
      <c r="J42" s="35"/>
      <c r="K42" s="35"/>
    </row>
    <row r="43" spans="1:11" ht="18" customHeight="1">
      <c r="A43" s="35"/>
      <c r="B43" s="35"/>
      <c r="C43" s="35"/>
      <c r="D43" s="35"/>
      <c r="E43" s="35"/>
      <c r="F43" s="35"/>
      <c r="G43" s="35"/>
      <c r="H43" s="35"/>
      <c r="I43" s="35"/>
      <c r="J43" s="35"/>
      <c r="K43" s="35"/>
    </row>
    <row r="44" spans="1:11" ht="18" customHeight="1">
      <c r="A44" s="35"/>
      <c r="B44" s="35"/>
      <c r="C44" s="35"/>
      <c r="D44" s="35"/>
      <c r="E44" s="35"/>
      <c r="F44" s="35"/>
      <c r="G44" s="35"/>
      <c r="H44" s="35"/>
      <c r="I44" s="35"/>
      <c r="J44" s="35"/>
      <c r="K44" s="35"/>
    </row>
    <row r="45" spans="1:11" ht="18" customHeight="1">
      <c r="A45" s="35"/>
      <c r="B45" s="35"/>
      <c r="C45" s="35"/>
      <c r="D45" s="35"/>
      <c r="E45" s="35"/>
      <c r="F45" s="35"/>
      <c r="G45" s="35"/>
      <c r="H45" s="35"/>
      <c r="I45" s="35"/>
      <c r="J45" s="35"/>
      <c r="K45" s="35"/>
    </row>
    <row r="46" spans="1:11" ht="18" customHeight="1">
      <c r="A46" s="35"/>
      <c r="B46" s="35"/>
      <c r="C46" s="35"/>
      <c r="D46" s="35"/>
      <c r="E46" s="35"/>
      <c r="F46" s="35"/>
      <c r="G46" s="35"/>
      <c r="H46" s="35"/>
      <c r="I46" s="35"/>
      <c r="J46" s="35"/>
      <c r="K46" s="35"/>
    </row>
    <row r="47" spans="1:11" ht="18" customHeight="1">
      <c r="A47" s="35"/>
      <c r="B47" s="35"/>
      <c r="C47" s="35"/>
      <c r="D47" s="35"/>
      <c r="E47" s="35"/>
      <c r="F47" s="35"/>
      <c r="G47" s="35"/>
      <c r="H47" s="35"/>
      <c r="I47" s="35"/>
      <c r="J47" s="35"/>
      <c r="K47" s="35"/>
    </row>
    <row r="48" spans="1:11" ht="18" customHeight="1">
      <c r="A48" s="35"/>
      <c r="B48" s="35"/>
      <c r="C48" s="35"/>
      <c r="D48" s="35"/>
      <c r="E48" s="35"/>
      <c r="F48" s="35"/>
      <c r="G48" s="35"/>
      <c r="H48" s="35"/>
      <c r="I48" s="35"/>
      <c r="J48" s="35"/>
      <c r="K48" s="35"/>
    </row>
    <row r="49" spans="1:11" ht="18" customHeight="1">
      <c r="A49" s="35"/>
      <c r="B49" s="35"/>
      <c r="C49" s="35"/>
      <c r="D49" s="35"/>
      <c r="E49" s="35"/>
      <c r="F49" s="35"/>
      <c r="G49" s="35"/>
      <c r="H49" s="35"/>
      <c r="I49" s="35"/>
      <c r="J49" s="35"/>
      <c r="K49" s="35"/>
    </row>
    <row r="50" spans="1:11" ht="18" customHeight="1">
      <c r="A50" s="35"/>
      <c r="B50" s="35"/>
      <c r="C50" s="35"/>
      <c r="D50" s="35"/>
      <c r="E50" s="35"/>
      <c r="F50" s="35"/>
      <c r="G50" s="35"/>
      <c r="H50" s="35"/>
      <c r="I50" s="35"/>
      <c r="J50" s="35"/>
      <c r="K50" s="35"/>
    </row>
    <row r="51" spans="1:11" ht="18" customHeight="1">
      <c r="A51" s="35"/>
      <c r="B51" s="35"/>
      <c r="C51" s="35"/>
      <c r="D51" s="35"/>
      <c r="E51" s="35"/>
      <c r="F51" s="35"/>
      <c r="G51" s="35"/>
      <c r="H51" s="35"/>
      <c r="I51" s="35"/>
      <c r="J51" s="35"/>
      <c r="K51" s="35"/>
    </row>
    <row r="52" spans="1:11" ht="18" customHeight="1">
      <c r="A52" s="35"/>
      <c r="B52" s="35"/>
      <c r="C52" s="35"/>
      <c r="D52" s="35"/>
      <c r="E52" s="35"/>
      <c r="F52" s="35"/>
      <c r="G52" s="35"/>
      <c r="H52" s="35"/>
      <c r="I52" s="35"/>
      <c r="J52" s="35"/>
      <c r="K52" s="35"/>
    </row>
    <row r="53" spans="1:11" ht="18" customHeight="1">
      <c r="A53" s="35"/>
      <c r="B53" s="35"/>
      <c r="C53" s="35"/>
      <c r="D53" s="35"/>
      <c r="E53" s="35"/>
      <c r="F53" s="35"/>
      <c r="G53" s="35"/>
      <c r="H53" s="35"/>
      <c r="I53" s="35"/>
      <c r="J53" s="35"/>
      <c r="K53" s="35"/>
    </row>
    <row r="54" spans="1:11" ht="18" customHeight="1">
      <c r="A54" s="35"/>
      <c r="B54" s="35"/>
      <c r="C54" s="35"/>
      <c r="D54" s="35"/>
      <c r="E54" s="35"/>
      <c r="F54" s="35"/>
      <c r="G54" s="35"/>
      <c r="H54" s="35"/>
      <c r="I54" s="35"/>
      <c r="J54" s="35"/>
      <c r="K54" s="35"/>
    </row>
    <row r="55" spans="1:11" ht="18" customHeight="1">
      <c r="A55" s="35"/>
      <c r="B55" s="35"/>
      <c r="C55" s="35"/>
      <c r="D55" s="35"/>
      <c r="E55" s="35"/>
      <c r="F55" s="35"/>
      <c r="G55" s="35"/>
      <c r="H55" s="35"/>
      <c r="I55" s="35"/>
      <c r="J55" s="35"/>
      <c r="K55" s="35"/>
    </row>
    <row r="56" spans="1:11" ht="18" customHeight="1">
      <c r="A56" s="35"/>
      <c r="B56" s="35"/>
      <c r="C56" s="35"/>
      <c r="D56" s="35"/>
      <c r="E56" s="35"/>
      <c r="F56" s="35"/>
      <c r="G56" s="35"/>
      <c r="H56" s="35"/>
      <c r="I56" s="35"/>
      <c r="J56" s="35"/>
      <c r="K56" s="35"/>
    </row>
    <row r="57" spans="1:11" ht="18" customHeight="1">
      <c r="A57" s="35"/>
      <c r="B57" s="35"/>
      <c r="C57" s="35"/>
      <c r="D57" s="35"/>
      <c r="E57" s="35"/>
      <c r="F57" s="35"/>
      <c r="G57" s="35"/>
      <c r="H57" s="35"/>
      <c r="I57" s="35"/>
      <c r="J57" s="35"/>
      <c r="K57" s="35"/>
    </row>
    <row r="58" spans="1:11" ht="18" customHeight="1">
      <c r="A58" s="35"/>
      <c r="B58" s="35"/>
      <c r="C58" s="35"/>
      <c r="D58" s="35"/>
      <c r="E58" s="35"/>
      <c r="F58" s="35"/>
      <c r="G58" s="35"/>
      <c r="H58" s="35"/>
      <c r="I58" s="35"/>
      <c r="J58" s="35"/>
      <c r="K58" s="35"/>
    </row>
    <row r="59" spans="1:11" ht="18" customHeight="1">
      <c r="A59" s="35"/>
      <c r="B59" s="35"/>
      <c r="C59" s="35"/>
      <c r="D59" s="35"/>
      <c r="E59" s="35"/>
      <c r="F59" s="35"/>
      <c r="G59" s="35"/>
      <c r="H59" s="35"/>
      <c r="I59" s="35"/>
      <c r="J59" s="35"/>
      <c r="K59" s="35"/>
    </row>
    <row r="60" spans="1:11" ht="18" customHeight="1">
      <c r="A60" s="35"/>
      <c r="B60" s="35"/>
      <c r="C60" s="35"/>
      <c r="D60" s="35"/>
      <c r="E60" s="35"/>
      <c r="F60" s="35"/>
      <c r="G60" s="35"/>
      <c r="H60" s="35"/>
      <c r="I60" s="35"/>
      <c r="J60" s="35"/>
      <c r="K60" s="35"/>
    </row>
    <row r="61" spans="1:11" ht="18" customHeight="1">
      <c r="A61" s="35"/>
      <c r="B61" s="35"/>
      <c r="C61" s="35"/>
      <c r="D61" s="35"/>
      <c r="E61" s="35"/>
      <c r="F61" s="35"/>
      <c r="G61" s="35"/>
      <c r="H61" s="35"/>
      <c r="I61" s="35"/>
      <c r="J61" s="35"/>
      <c r="K61" s="35"/>
    </row>
    <row r="62" spans="1:11" ht="18" customHeight="1">
      <c r="A62" s="35"/>
      <c r="B62" s="35"/>
      <c r="C62" s="35"/>
      <c r="D62" s="35"/>
      <c r="E62" s="35"/>
      <c r="F62" s="35"/>
      <c r="G62" s="35"/>
      <c r="H62" s="35"/>
      <c r="I62" s="35"/>
      <c r="J62" s="35"/>
      <c r="K62" s="35"/>
    </row>
    <row r="63" spans="1:11" ht="18" customHeight="1">
      <c r="A63" s="35"/>
      <c r="B63" s="35"/>
      <c r="C63" s="35"/>
      <c r="D63" s="35"/>
      <c r="E63" s="35"/>
      <c r="F63" s="35"/>
      <c r="G63" s="35"/>
      <c r="H63" s="35"/>
      <c r="I63" s="35"/>
      <c r="J63" s="35"/>
      <c r="K63" s="35"/>
    </row>
    <row r="64" spans="1:11" ht="18" customHeight="1">
      <c r="A64" s="35"/>
      <c r="B64" s="35"/>
      <c r="C64" s="35"/>
      <c r="D64" s="35"/>
      <c r="E64" s="35"/>
      <c r="F64" s="35"/>
      <c r="G64" s="35"/>
      <c r="H64" s="35"/>
      <c r="I64" s="35"/>
      <c r="J64" s="35"/>
      <c r="K64" s="35"/>
    </row>
    <row r="65" spans="1:11" ht="18" customHeight="1">
      <c r="A65" s="35"/>
      <c r="B65" s="35"/>
      <c r="C65" s="35"/>
      <c r="D65" s="35"/>
      <c r="E65" s="35"/>
      <c r="F65" s="35"/>
      <c r="G65" s="35"/>
      <c r="H65" s="35"/>
      <c r="I65" s="35"/>
      <c r="J65" s="35"/>
      <c r="K65" s="35"/>
    </row>
    <row r="66" spans="1:11" ht="18" customHeight="1">
      <c r="A66" s="35"/>
      <c r="B66" s="35"/>
      <c r="C66" s="35"/>
      <c r="D66" s="35"/>
      <c r="E66" s="35"/>
      <c r="F66" s="35"/>
      <c r="G66" s="35"/>
      <c r="H66" s="35"/>
      <c r="I66" s="35"/>
      <c r="J66" s="35"/>
      <c r="K66" s="35"/>
    </row>
    <row r="67" spans="1:11" ht="18" customHeight="1">
      <c r="A67" s="35"/>
      <c r="B67" s="35"/>
      <c r="C67" s="35"/>
      <c r="D67" s="35"/>
      <c r="E67" s="35"/>
      <c r="F67" s="35"/>
      <c r="G67" s="35"/>
      <c r="H67" s="35"/>
      <c r="I67" s="35"/>
      <c r="J67" s="35"/>
      <c r="K67" s="35"/>
    </row>
    <row r="68" spans="1:11" ht="18" customHeight="1">
      <c r="A68" s="35"/>
      <c r="B68" s="35"/>
      <c r="C68" s="35"/>
      <c r="D68" s="35"/>
      <c r="E68" s="35"/>
      <c r="F68" s="35"/>
      <c r="G68" s="35"/>
      <c r="H68" s="35"/>
      <c r="I68" s="35"/>
      <c r="J68" s="35"/>
      <c r="K68" s="35"/>
    </row>
    <row r="69" spans="1:11" ht="18" customHeight="1">
      <c r="A69" s="35"/>
      <c r="B69" s="35"/>
      <c r="C69" s="35"/>
      <c r="D69" s="35"/>
      <c r="E69" s="35"/>
      <c r="F69" s="35"/>
      <c r="G69" s="35"/>
      <c r="H69" s="35"/>
      <c r="I69" s="35"/>
      <c r="J69" s="35"/>
      <c r="K69" s="35"/>
    </row>
    <row r="70" spans="1:11" ht="18" customHeight="1">
      <c r="A70" s="35"/>
      <c r="B70" s="35"/>
      <c r="C70" s="35"/>
      <c r="D70" s="35"/>
      <c r="E70" s="35"/>
      <c r="F70" s="35"/>
      <c r="G70" s="35"/>
      <c r="H70" s="35"/>
      <c r="I70" s="35"/>
      <c r="J70" s="35"/>
      <c r="K70" s="35"/>
    </row>
    <row r="71" spans="1:11" ht="18" customHeight="1">
      <c r="A71" s="35"/>
      <c r="B71" s="35"/>
      <c r="C71" s="35"/>
      <c r="D71" s="35"/>
      <c r="E71" s="35"/>
      <c r="F71" s="35"/>
      <c r="G71" s="35"/>
      <c r="H71" s="35"/>
      <c r="I71" s="35"/>
      <c r="J71" s="35"/>
      <c r="K71" s="35"/>
    </row>
    <row r="72" spans="1:11" ht="18" customHeight="1">
      <c r="A72" s="35"/>
      <c r="B72" s="35"/>
      <c r="C72" s="35"/>
      <c r="D72" s="35"/>
      <c r="E72" s="35"/>
      <c r="F72" s="35"/>
      <c r="G72" s="35"/>
      <c r="H72" s="35"/>
      <c r="I72" s="35"/>
      <c r="J72" s="35"/>
      <c r="K72" s="35"/>
    </row>
    <row r="73" spans="1:11" ht="18" customHeight="1">
      <c r="A73" s="35"/>
      <c r="B73" s="35"/>
      <c r="C73" s="35"/>
      <c r="D73" s="35"/>
      <c r="E73" s="35"/>
      <c r="F73" s="35"/>
      <c r="G73" s="35"/>
      <c r="H73" s="35"/>
      <c r="I73" s="35"/>
      <c r="J73" s="35"/>
      <c r="K73" s="35"/>
    </row>
    <row r="74" spans="1:11" ht="18" customHeight="1">
      <c r="A74" s="35"/>
      <c r="B74" s="35"/>
      <c r="C74" s="35"/>
      <c r="D74" s="35"/>
      <c r="E74" s="35"/>
      <c r="F74" s="35"/>
      <c r="G74" s="35"/>
      <c r="H74" s="35"/>
      <c r="I74" s="35"/>
      <c r="J74" s="35"/>
      <c r="K74" s="35"/>
    </row>
    <row r="75" spans="1:11" ht="18" customHeight="1">
      <c r="A75" s="35"/>
      <c r="B75" s="35"/>
      <c r="C75" s="35"/>
      <c r="D75" s="35"/>
      <c r="E75" s="35"/>
      <c r="F75" s="35"/>
      <c r="G75" s="35"/>
      <c r="H75" s="35"/>
      <c r="I75" s="35"/>
      <c r="J75" s="35"/>
      <c r="K75" s="35"/>
    </row>
    <row r="76" spans="1:11" ht="18" customHeight="1">
      <c r="A76" s="35"/>
      <c r="B76" s="35"/>
      <c r="C76" s="35"/>
      <c r="D76" s="35"/>
      <c r="E76" s="35"/>
      <c r="F76" s="35"/>
      <c r="G76" s="35"/>
      <c r="H76" s="35"/>
      <c r="I76" s="35"/>
      <c r="J76" s="35"/>
      <c r="K76" s="35"/>
    </row>
    <row r="77" spans="1:11" ht="18" customHeight="1">
      <c r="A77" s="35"/>
      <c r="B77" s="35"/>
      <c r="C77" s="35"/>
      <c r="D77" s="35"/>
      <c r="E77" s="35"/>
      <c r="F77" s="35"/>
      <c r="G77" s="35"/>
      <c r="H77" s="35"/>
      <c r="I77" s="35"/>
      <c r="J77" s="35"/>
      <c r="K77" s="35"/>
    </row>
    <row r="78" spans="1:11" ht="18" customHeight="1">
      <c r="A78" s="35"/>
      <c r="B78" s="35"/>
      <c r="C78" s="35"/>
      <c r="D78" s="35"/>
      <c r="E78" s="35"/>
      <c r="F78" s="35"/>
      <c r="G78" s="35"/>
      <c r="H78" s="35"/>
      <c r="I78" s="35"/>
      <c r="J78" s="35"/>
      <c r="K78" s="35"/>
    </row>
    <row r="79" spans="1:11" ht="18" customHeight="1">
      <c r="A79" s="35"/>
      <c r="B79" s="35"/>
      <c r="C79" s="35"/>
      <c r="D79" s="35"/>
      <c r="E79" s="35"/>
      <c r="F79" s="35"/>
      <c r="G79" s="35"/>
      <c r="H79" s="35"/>
      <c r="I79" s="35"/>
      <c r="J79" s="35"/>
      <c r="K79" s="35"/>
    </row>
    <row r="80" spans="1:11" ht="18" customHeight="1">
      <c r="A80" s="35"/>
      <c r="B80" s="35"/>
      <c r="C80" s="35"/>
      <c r="D80" s="35"/>
      <c r="E80" s="35"/>
      <c r="F80" s="35"/>
      <c r="G80" s="35"/>
      <c r="H80" s="35"/>
      <c r="I80" s="35"/>
      <c r="J80" s="35"/>
      <c r="K80" s="35"/>
    </row>
    <row r="81" spans="1:11" ht="18" customHeight="1">
      <c r="A81" s="35"/>
      <c r="B81" s="35"/>
      <c r="C81" s="35"/>
      <c r="D81" s="35"/>
      <c r="E81" s="35"/>
      <c r="F81" s="35"/>
      <c r="G81" s="35"/>
      <c r="H81" s="35"/>
      <c r="I81" s="35"/>
      <c r="J81" s="35"/>
      <c r="K81" s="35"/>
    </row>
    <row r="82" spans="1:11" ht="18" customHeight="1">
      <c r="A82" s="35"/>
      <c r="B82" s="35"/>
      <c r="C82" s="35"/>
      <c r="D82" s="35"/>
      <c r="E82" s="35"/>
      <c r="F82" s="35"/>
      <c r="G82" s="35"/>
      <c r="H82" s="35"/>
      <c r="I82" s="35"/>
      <c r="J82" s="35"/>
      <c r="K82" s="35"/>
    </row>
    <row r="83" spans="1:11" ht="18" customHeight="1">
      <c r="A83" s="35"/>
      <c r="B83" s="35"/>
      <c r="C83" s="35"/>
      <c r="D83" s="35"/>
      <c r="E83" s="35"/>
      <c r="F83" s="35"/>
      <c r="G83" s="35"/>
      <c r="H83" s="35"/>
      <c r="I83" s="35"/>
      <c r="J83" s="35"/>
      <c r="K83" s="35"/>
    </row>
    <row r="84" spans="1:11" ht="18" customHeight="1">
      <c r="A84" s="35"/>
      <c r="B84" s="35"/>
      <c r="C84" s="35"/>
      <c r="D84" s="35"/>
      <c r="E84" s="35"/>
      <c r="F84" s="35"/>
      <c r="G84" s="35"/>
      <c r="H84" s="35"/>
      <c r="I84" s="35"/>
      <c r="J84" s="35"/>
      <c r="K84" s="35"/>
    </row>
    <row r="85" spans="1:11" ht="18" customHeight="1">
      <c r="A85" s="35"/>
      <c r="B85" s="35"/>
      <c r="C85" s="35"/>
      <c r="D85" s="35"/>
      <c r="E85" s="35"/>
      <c r="F85" s="35"/>
      <c r="G85" s="35"/>
      <c r="H85" s="35"/>
      <c r="I85" s="35"/>
      <c r="J85" s="35"/>
      <c r="K85" s="35"/>
    </row>
    <row r="86" spans="1:11" ht="18" customHeight="1">
      <c r="A86" s="35"/>
      <c r="B86" s="35"/>
      <c r="C86" s="35"/>
      <c r="D86" s="35"/>
      <c r="E86" s="35"/>
      <c r="F86" s="35"/>
      <c r="G86" s="35"/>
      <c r="H86" s="35"/>
      <c r="I86" s="35"/>
      <c r="J86" s="35"/>
      <c r="K86" s="35"/>
    </row>
    <row r="87" spans="1:11" ht="18" customHeight="1">
      <c r="A87" s="35"/>
      <c r="B87" s="35"/>
      <c r="C87" s="35"/>
      <c r="D87" s="35"/>
      <c r="E87" s="35"/>
      <c r="F87" s="35"/>
      <c r="G87" s="35"/>
      <c r="H87" s="35"/>
      <c r="I87" s="35"/>
      <c r="J87" s="35"/>
      <c r="K87" s="35"/>
    </row>
    <row r="88" spans="1:11" ht="18" customHeight="1">
      <c r="A88" s="35"/>
      <c r="B88" s="35"/>
      <c r="C88" s="35"/>
      <c r="D88" s="35"/>
      <c r="E88" s="35"/>
      <c r="F88" s="35"/>
      <c r="G88" s="35"/>
      <c r="H88" s="35"/>
      <c r="I88" s="35"/>
      <c r="J88" s="35"/>
      <c r="K88" s="35"/>
    </row>
    <row r="89" spans="1:11" ht="18" customHeight="1">
      <c r="A89" s="35"/>
      <c r="B89" s="35"/>
      <c r="C89" s="35"/>
      <c r="D89" s="35"/>
      <c r="E89" s="35"/>
      <c r="F89" s="35"/>
      <c r="G89" s="35"/>
      <c r="H89" s="35"/>
      <c r="I89" s="35"/>
      <c r="J89" s="35"/>
      <c r="K89" s="35"/>
    </row>
    <row r="90" spans="1:11" ht="18" customHeight="1">
      <c r="A90" s="35"/>
      <c r="B90" s="35"/>
      <c r="C90" s="35"/>
      <c r="D90" s="35"/>
      <c r="E90" s="35"/>
      <c r="F90" s="35"/>
      <c r="G90" s="35"/>
      <c r="H90" s="35"/>
      <c r="I90" s="35"/>
      <c r="J90" s="35"/>
      <c r="K90" s="35"/>
    </row>
    <row r="91" spans="1:11" ht="18" customHeight="1">
      <c r="A91" s="35"/>
      <c r="B91" s="35"/>
      <c r="C91" s="35"/>
      <c r="D91" s="35"/>
      <c r="E91" s="35"/>
      <c r="F91" s="35"/>
      <c r="G91" s="35"/>
      <c r="H91" s="35"/>
      <c r="I91" s="35"/>
      <c r="J91" s="35"/>
      <c r="K91" s="35"/>
    </row>
    <row r="92" spans="1:11" ht="18" customHeight="1">
      <c r="A92" s="35"/>
      <c r="B92" s="35"/>
      <c r="C92" s="35"/>
      <c r="D92" s="35"/>
      <c r="E92" s="35"/>
      <c r="F92" s="35"/>
      <c r="G92" s="35"/>
      <c r="H92" s="35"/>
      <c r="I92" s="35"/>
      <c r="J92" s="35"/>
      <c r="K92" s="35"/>
    </row>
    <row r="93" spans="1:11" ht="18" customHeight="1">
      <c r="A93" s="35"/>
      <c r="B93" s="35"/>
      <c r="C93" s="35"/>
      <c r="D93" s="35"/>
      <c r="E93" s="35"/>
      <c r="F93" s="35"/>
      <c r="G93" s="35"/>
      <c r="H93" s="35"/>
      <c r="I93" s="35"/>
      <c r="J93" s="35"/>
      <c r="K93" s="35"/>
    </row>
    <row r="94" spans="1:11" ht="18" customHeight="1">
      <c r="A94" s="35"/>
      <c r="B94" s="35"/>
      <c r="C94" s="35"/>
      <c r="D94" s="35"/>
      <c r="E94" s="35"/>
      <c r="F94" s="35"/>
      <c r="G94" s="35"/>
      <c r="H94" s="35"/>
      <c r="I94" s="35"/>
      <c r="J94" s="35"/>
      <c r="K94" s="35"/>
    </row>
    <row r="95" spans="1:11" ht="18" customHeight="1">
      <c r="A95" s="35"/>
      <c r="B95" s="35"/>
      <c r="C95" s="35"/>
      <c r="D95" s="35"/>
      <c r="E95" s="35"/>
      <c r="F95" s="35"/>
      <c r="G95" s="35"/>
      <c r="H95" s="35"/>
      <c r="I95" s="35"/>
      <c r="J95" s="35"/>
      <c r="K95" s="35"/>
    </row>
    <row r="96" spans="1:11" ht="18" customHeight="1">
      <c r="A96" s="35"/>
      <c r="B96" s="35"/>
      <c r="C96" s="35"/>
      <c r="D96" s="35"/>
      <c r="E96" s="35"/>
      <c r="F96" s="35"/>
      <c r="G96" s="35"/>
      <c r="H96" s="35"/>
      <c r="I96" s="35"/>
      <c r="J96" s="35"/>
      <c r="K96" s="35"/>
    </row>
    <row r="97" spans="1:11" ht="18" customHeight="1">
      <c r="A97" s="35"/>
      <c r="B97" s="35"/>
      <c r="C97" s="35"/>
      <c r="D97" s="35"/>
      <c r="E97" s="35"/>
      <c r="F97" s="35"/>
      <c r="G97" s="35"/>
      <c r="H97" s="35"/>
      <c r="I97" s="35"/>
      <c r="J97" s="35"/>
      <c r="K97" s="35"/>
    </row>
    <row r="98" spans="1:11" ht="18" customHeight="1">
      <c r="A98" s="35"/>
      <c r="B98" s="35"/>
      <c r="C98" s="35"/>
      <c r="D98" s="35"/>
      <c r="E98" s="35"/>
      <c r="F98" s="35"/>
      <c r="G98" s="35"/>
      <c r="H98" s="35"/>
      <c r="I98" s="35"/>
      <c r="J98" s="35"/>
      <c r="K98" s="35"/>
    </row>
    <row r="99" spans="1:11" ht="18" customHeight="1">
      <c r="A99" s="35"/>
      <c r="B99" s="35"/>
      <c r="C99" s="35"/>
      <c r="D99" s="35"/>
      <c r="E99" s="35"/>
      <c r="F99" s="35"/>
      <c r="G99" s="35"/>
      <c r="H99" s="35"/>
      <c r="I99" s="35"/>
      <c r="J99" s="35"/>
      <c r="K99" s="35"/>
    </row>
    <row r="100" spans="1:11" ht="18" customHeight="1">
      <c r="A100" s="35"/>
      <c r="B100" s="35"/>
      <c r="C100" s="35"/>
      <c r="D100" s="35"/>
      <c r="E100" s="35"/>
      <c r="F100" s="35"/>
      <c r="G100" s="35"/>
      <c r="H100" s="35"/>
      <c r="I100" s="35"/>
      <c r="J100" s="35"/>
      <c r="K100" s="35"/>
    </row>
  </sheetData>
  <mergeCells count="3">
    <mergeCell ref="C3:F3"/>
    <mergeCell ref="D4:F4"/>
    <mergeCell ref="D13:F13"/>
  </mergeCells>
  <dataValidations count="1">
    <dataValidation type="list" allowBlank="1" showErrorMessage="1" sqref="D6:E12" xr:uid="{ACCC222E-52B8-4E0C-B336-7E6D00B9CCFA}">
      <formula1>"X"</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7AA9-BA74-408F-8E4E-F09609B39BFA}">
  <dimension ref="A1:K100"/>
  <sheetViews>
    <sheetView showGridLines="0" zoomScale="80" zoomScaleNormal="80" workbookViewId="0"/>
  </sheetViews>
  <sheetFormatPr baseColWidth="10" defaultColWidth="14.453125" defaultRowHeight="15" customHeight="1"/>
  <cols>
    <col min="1" max="1" width="12.453125" style="34" customWidth="1"/>
    <col min="2" max="2" width="5.453125" style="34" customWidth="1"/>
    <col min="3" max="3" width="20.453125" style="34" customWidth="1"/>
    <col min="4" max="8" width="26.1796875" style="34" customWidth="1"/>
    <col min="9" max="11" width="12.453125" style="34" customWidth="1"/>
    <col min="12" max="16384" width="14.453125" style="34"/>
  </cols>
  <sheetData>
    <row r="1" spans="1:11" ht="18" customHeight="1">
      <c r="A1" s="33"/>
      <c r="B1" s="33"/>
      <c r="C1" s="33"/>
      <c r="D1" s="33"/>
      <c r="E1" s="33"/>
      <c r="F1" s="33"/>
      <c r="G1" s="33"/>
      <c r="H1" s="33"/>
      <c r="I1" s="33"/>
      <c r="J1" s="33"/>
      <c r="K1" s="33"/>
    </row>
    <row r="2" spans="1:11" ht="18" customHeight="1">
      <c r="A2" s="33"/>
      <c r="B2" s="33"/>
      <c r="C2" s="33"/>
      <c r="D2" s="33"/>
      <c r="E2" s="33"/>
      <c r="F2" s="33"/>
      <c r="G2" s="33"/>
      <c r="H2" s="33"/>
      <c r="I2" s="33"/>
      <c r="J2" s="33"/>
      <c r="K2" s="33"/>
    </row>
    <row r="3" spans="1:11" ht="18" customHeight="1">
      <c r="A3" s="35"/>
      <c r="B3" s="35"/>
      <c r="C3" s="35"/>
      <c r="D3" s="35"/>
      <c r="E3" s="35"/>
      <c r="F3" s="35"/>
      <c r="G3" s="35"/>
      <c r="H3" s="35"/>
      <c r="I3" s="35"/>
      <c r="J3" s="35"/>
      <c r="K3" s="35"/>
    </row>
    <row r="4" spans="1:11" ht="18" customHeight="1">
      <c r="A4" s="35"/>
      <c r="B4" s="35"/>
      <c r="C4" s="35"/>
      <c r="D4" s="663" t="s">
        <v>2741</v>
      </c>
      <c r="E4" s="651"/>
      <c r="F4" s="651"/>
      <c r="G4" s="651"/>
      <c r="H4" s="651"/>
      <c r="I4" s="35"/>
      <c r="J4" s="35"/>
      <c r="K4" s="35"/>
    </row>
    <row r="5" spans="1:11" ht="18" customHeight="1" thickBot="1">
      <c r="A5" s="35"/>
      <c r="B5" s="35"/>
      <c r="C5" s="35"/>
      <c r="D5" s="35"/>
      <c r="E5" s="35"/>
      <c r="F5" s="35"/>
      <c r="G5" s="35"/>
      <c r="H5" s="35"/>
      <c r="I5" s="35"/>
      <c r="J5" s="35"/>
      <c r="K5" s="35"/>
    </row>
    <row r="6" spans="1:11" ht="43.5" customHeight="1" thickBot="1">
      <c r="A6" s="35"/>
      <c r="B6" s="664" t="s">
        <v>2742</v>
      </c>
      <c r="C6" s="57" t="s">
        <v>2743</v>
      </c>
      <c r="D6" s="58" t="s">
        <v>2744</v>
      </c>
      <c r="E6" s="58" t="s">
        <v>2744</v>
      </c>
      <c r="F6" s="59" t="s">
        <v>2745</v>
      </c>
      <c r="G6" s="59" t="s">
        <v>2745</v>
      </c>
      <c r="H6" s="59" t="s">
        <v>2745</v>
      </c>
      <c r="I6" s="35"/>
      <c r="J6" s="35"/>
      <c r="K6" s="35"/>
    </row>
    <row r="7" spans="1:11" ht="43.5" customHeight="1" thickBot="1">
      <c r="A7" s="35"/>
      <c r="B7" s="643"/>
      <c r="C7" s="57" t="s">
        <v>2746</v>
      </c>
      <c r="D7" s="60" t="s">
        <v>2747</v>
      </c>
      <c r="E7" s="61" t="s">
        <v>2744</v>
      </c>
      <c r="F7" s="61" t="s">
        <v>2744</v>
      </c>
      <c r="G7" s="62" t="s">
        <v>2745</v>
      </c>
      <c r="H7" s="62" t="s">
        <v>2745</v>
      </c>
      <c r="I7" s="35"/>
      <c r="J7" s="35"/>
      <c r="K7" s="35"/>
    </row>
    <row r="8" spans="1:11" ht="43.5" customHeight="1" thickBot="1">
      <c r="A8" s="35"/>
      <c r="B8" s="643"/>
      <c r="C8" s="57" t="s">
        <v>2748</v>
      </c>
      <c r="D8" s="63" t="s">
        <v>2749</v>
      </c>
      <c r="E8" s="60" t="s">
        <v>2747</v>
      </c>
      <c r="F8" s="61" t="s">
        <v>2744</v>
      </c>
      <c r="G8" s="62" t="s">
        <v>2745</v>
      </c>
      <c r="H8" s="62" t="s">
        <v>2745</v>
      </c>
      <c r="I8" s="35"/>
      <c r="J8" s="35"/>
      <c r="K8" s="35"/>
    </row>
    <row r="9" spans="1:11" ht="43.5" customHeight="1" thickBot="1">
      <c r="A9" s="35"/>
      <c r="B9" s="643"/>
      <c r="C9" s="57" t="s">
        <v>2750</v>
      </c>
      <c r="D9" s="63" t="s">
        <v>2749</v>
      </c>
      <c r="E9" s="63" t="s">
        <v>2749</v>
      </c>
      <c r="F9" s="60" t="s">
        <v>2747</v>
      </c>
      <c r="G9" s="61" t="s">
        <v>2744</v>
      </c>
      <c r="H9" s="62" t="s">
        <v>2745</v>
      </c>
      <c r="I9" s="35"/>
      <c r="J9" s="35"/>
      <c r="K9" s="35"/>
    </row>
    <row r="10" spans="1:11" ht="43.5" customHeight="1" thickBot="1">
      <c r="A10" s="35"/>
      <c r="B10" s="644"/>
      <c r="C10" s="57" t="s">
        <v>2751</v>
      </c>
      <c r="D10" s="63" t="s">
        <v>2749</v>
      </c>
      <c r="E10" s="63" t="s">
        <v>2749</v>
      </c>
      <c r="F10" s="60" t="s">
        <v>2747</v>
      </c>
      <c r="G10" s="61" t="s">
        <v>2744</v>
      </c>
      <c r="H10" s="62" t="s">
        <v>2745</v>
      </c>
      <c r="I10" s="35"/>
      <c r="J10" s="35"/>
      <c r="K10" s="35"/>
    </row>
    <row r="11" spans="1:11" ht="34.5" customHeight="1" thickBot="1">
      <c r="A11" s="35"/>
      <c r="B11" s="35"/>
      <c r="C11" s="64"/>
      <c r="D11" s="64" t="s">
        <v>2715</v>
      </c>
      <c r="E11" s="64" t="s">
        <v>2707</v>
      </c>
      <c r="F11" s="64" t="s">
        <v>2691</v>
      </c>
      <c r="G11" s="64" t="s">
        <v>2676</v>
      </c>
      <c r="H11" s="64" t="s">
        <v>2652</v>
      </c>
      <c r="I11" s="35"/>
      <c r="J11" s="35"/>
      <c r="K11" s="35"/>
    </row>
    <row r="12" spans="1:11" ht="18" customHeight="1" thickBot="1">
      <c r="A12" s="35"/>
      <c r="B12" s="35"/>
      <c r="C12" s="35"/>
      <c r="D12" s="665" t="s">
        <v>2752</v>
      </c>
      <c r="E12" s="658"/>
      <c r="F12" s="658"/>
      <c r="G12" s="658"/>
      <c r="H12" s="647"/>
      <c r="I12" s="35"/>
      <c r="J12" s="35"/>
      <c r="K12" s="35"/>
    </row>
    <row r="13" spans="1:11" ht="18" customHeight="1">
      <c r="A13" s="35"/>
      <c r="B13" s="35"/>
      <c r="C13" s="35"/>
      <c r="D13" s="35"/>
      <c r="E13" s="35"/>
      <c r="F13" s="35"/>
      <c r="G13" s="35"/>
      <c r="H13" s="35"/>
      <c r="I13" s="35"/>
      <c r="J13" s="35"/>
      <c r="K13" s="35"/>
    </row>
    <row r="14" spans="1:11" ht="18" customHeight="1">
      <c r="A14" s="35"/>
      <c r="B14" s="35"/>
      <c r="C14" s="35"/>
      <c r="D14" s="35"/>
      <c r="E14" s="35"/>
      <c r="F14" s="35"/>
      <c r="G14" s="35"/>
      <c r="H14" s="35"/>
      <c r="I14" s="35"/>
      <c r="J14" s="35"/>
      <c r="K14" s="35"/>
    </row>
    <row r="15" spans="1:11" ht="18" customHeight="1">
      <c r="A15" s="35"/>
      <c r="B15" s="35"/>
      <c r="C15" s="35"/>
      <c r="D15" s="35"/>
      <c r="E15" s="35"/>
      <c r="F15" s="35"/>
      <c r="G15" s="35"/>
      <c r="H15" s="35"/>
      <c r="I15" s="35"/>
      <c r="J15" s="35"/>
      <c r="K15" s="35"/>
    </row>
    <row r="16" spans="1:11" ht="18" customHeight="1">
      <c r="A16" s="35"/>
      <c r="B16" s="35"/>
      <c r="C16" s="35"/>
      <c r="D16" s="35"/>
      <c r="E16" s="35"/>
      <c r="F16" s="35"/>
      <c r="G16" s="35"/>
      <c r="H16" s="35"/>
      <c r="I16" s="35"/>
      <c r="J16" s="35"/>
      <c r="K16" s="35"/>
    </row>
    <row r="17" spans="1:11" ht="18" customHeight="1">
      <c r="A17" s="35"/>
      <c r="B17" s="35"/>
      <c r="C17" s="35"/>
      <c r="D17" s="35"/>
      <c r="E17" s="35"/>
      <c r="F17" s="35"/>
      <c r="G17" s="35"/>
      <c r="H17" s="35"/>
      <c r="I17" s="35"/>
      <c r="J17" s="35"/>
      <c r="K17" s="35"/>
    </row>
    <row r="18" spans="1:11" ht="18" customHeight="1">
      <c r="A18" s="35"/>
      <c r="B18" s="35"/>
      <c r="C18" s="35"/>
      <c r="D18" s="35"/>
      <c r="E18" s="35"/>
      <c r="F18" s="35"/>
      <c r="G18" s="35"/>
      <c r="H18" s="35"/>
      <c r="I18" s="35"/>
      <c r="J18" s="35"/>
      <c r="K18" s="35"/>
    </row>
    <row r="19" spans="1:11" ht="18" customHeight="1">
      <c r="A19" s="35"/>
      <c r="B19" s="35"/>
      <c r="C19" s="35"/>
      <c r="D19" s="35"/>
      <c r="E19" s="35"/>
      <c r="F19" s="35"/>
      <c r="G19" s="35"/>
      <c r="H19" s="35"/>
      <c r="I19" s="35"/>
      <c r="J19" s="35"/>
      <c r="K19" s="35"/>
    </row>
    <row r="20" spans="1:11" ht="18" customHeight="1">
      <c r="A20" s="35"/>
      <c r="B20" s="35"/>
      <c r="C20" s="35"/>
      <c r="D20" s="35"/>
      <c r="E20" s="35"/>
      <c r="F20" s="35"/>
      <c r="G20" s="35"/>
      <c r="H20" s="35"/>
      <c r="I20" s="35"/>
      <c r="J20" s="35"/>
      <c r="K20" s="35"/>
    </row>
    <row r="21" spans="1:11" ht="18" customHeight="1">
      <c r="A21" s="35"/>
      <c r="B21" s="35"/>
      <c r="C21" s="35"/>
      <c r="D21" s="35"/>
      <c r="E21" s="35"/>
      <c r="F21" s="35"/>
      <c r="G21" s="35"/>
      <c r="H21" s="35"/>
      <c r="I21" s="35"/>
      <c r="J21" s="35"/>
      <c r="K21" s="35"/>
    </row>
    <row r="22" spans="1:11" ht="18" customHeight="1">
      <c r="A22" s="35"/>
      <c r="B22" s="35"/>
      <c r="C22" s="35"/>
      <c r="D22" s="35"/>
      <c r="E22" s="35"/>
      <c r="F22" s="35"/>
      <c r="G22" s="35"/>
      <c r="H22" s="35"/>
      <c r="I22" s="35"/>
      <c r="J22" s="35"/>
      <c r="K22" s="35"/>
    </row>
    <row r="23" spans="1:11" ht="18" customHeight="1">
      <c r="A23" s="35"/>
      <c r="B23" s="35"/>
      <c r="C23" s="35"/>
      <c r="D23" s="35"/>
      <c r="E23" s="35"/>
      <c r="F23" s="35"/>
      <c r="G23" s="35"/>
      <c r="H23" s="35"/>
      <c r="I23" s="35"/>
      <c r="J23" s="35"/>
      <c r="K23" s="35"/>
    </row>
    <row r="24" spans="1:11" ht="18" customHeight="1">
      <c r="A24" s="35"/>
      <c r="B24" s="35"/>
      <c r="C24" s="35"/>
      <c r="D24" s="35"/>
      <c r="E24" s="35"/>
      <c r="F24" s="35"/>
      <c r="G24" s="35"/>
      <c r="H24" s="35"/>
      <c r="I24" s="35"/>
      <c r="J24" s="35"/>
      <c r="K24" s="35"/>
    </row>
    <row r="25" spans="1:11" ht="18" customHeight="1">
      <c r="A25" s="35"/>
      <c r="B25" s="35"/>
      <c r="C25" s="35"/>
      <c r="D25" s="35"/>
      <c r="E25" s="35"/>
      <c r="F25" s="35"/>
      <c r="G25" s="35"/>
      <c r="H25" s="35"/>
      <c r="I25" s="35"/>
      <c r="J25" s="35"/>
      <c r="K25" s="35"/>
    </row>
    <row r="26" spans="1:11" ht="18" customHeight="1">
      <c r="A26" s="35"/>
      <c r="B26" s="35"/>
      <c r="C26" s="35"/>
      <c r="D26" s="35"/>
      <c r="E26" s="35"/>
      <c r="F26" s="35"/>
      <c r="G26" s="35"/>
      <c r="H26" s="35"/>
      <c r="I26" s="35"/>
      <c r="J26" s="35"/>
      <c r="K26" s="35"/>
    </row>
    <row r="27" spans="1:11" ht="18" customHeight="1">
      <c r="A27" s="35"/>
      <c r="B27" s="35"/>
      <c r="C27" s="35"/>
      <c r="D27" s="35"/>
      <c r="E27" s="35"/>
      <c r="F27" s="35"/>
      <c r="G27" s="35"/>
      <c r="H27" s="35"/>
      <c r="I27" s="35"/>
      <c r="J27" s="35"/>
      <c r="K27" s="35"/>
    </row>
    <row r="28" spans="1:11" ht="18" customHeight="1">
      <c r="A28" s="35"/>
      <c r="B28" s="35"/>
      <c r="C28" s="35"/>
      <c r="D28" s="35"/>
      <c r="E28" s="35"/>
      <c r="F28" s="35"/>
      <c r="G28" s="35"/>
      <c r="H28" s="35"/>
      <c r="I28" s="35"/>
      <c r="J28" s="35"/>
      <c r="K28" s="35"/>
    </row>
    <row r="29" spans="1:11" ht="18" customHeight="1">
      <c r="A29" s="35"/>
      <c r="B29" s="35"/>
      <c r="C29" s="35"/>
      <c r="D29" s="35"/>
      <c r="E29" s="35"/>
      <c r="F29" s="35"/>
      <c r="G29" s="35"/>
      <c r="H29" s="35"/>
      <c r="I29" s="35"/>
      <c r="J29" s="35"/>
      <c r="K29" s="35"/>
    </row>
    <row r="30" spans="1:11" ht="18" customHeight="1">
      <c r="A30" s="35"/>
      <c r="B30" s="35"/>
      <c r="C30" s="35"/>
      <c r="D30" s="35"/>
      <c r="E30" s="35"/>
      <c r="F30" s="35"/>
      <c r="G30" s="35"/>
      <c r="H30" s="35"/>
      <c r="I30" s="35"/>
      <c r="J30" s="35"/>
      <c r="K30" s="35"/>
    </row>
    <row r="31" spans="1:11" ht="18" customHeight="1">
      <c r="A31" s="35"/>
      <c r="B31" s="35"/>
      <c r="C31" s="35"/>
      <c r="D31" s="35"/>
      <c r="E31" s="35"/>
      <c r="F31" s="35"/>
      <c r="G31" s="35"/>
      <c r="H31" s="35"/>
      <c r="I31" s="35"/>
      <c r="J31" s="35"/>
      <c r="K31" s="35"/>
    </row>
    <row r="32" spans="1:11" ht="18" customHeight="1">
      <c r="A32" s="35"/>
      <c r="B32" s="35"/>
      <c r="C32" s="35"/>
      <c r="D32" s="35"/>
      <c r="E32" s="35"/>
      <c r="F32" s="35"/>
      <c r="G32" s="35"/>
      <c r="H32" s="35"/>
      <c r="I32" s="35"/>
      <c r="J32" s="35"/>
      <c r="K32" s="35"/>
    </row>
    <row r="33" spans="1:11" ht="18" customHeight="1">
      <c r="A33" s="35"/>
      <c r="B33" s="35"/>
      <c r="C33" s="35"/>
      <c r="D33" s="35"/>
      <c r="E33" s="35"/>
      <c r="F33" s="35"/>
      <c r="G33" s="35"/>
      <c r="H33" s="35"/>
      <c r="I33" s="35"/>
      <c r="J33" s="35"/>
      <c r="K33" s="35"/>
    </row>
    <row r="34" spans="1:11" ht="18" customHeight="1">
      <c r="A34" s="35"/>
      <c r="B34" s="35"/>
      <c r="C34" s="35"/>
      <c r="D34" s="35"/>
      <c r="E34" s="35"/>
      <c r="F34" s="35"/>
      <c r="G34" s="35"/>
      <c r="H34" s="35"/>
      <c r="I34" s="35"/>
      <c r="J34" s="35"/>
      <c r="K34" s="35"/>
    </row>
    <row r="35" spans="1:11" ht="18" customHeight="1">
      <c r="A35" s="35"/>
      <c r="B35" s="35"/>
      <c r="C35" s="35"/>
      <c r="D35" s="35"/>
      <c r="E35" s="35"/>
      <c r="F35" s="35"/>
      <c r="G35" s="35"/>
      <c r="H35" s="35"/>
      <c r="I35" s="35"/>
      <c r="J35" s="35"/>
      <c r="K35" s="35"/>
    </row>
    <row r="36" spans="1:11" ht="18" customHeight="1">
      <c r="A36" s="35"/>
      <c r="B36" s="35"/>
      <c r="C36" s="35"/>
      <c r="D36" s="35"/>
      <c r="E36" s="35"/>
      <c r="F36" s="35"/>
      <c r="G36" s="35"/>
      <c r="H36" s="35"/>
      <c r="I36" s="35"/>
      <c r="J36" s="35"/>
      <c r="K36" s="35"/>
    </row>
    <row r="37" spans="1:11" ht="18" customHeight="1">
      <c r="A37" s="35"/>
      <c r="B37" s="35"/>
      <c r="C37" s="35"/>
      <c r="D37" s="35"/>
      <c r="E37" s="35"/>
      <c r="F37" s="35"/>
      <c r="G37" s="35"/>
      <c r="H37" s="35"/>
      <c r="I37" s="35"/>
      <c r="J37" s="35"/>
      <c r="K37" s="35"/>
    </row>
    <row r="38" spans="1:11" ht="18" customHeight="1">
      <c r="A38" s="35"/>
      <c r="B38" s="35"/>
      <c r="C38" s="35"/>
      <c r="D38" s="35"/>
      <c r="E38" s="35"/>
      <c r="F38" s="35"/>
      <c r="G38" s="35"/>
      <c r="H38" s="35"/>
      <c r="I38" s="35"/>
      <c r="J38" s="35"/>
      <c r="K38" s="35"/>
    </row>
    <row r="39" spans="1:11" ht="18" customHeight="1">
      <c r="A39" s="35"/>
      <c r="B39" s="35"/>
      <c r="C39" s="35"/>
      <c r="D39" s="35"/>
      <c r="E39" s="35"/>
      <c r="F39" s="35"/>
      <c r="G39" s="35"/>
      <c r="H39" s="35"/>
      <c r="I39" s="35"/>
      <c r="J39" s="35"/>
      <c r="K39" s="35"/>
    </row>
    <row r="40" spans="1:11" ht="18" customHeight="1">
      <c r="A40" s="35"/>
      <c r="B40" s="35"/>
      <c r="C40" s="35"/>
      <c r="D40" s="35"/>
      <c r="E40" s="35"/>
      <c r="F40" s="35"/>
      <c r="G40" s="35"/>
      <c r="H40" s="35"/>
      <c r="I40" s="35"/>
      <c r="J40" s="35"/>
      <c r="K40" s="35"/>
    </row>
    <row r="41" spans="1:11" ht="18" customHeight="1">
      <c r="A41" s="35"/>
      <c r="B41" s="35"/>
      <c r="C41" s="35"/>
      <c r="D41" s="35"/>
      <c r="E41" s="35"/>
      <c r="F41" s="35"/>
      <c r="G41" s="35"/>
      <c r="H41" s="35"/>
      <c r="I41" s="35"/>
      <c r="J41" s="35"/>
      <c r="K41" s="35"/>
    </row>
    <row r="42" spans="1:11" ht="18" customHeight="1">
      <c r="A42" s="35"/>
      <c r="B42" s="35"/>
      <c r="C42" s="35"/>
      <c r="D42" s="35"/>
      <c r="E42" s="35"/>
      <c r="F42" s="35"/>
      <c r="G42" s="35"/>
      <c r="H42" s="35"/>
      <c r="I42" s="35"/>
      <c r="J42" s="35"/>
      <c r="K42" s="35"/>
    </row>
    <row r="43" spans="1:11" ht="18" customHeight="1">
      <c r="A43" s="35"/>
      <c r="B43" s="35"/>
      <c r="C43" s="35"/>
      <c r="D43" s="35"/>
      <c r="E43" s="35"/>
      <c r="F43" s="35"/>
      <c r="G43" s="35"/>
      <c r="H43" s="35"/>
      <c r="I43" s="35"/>
      <c r="J43" s="35"/>
      <c r="K43" s="35"/>
    </row>
    <row r="44" spans="1:11" ht="18" customHeight="1">
      <c r="A44" s="35"/>
      <c r="B44" s="35"/>
      <c r="C44" s="35"/>
      <c r="D44" s="35"/>
      <c r="E44" s="35"/>
      <c r="F44" s="35"/>
      <c r="G44" s="35"/>
      <c r="H44" s="35"/>
      <c r="I44" s="35"/>
      <c r="J44" s="35"/>
      <c r="K44" s="35"/>
    </row>
    <row r="45" spans="1:11" ht="18" customHeight="1">
      <c r="A45" s="35"/>
      <c r="B45" s="35"/>
      <c r="C45" s="35"/>
      <c r="D45" s="35"/>
      <c r="E45" s="35"/>
      <c r="F45" s="35"/>
      <c r="G45" s="35"/>
      <c r="H45" s="35"/>
      <c r="I45" s="35"/>
      <c r="J45" s="35"/>
      <c r="K45" s="35"/>
    </row>
    <row r="46" spans="1:11" ht="18" customHeight="1">
      <c r="A46" s="35"/>
      <c r="B46" s="35"/>
      <c r="C46" s="35"/>
      <c r="D46" s="35"/>
      <c r="E46" s="35"/>
      <c r="F46" s="35"/>
      <c r="G46" s="35"/>
      <c r="H46" s="35"/>
      <c r="I46" s="35"/>
      <c r="J46" s="35"/>
      <c r="K46" s="35"/>
    </row>
    <row r="47" spans="1:11" ht="18" customHeight="1">
      <c r="A47" s="35"/>
      <c r="B47" s="35"/>
      <c r="C47" s="35"/>
      <c r="D47" s="35"/>
      <c r="E47" s="35"/>
      <c r="F47" s="35"/>
      <c r="G47" s="35"/>
      <c r="H47" s="35"/>
      <c r="I47" s="35"/>
      <c r="J47" s="35"/>
      <c r="K47" s="35"/>
    </row>
    <row r="48" spans="1:11" ht="18" customHeight="1">
      <c r="A48" s="35"/>
      <c r="B48" s="35"/>
      <c r="C48" s="35"/>
      <c r="D48" s="35"/>
      <c r="E48" s="35"/>
      <c r="F48" s="35"/>
      <c r="G48" s="35"/>
      <c r="H48" s="35"/>
      <c r="I48" s="35"/>
      <c r="J48" s="35"/>
      <c r="K48" s="35"/>
    </row>
    <row r="49" spans="1:11" ht="18" customHeight="1">
      <c r="A49" s="35"/>
      <c r="B49" s="35"/>
      <c r="C49" s="35"/>
      <c r="D49" s="35"/>
      <c r="E49" s="35"/>
      <c r="F49" s="35"/>
      <c r="G49" s="35"/>
      <c r="H49" s="35"/>
      <c r="I49" s="35"/>
      <c r="J49" s="35"/>
      <c r="K49" s="35"/>
    </row>
    <row r="50" spans="1:11" ht="18" customHeight="1">
      <c r="A50" s="35"/>
      <c r="B50" s="35"/>
      <c r="C50" s="35"/>
      <c r="D50" s="35"/>
      <c r="E50" s="35"/>
      <c r="F50" s="35"/>
      <c r="G50" s="35"/>
      <c r="H50" s="35"/>
      <c r="I50" s="35"/>
      <c r="J50" s="35"/>
      <c r="K50" s="35"/>
    </row>
    <row r="51" spans="1:11" ht="18" customHeight="1">
      <c r="A51" s="35"/>
      <c r="B51" s="35"/>
      <c r="C51" s="35"/>
      <c r="D51" s="35"/>
      <c r="E51" s="35"/>
      <c r="F51" s="35"/>
      <c r="G51" s="35"/>
      <c r="H51" s="35"/>
      <c r="I51" s="35"/>
      <c r="J51" s="35"/>
      <c r="K51" s="35"/>
    </row>
    <row r="52" spans="1:11" ht="18" customHeight="1">
      <c r="A52" s="35"/>
      <c r="B52" s="35"/>
      <c r="C52" s="35"/>
      <c r="D52" s="35"/>
      <c r="E52" s="35"/>
      <c r="F52" s="35"/>
      <c r="G52" s="35"/>
      <c r="H52" s="35"/>
      <c r="I52" s="35"/>
      <c r="J52" s="35"/>
      <c r="K52" s="35"/>
    </row>
    <row r="53" spans="1:11" ht="18" customHeight="1">
      <c r="A53" s="35"/>
      <c r="B53" s="35"/>
      <c r="C53" s="35"/>
      <c r="D53" s="35"/>
      <c r="E53" s="35"/>
      <c r="F53" s="35"/>
      <c r="G53" s="35"/>
      <c r="H53" s="35"/>
      <c r="I53" s="35"/>
      <c r="J53" s="35"/>
      <c r="K53" s="35"/>
    </row>
    <row r="54" spans="1:11" ht="18" customHeight="1">
      <c r="A54" s="35"/>
      <c r="B54" s="35"/>
      <c r="C54" s="35"/>
      <c r="D54" s="35"/>
      <c r="E54" s="35"/>
      <c r="F54" s="35"/>
      <c r="G54" s="35"/>
      <c r="H54" s="35"/>
      <c r="I54" s="35"/>
      <c r="J54" s="35"/>
      <c r="K54" s="35"/>
    </row>
    <row r="55" spans="1:11" ht="18" customHeight="1">
      <c r="A55" s="35"/>
      <c r="B55" s="35"/>
      <c r="C55" s="35"/>
      <c r="D55" s="35"/>
      <c r="E55" s="35"/>
      <c r="F55" s="35"/>
      <c r="G55" s="35"/>
      <c r="H55" s="35"/>
      <c r="I55" s="35"/>
      <c r="J55" s="35"/>
      <c r="K55" s="35"/>
    </row>
    <row r="56" spans="1:11" ht="18" customHeight="1">
      <c r="A56" s="35"/>
      <c r="B56" s="35"/>
      <c r="C56" s="35"/>
      <c r="D56" s="35"/>
      <c r="E56" s="35"/>
      <c r="F56" s="35"/>
      <c r="G56" s="35"/>
      <c r="H56" s="35"/>
      <c r="I56" s="35"/>
      <c r="J56" s="35"/>
      <c r="K56" s="35"/>
    </row>
    <row r="57" spans="1:11" ht="18" customHeight="1">
      <c r="A57" s="35"/>
      <c r="B57" s="35"/>
      <c r="C57" s="35"/>
      <c r="D57" s="35"/>
      <c r="E57" s="35"/>
      <c r="F57" s="35"/>
      <c r="G57" s="35"/>
      <c r="H57" s="35"/>
      <c r="I57" s="35"/>
      <c r="J57" s="35"/>
      <c r="K57" s="35"/>
    </row>
    <row r="58" spans="1:11" ht="18" customHeight="1">
      <c r="A58" s="35"/>
      <c r="B58" s="35"/>
      <c r="C58" s="35"/>
      <c r="D58" s="35"/>
      <c r="E58" s="35"/>
      <c r="F58" s="35"/>
      <c r="G58" s="35"/>
      <c r="H58" s="35"/>
      <c r="I58" s="35"/>
      <c r="J58" s="35"/>
      <c r="K58" s="35"/>
    </row>
    <row r="59" spans="1:11" ht="18" customHeight="1">
      <c r="A59" s="35"/>
      <c r="B59" s="35"/>
      <c r="C59" s="35"/>
      <c r="D59" s="35"/>
      <c r="E59" s="35"/>
      <c r="F59" s="35"/>
      <c r="G59" s="35"/>
      <c r="H59" s="35"/>
      <c r="I59" s="35"/>
      <c r="J59" s="35"/>
      <c r="K59" s="35"/>
    </row>
    <row r="60" spans="1:11" ht="18" customHeight="1">
      <c r="A60" s="35"/>
      <c r="B60" s="35"/>
      <c r="C60" s="35"/>
      <c r="D60" s="35"/>
      <c r="E60" s="35"/>
      <c r="F60" s="35"/>
      <c r="G60" s="35"/>
      <c r="H60" s="35"/>
      <c r="I60" s="35"/>
      <c r="J60" s="35"/>
      <c r="K60" s="35"/>
    </row>
    <row r="61" spans="1:11" ht="18" customHeight="1">
      <c r="A61" s="35"/>
      <c r="B61" s="35"/>
      <c r="C61" s="35"/>
      <c r="D61" s="35"/>
      <c r="E61" s="35"/>
      <c r="F61" s="35"/>
      <c r="G61" s="35"/>
      <c r="H61" s="35"/>
      <c r="I61" s="35"/>
      <c r="J61" s="35"/>
      <c r="K61" s="35"/>
    </row>
    <row r="62" spans="1:11" ht="18" customHeight="1">
      <c r="A62" s="35"/>
      <c r="B62" s="35"/>
      <c r="C62" s="35"/>
      <c r="D62" s="35"/>
      <c r="E62" s="35"/>
      <c r="F62" s="35"/>
      <c r="G62" s="35"/>
      <c r="H62" s="35"/>
      <c r="I62" s="35"/>
      <c r="J62" s="35"/>
      <c r="K62" s="35"/>
    </row>
    <row r="63" spans="1:11" ht="18" customHeight="1">
      <c r="A63" s="35"/>
      <c r="B63" s="35"/>
      <c r="C63" s="35"/>
      <c r="D63" s="35"/>
      <c r="E63" s="35"/>
      <c r="F63" s="35"/>
      <c r="G63" s="35"/>
      <c r="H63" s="35"/>
      <c r="I63" s="35"/>
      <c r="J63" s="35"/>
      <c r="K63" s="35"/>
    </row>
    <row r="64" spans="1:11" ht="18" customHeight="1">
      <c r="A64" s="35"/>
      <c r="B64" s="35"/>
      <c r="C64" s="35"/>
      <c r="D64" s="35"/>
      <c r="E64" s="35"/>
      <c r="F64" s="35"/>
      <c r="G64" s="35"/>
      <c r="H64" s="35"/>
      <c r="I64" s="35"/>
      <c r="J64" s="35"/>
      <c r="K64" s="35"/>
    </row>
    <row r="65" spans="1:11" ht="18" customHeight="1">
      <c r="A65" s="35"/>
      <c r="B65" s="35"/>
      <c r="C65" s="35"/>
      <c r="D65" s="35"/>
      <c r="E65" s="35"/>
      <c r="F65" s="35"/>
      <c r="G65" s="35"/>
      <c r="H65" s="35"/>
      <c r="I65" s="35"/>
      <c r="J65" s="35"/>
      <c r="K65" s="35"/>
    </row>
    <row r="66" spans="1:11" ht="18" customHeight="1">
      <c r="A66" s="35"/>
      <c r="B66" s="35"/>
      <c r="C66" s="35"/>
      <c r="D66" s="35"/>
      <c r="E66" s="35"/>
      <c r="F66" s="35"/>
      <c r="G66" s="35"/>
      <c r="H66" s="35"/>
      <c r="I66" s="35"/>
      <c r="J66" s="35"/>
      <c r="K66" s="35"/>
    </row>
    <row r="67" spans="1:11" ht="18" customHeight="1">
      <c r="A67" s="35"/>
      <c r="B67" s="35"/>
      <c r="C67" s="35"/>
      <c r="D67" s="35"/>
      <c r="E67" s="35"/>
      <c r="F67" s="35"/>
      <c r="G67" s="35"/>
      <c r="H67" s="35"/>
      <c r="I67" s="35"/>
      <c r="J67" s="35"/>
      <c r="K67" s="35"/>
    </row>
    <row r="68" spans="1:11" ht="18" customHeight="1">
      <c r="A68" s="35"/>
      <c r="B68" s="35"/>
      <c r="C68" s="35"/>
      <c r="D68" s="35"/>
      <c r="E68" s="35"/>
      <c r="F68" s="35"/>
      <c r="G68" s="35"/>
      <c r="H68" s="35"/>
      <c r="I68" s="35"/>
      <c r="J68" s="35"/>
      <c r="K68" s="35"/>
    </row>
    <row r="69" spans="1:11" ht="18" customHeight="1">
      <c r="A69" s="35"/>
      <c r="B69" s="35"/>
      <c r="C69" s="35"/>
      <c r="D69" s="35"/>
      <c r="E69" s="35"/>
      <c r="F69" s="35"/>
      <c r="G69" s="35"/>
      <c r="H69" s="35"/>
      <c r="I69" s="35"/>
      <c r="J69" s="35"/>
      <c r="K69" s="35"/>
    </row>
    <row r="70" spans="1:11" ht="18" customHeight="1">
      <c r="A70" s="35"/>
      <c r="B70" s="35"/>
      <c r="C70" s="35"/>
      <c r="D70" s="35"/>
      <c r="E70" s="35"/>
      <c r="F70" s="35"/>
      <c r="G70" s="35"/>
      <c r="H70" s="35"/>
      <c r="I70" s="35"/>
      <c r="J70" s="35"/>
      <c r="K70" s="35"/>
    </row>
    <row r="71" spans="1:11" ht="18" customHeight="1">
      <c r="A71" s="35"/>
      <c r="B71" s="35"/>
      <c r="C71" s="35"/>
      <c r="D71" s="35"/>
      <c r="E71" s="35"/>
      <c r="F71" s="35"/>
      <c r="G71" s="35"/>
      <c r="H71" s="35"/>
      <c r="I71" s="35"/>
      <c r="J71" s="35"/>
      <c r="K71" s="35"/>
    </row>
    <row r="72" spans="1:11" ht="18" customHeight="1">
      <c r="A72" s="35"/>
      <c r="B72" s="35"/>
      <c r="C72" s="35"/>
      <c r="D72" s="35"/>
      <c r="E72" s="35"/>
      <c r="F72" s="35"/>
      <c r="G72" s="35"/>
      <c r="H72" s="35"/>
      <c r="I72" s="35"/>
      <c r="J72" s="35"/>
      <c r="K72" s="35"/>
    </row>
    <row r="73" spans="1:11" ht="18" customHeight="1">
      <c r="A73" s="35"/>
      <c r="B73" s="35"/>
      <c r="C73" s="35"/>
      <c r="D73" s="35"/>
      <c r="E73" s="35"/>
      <c r="F73" s="35"/>
      <c r="G73" s="35"/>
      <c r="H73" s="35"/>
      <c r="I73" s="35"/>
      <c r="J73" s="35"/>
      <c r="K73" s="35"/>
    </row>
    <row r="74" spans="1:11" ht="18" customHeight="1">
      <c r="A74" s="35"/>
      <c r="B74" s="35"/>
      <c r="C74" s="35"/>
      <c r="D74" s="35"/>
      <c r="E74" s="35"/>
      <c r="F74" s="35"/>
      <c r="G74" s="35"/>
      <c r="H74" s="35"/>
      <c r="I74" s="35"/>
      <c r="J74" s="35"/>
      <c r="K74" s="35"/>
    </row>
    <row r="75" spans="1:11" ht="18" customHeight="1">
      <c r="A75" s="35"/>
      <c r="B75" s="35"/>
      <c r="C75" s="35"/>
      <c r="D75" s="35"/>
      <c r="E75" s="35"/>
      <c r="F75" s="35"/>
      <c r="G75" s="35"/>
      <c r="H75" s="35"/>
      <c r="I75" s="35"/>
      <c r="J75" s="35"/>
      <c r="K75" s="35"/>
    </row>
    <row r="76" spans="1:11" ht="18" customHeight="1">
      <c r="A76" s="35"/>
      <c r="B76" s="35"/>
      <c r="C76" s="35"/>
      <c r="D76" s="35"/>
      <c r="E76" s="35"/>
      <c r="F76" s="35"/>
      <c r="G76" s="35"/>
      <c r="H76" s="35"/>
      <c r="I76" s="35"/>
      <c r="J76" s="35"/>
      <c r="K76" s="35"/>
    </row>
    <row r="77" spans="1:11" ht="18" customHeight="1">
      <c r="A77" s="35"/>
      <c r="B77" s="35"/>
      <c r="C77" s="35"/>
      <c r="D77" s="35"/>
      <c r="E77" s="35"/>
      <c r="F77" s="35"/>
      <c r="G77" s="35"/>
      <c r="H77" s="35"/>
      <c r="I77" s="35"/>
      <c r="J77" s="35"/>
      <c r="K77" s="35"/>
    </row>
    <row r="78" spans="1:11" ht="18" customHeight="1">
      <c r="A78" s="35"/>
      <c r="B78" s="35"/>
      <c r="C78" s="35"/>
      <c r="D78" s="35"/>
      <c r="E78" s="35"/>
      <c r="F78" s="35"/>
      <c r="G78" s="35"/>
      <c r="H78" s="35"/>
      <c r="I78" s="35"/>
      <c r="J78" s="35"/>
      <c r="K78" s="35"/>
    </row>
    <row r="79" spans="1:11" ht="18" customHeight="1">
      <c r="A79" s="35"/>
      <c r="B79" s="35"/>
      <c r="C79" s="35"/>
      <c r="D79" s="35"/>
      <c r="E79" s="35"/>
      <c r="F79" s="35"/>
      <c r="G79" s="35"/>
      <c r="H79" s="35"/>
      <c r="I79" s="35"/>
      <c r="J79" s="35"/>
      <c r="K79" s="35"/>
    </row>
    <row r="80" spans="1:11" ht="18" customHeight="1">
      <c r="A80" s="35"/>
      <c r="B80" s="35"/>
      <c r="C80" s="35"/>
      <c r="D80" s="35"/>
      <c r="E80" s="35"/>
      <c r="F80" s="35"/>
      <c r="G80" s="35"/>
      <c r="H80" s="35"/>
      <c r="I80" s="35"/>
      <c r="J80" s="35"/>
      <c r="K80" s="35"/>
    </row>
    <row r="81" spans="1:11" ht="18" customHeight="1">
      <c r="A81" s="35"/>
      <c r="B81" s="35"/>
      <c r="C81" s="35"/>
      <c r="D81" s="35"/>
      <c r="E81" s="35"/>
      <c r="F81" s="35"/>
      <c r="G81" s="35"/>
      <c r="H81" s="35"/>
      <c r="I81" s="35"/>
      <c r="J81" s="35"/>
      <c r="K81" s="35"/>
    </row>
    <row r="82" spans="1:11" ht="18" customHeight="1">
      <c r="A82" s="35"/>
      <c r="B82" s="35"/>
      <c r="C82" s="35"/>
      <c r="D82" s="35"/>
      <c r="E82" s="35"/>
      <c r="F82" s="35"/>
      <c r="G82" s="35"/>
      <c r="H82" s="35"/>
      <c r="I82" s="35"/>
      <c r="J82" s="35"/>
      <c r="K82" s="35"/>
    </row>
    <row r="83" spans="1:11" ht="18" customHeight="1">
      <c r="A83" s="35"/>
      <c r="B83" s="35"/>
      <c r="C83" s="35"/>
      <c r="D83" s="35"/>
      <c r="E83" s="35"/>
      <c r="F83" s="35"/>
      <c r="G83" s="35"/>
      <c r="H83" s="35"/>
      <c r="I83" s="35"/>
      <c r="J83" s="35"/>
      <c r="K83" s="35"/>
    </row>
    <row r="84" spans="1:11" ht="18" customHeight="1">
      <c r="A84" s="35"/>
      <c r="B84" s="35"/>
      <c r="C84" s="35"/>
      <c r="D84" s="35"/>
      <c r="E84" s="35"/>
      <c r="F84" s="35"/>
      <c r="G84" s="35"/>
      <c r="H84" s="35"/>
      <c r="I84" s="35"/>
      <c r="J84" s="35"/>
      <c r="K84" s="35"/>
    </row>
    <row r="85" spans="1:11" ht="18" customHeight="1">
      <c r="A85" s="35"/>
      <c r="B85" s="35"/>
      <c r="C85" s="35"/>
      <c r="D85" s="35"/>
      <c r="E85" s="35"/>
      <c r="F85" s="35"/>
      <c r="G85" s="35"/>
      <c r="H85" s="35"/>
      <c r="I85" s="35"/>
      <c r="J85" s="35"/>
      <c r="K85" s="35"/>
    </row>
    <row r="86" spans="1:11" ht="18" customHeight="1">
      <c r="A86" s="35"/>
      <c r="B86" s="35"/>
      <c r="C86" s="35"/>
      <c r="D86" s="35"/>
      <c r="E86" s="35"/>
      <c r="F86" s="35"/>
      <c r="G86" s="35"/>
      <c r="H86" s="35"/>
      <c r="I86" s="35"/>
      <c r="J86" s="35"/>
      <c r="K86" s="35"/>
    </row>
    <row r="87" spans="1:11" ht="18" customHeight="1">
      <c r="A87" s="35"/>
      <c r="B87" s="35"/>
      <c r="C87" s="35"/>
      <c r="D87" s="35"/>
      <c r="E87" s="35"/>
      <c r="F87" s="35"/>
      <c r="G87" s="35"/>
      <c r="H87" s="35"/>
      <c r="I87" s="35"/>
      <c r="J87" s="35"/>
      <c r="K87" s="35"/>
    </row>
    <row r="88" spans="1:11" ht="18" customHeight="1">
      <c r="A88" s="35"/>
      <c r="B88" s="35"/>
      <c r="C88" s="35"/>
      <c r="D88" s="35"/>
      <c r="E88" s="35"/>
      <c r="F88" s="35"/>
      <c r="G88" s="35"/>
      <c r="H88" s="35"/>
      <c r="I88" s="35"/>
      <c r="J88" s="35"/>
      <c r="K88" s="35"/>
    </row>
    <row r="89" spans="1:11" ht="18" customHeight="1">
      <c r="A89" s="35"/>
      <c r="B89" s="35"/>
      <c r="C89" s="35"/>
      <c r="D89" s="35"/>
      <c r="E89" s="35"/>
      <c r="F89" s="35"/>
      <c r="G89" s="35"/>
      <c r="H89" s="35"/>
      <c r="I89" s="35"/>
      <c r="J89" s="35"/>
      <c r="K89" s="35"/>
    </row>
    <row r="90" spans="1:11" ht="18" customHeight="1">
      <c r="A90" s="35"/>
      <c r="B90" s="35"/>
      <c r="C90" s="35"/>
      <c r="D90" s="35"/>
      <c r="E90" s="35"/>
      <c r="F90" s="35"/>
      <c r="G90" s="35"/>
      <c r="H90" s="35"/>
      <c r="I90" s="35"/>
      <c r="J90" s="35"/>
      <c r="K90" s="35"/>
    </row>
    <row r="91" spans="1:11" ht="18" customHeight="1">
      <c r="A91" s="35"/>
      <c r="B91" s="35"/>
      <c r="C91" s="35"/>
      <c r="D91" s="35"/>
      <c r="E91" s="35"/>
      <c r="F91" s="35"/>
      <c r="G91" s="35"/>
      <c r="H91" s="35"/>
      <c r="I91" s="35"/>
      <c r="J91" s="35"/>
      <c r="K91" s="35"/>
    </row>
    <row r="92" spans="1:11" ht="18" customHeight="1">
      <c r="A92" s="35"/>
      <c r="B92" s="35"/>
      <c r="C92" s="35"/>
      <c r="D92" s="35"/>
      <c r="E92" s="35"/>
      <c r="F92" s="35"/>
      <c r="G92" s="35"/>
      <c r="H92" s="35"/>
      <c r="I92" s="35"/>
      <c r="J92" s="35"/>
      <c r="K92" s="35"/>
    </row>
    <row r="93" spans="1:11" ht="18" customHeight="1">
      <c r="A93" s="35"/>
      <c r="B93" s="35"/>
      <c r="C93" s="35"/>
      <c r="D93" s="35"/>
      <c r="E93" s="35"/>
      <c r="F93" s="35"/>
      <c r="G93" s="35"/>
      <c r="H93" s="35"/>
      <c r="I93" s="35"/>
      <c r="J93" s="35"/>
      <c r="K93" s="35"/>
    </row>
    <row r="94" spans="1:11" ht="18" customHeight="1">
      <c r="A94" s="35"/>
      <c r="B94" s="35"/>
      <c r="C94" s="35"/>
      <c r="D94" s="35"/>
      <c r="E94" s="35"/>
      <c r="F94" s="35"/>
      <c r="G94" s="35"/>
      <c r="H94" s="35"/>
      <c r="I94" s="35"/>
      <c r="J94" s="35"/>
      <c r="K94" s="35"/>
    </row>
    <row r="95" spans="1:11" ht="18" customHeight="1">
      <c r="A95" s="35"/>
      <c r="B95" s="35"/>
      <c r="C95" s="35"/>
      <c r="D95" s="35"/>
      <c r="E95" s="35"/>
      <c r="F95" s="35"/>
      <c r="G95" s="35"/>
      <c r="H95" s="35"/>
      <c r="I95" s="35"/>
      <c r="J95" s="35"/>
      <c r="K95" s="35"/>
    </row>
    <row r="96" spans="1:11" ht="18" customHeight="1">
      <c r="A96" s="35"/>
      <c r="B96" s="35"/>
      <c r="C96" s="35"/>
      <c r="D96" s="35"/>
      <c r="E96" s="35"/>
      <c r="F96" s="35"/>
      <c r="G96" s="35"/>
      <c r="H96" s="35"/>
      <c r="I96" s="35"/>
      <c r="J96" s="35"/>
      <c r="K96" s="35"/>
    </row>
    <row r="97" spans="1:11" ht="18" customHeight="1">
      <c r="A97" s="35"/>
      <c r="B97" s="35"/>
      <c r="C97" s="35"/>
      <c r="D97" s="35"/>
      <c r="E97" s="35"/>
      <c r="F97" s="35"/>
      <c r="G97" s="35"/>
      <c r="H97" s="35"/>
      <c r="I97" s="35"/>
      <c r="J97" s="35"/>
      <c r="K97" s="35"/>
    </row>
    <row r="98" spans="1:11" ht="18" customHeight="1">
      <c r="A98" s="35"/>
      <c r="B98" s="35"/>
      <c r="C98" s="35"/>
      <c r="D98" s="35"/>
      <c r="E98" s="35"/>
      <c r="F98" s="35"/>
      <c r="G98" s="35"/>
      <c r="H98" s="35"/>
      <c r="I98" s="35"/>
      <c r="J98" s="35"/>
      <c r="K98" s="35"/>
    </row>
    <row r="99" spans="1:11" ht="18" customHeight="1">
      <c r="A99" s="35"/>
      <c r="B99" s="35"/>
      <c r="C99" s="35"/>
      <c r="D99" s="35"/>
      <c r="E99" s="35"/>
      <c r="F99" s="35"/>
      <c r="G99" s="35"/>
      <c r="H99" s="35"/>
      <c r="I99" s="35"/>
      <c r="J99" s="35"/>
      <c r="K99" s="35"/>
    </row>
    <row r="100" spans="1:11" ht="18" customHeight="1">
      <c r="A100" s="35"/>
      <c r="B100" s="35"/>
      <c r="C100" s="35"/>
      <c r="D100" s="35"/>
      <c r="E100" s="35"/>
      <c r="F100" s="35"/>
      <c r="G100" s="35"/>
      <c r="H100" s="35"/>
      <c r="I100" s="35"/>
      <c r="J100" s="35"/>
      <c r="K100" s="35"/>
    </row>
  </sheetData>
  <mergeCells count="3">
    <mergeCell ref="D4:H4"/>
    <mergeCell ref="B6:B10"/>
    <mergeCell ref="D12:H12"/>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f2n xmlns="b4a76624-bef3-4917-a43b-0a3b46bc7b34" xsi:nil="true"/>
    <_x0068_rb3 xmlns="b4a76624-bef3-4917-a43b-0a3b46bc7b34" xsi:nil="true"/>
    <bheu xmlns="b4a76624-bef3-4917-a43b-0a3b46bc7b34" xsi:nil="true"/>
    <zdyz xmlns="b4a76624-bef3-4917-a43b-0a3b46bc7b34" xsi:nil="true"/>
    <dmjr xmlns="b4a76624-bef3-4917-a43b-0a3b46bc7b34" xsi:nil="true"/>
    <fy1x xmlns="b4a76624-bef3-4917-a43b-0a3b46bc7b34" xsi:nil="true"/>
    <A_x00f1_o xmlns="b4a76624-bef3-4917-a43b-0a3b46bc7b34" xsi:nil="true"/>
    <Periodicidad xmlns="b4a76624-bef3-4917-a43b-0a3b46bc7b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DB16FBABC64BC43A70AC7543D6981BE" ma:contentTypeVersion="8" ma:contentTypeDescription="Crear nuevo documento." ma:contentTypeScope="" ma:versionID="c94c276618e56e6440ffe298a0f849af">
  <xsd:schema xmlns:xsd="http://www.w3.org/2001/XMLSchema" xmlns:xs="http://www.w3.org/2001/XMLSchema" xmlns:p="http://schemas.microsoft.com/office/2006/metadata/properties" xmlns:ns2="b4a76624-bef3-4917-a43b-0a3b46bc7b34" targetNamespace="http://schemas.microsoft.com/office/2006/metadata/properties" ma:root="true" ma:fieldsID="888f634d09b72d8e25320696b96b53a6" ns2:_="">
    <xsd:import namespace="b4a76624-bef3-4917-a43b-0a3b46bc7b34"/>
    <xsd:element name="properties">
      <xsd:complexType>
        <xsd:sequence>
          <xsd:element name="documentManagement">
            <xsd:complexType>
              <xsd:all>
                <xsd:element ref="ns2:_x0068_rb3" minOccurs="0"/>
                <xsd:element ref="ns2:bheu" minOccurs="0"/>
                <xsd:element ref="ns2:fy1x" minOccurs="0"/>
                <xsd:element ref="ns2:dmjr" minOccurs="0"/>
                <xsd:element ref="ns2:ef2n" minOccurs="0"/>
                <xsd:element ref="ns2:zdyz" minOccurs="0"/>
                <xsd:element ref="ns2:A_x00f1_o" minOccurs="0"/>
                <xsd:element ref="ns2:Periodicid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a76624-bef3-4917-a43b-0a3b46bc7b34" elementFormDefault="qualified">
    <xsd:import namespace="http://schemas.microsoft.com/office/2006/documentManagement/types"/>
    <xsd:import namespace="http://schemas.microsoft.com/office/infopath/2007/PartnerControls"/>
    <xsd:element name="_x0068_rb3" ma:index="8" nillable="true" ma:displayName="Fecha de creación" ma:internalName="_x0068_rb3">
      <xsd:simpleType>
        <xsd:restriction base="dms:Number"/>
      </xsd:simpleType>
    </xsd:element>
    <xsd:element name="bheu" ma:index="9" nillable="true" ma:displayName="Fecha de publicación" ma:internalName="bheu">
      <xsd:simpleType>
        <xsd:restriction base="dms:Number"/>
      </xsd:simpleType>
    </xsd:element>
    <xsd:element name="fy1x" ma:index="10" nillable="true" ma:displayName="Subcarpeta" ma:internalName="fy1x">
      <xsd:simpleType>
        <xsd:restriction base="dms:Text"/>
      </xsd:simpleType>
    </xsd:element>
    <xsd:element name="dmjr" ma:index="11" nillable="true" ma:displayName="Fecha de creación" ma:format="DateOnly" ma:internalName="dmjr">
      <xsd:simpleType>
        <xsd:restriction base="dms:DateTime"/>
      </xsd:simpleType>
    </xsd:element>
    <xsd:element name="ef2n" ma:index="12" nillable="true" ma:displayName="Fecha de publicación" ma:format="DateOnly" ma:internalName="ef2n">
      <xsd:simpleType>
        <xsd:restriction base="dms:DateTime"/>
      </xsd:simpleType>
    </xsd:element>
    <xsd:element name="zdyz" ma:index="13" nillable="true" ma:displayName="Sección" ma:internalName="zdyz">
      <xsd:simpleType>
        <xsd:restriction base="dms:Text"/>
      </xsd:simpleType>
    </xsd:element>
    <xsd:element name="A_x00f1_o" ma:index="14" nillable="true" ma:displayName="Año" ma:decimals="0" ma:internalName="A_x00f1_o" ma:percentage="FALSE">
      <xsd:simpleType>
        <xsd:restriction base="dms:Number"/>
      </xsd:simpleType>
    </xsd:element>
    <xsd:element name="Periodicidad" ma:index="15" nillable="true" ma:displayName="Periodicidad" ma:internalName="Periodicida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CE258F-F974-4820-9F1C-DB13B79DE2B5}"/>
</file>

<file path=customXml/itemProps2.xml><?xml version="1.0" encoding="utf-8"?>
<ds:datastoreItem xmlns:ds="http://schemas.openxmlformats.org/officeDocument/2006/customXml" ds:itemID="{CDDF96D6-04B4-4311-BB6B-CED6B32E9731}"/>
</file>

<file path=customXml/itemProps3.xml><?xml version="1.0" encoding="utf-8"?>
<ds:datastoreItem xmlns:ds="http://schemas.openxmlformats.org/officeDocument/2006/customXml" ds:itemID="{617792EF-1893-4886-8364-648D597528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Resumen</vt:lpstr>
      <vt:lpstr>Matriz de riesgos de gestión</vt:lpstr>
      <vt:lpstr>Instrucciones</vt:lpstr>
      <vt:lpstr>Criterios probabilidad impacto</vt:lpstr>
      <vt:lpstr>Evaluación controles</vt:lpstr>
      <vt:lpstr>Nivel de riesgo</vt:lpstr>
      <vt:lpstr>'Matriz de riesgos de gestión'!Área_de_impresión</vt:lpstr>
      <vt:lpstr>'Matriz de riesgos de gestión'!Criterios</vt:lpstr>
      <vt:lpstr>'Matriz de riesgos de gestión'!Títulos_a_imprimir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dc:creator>
  <cp:keywords/>
  <dc:description/>
  <cp:lastModifiedBy>Julian David Hernandez Valencia</cp:lastModifiedBy>
  <cp:revision/>
  <dcterms:created xsi:type="dcterms:W3CDTF">2020-05-04T17:14:07Z</dcterms:created>
  <dcterms:modified xsi:type="dcterms:W3CDTF">2021-01-21T20:47:24Z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0x0101005DB16FBABC64BC43A70AC7543D6981BE</vt:lpwstr>
  </property>
</Properties>
</file>