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na.morales\Documents\INFORMES DE LEY\SIRECI CUENTA FISCAL LINA\"/>
    </mc:Choice>
  </mc:AlternateContent>
  <xr:revisionPtr revIDLastSave="0" documentId="13_ncr:1_{3E8AF57F-B15B-495D-A854-062A1B47C907}" xr6:coauthVersionLast="44" xr6:coauthVersionMax="44" xr10:uidLastSave="{00000000-0000-0000-0000-000000000000}"/>
  <bookViews>
    <workbookView xWindow="-108" yWindow="-108" windowWidth="23256" windowHeight="12576" xr2:uid="{00000000-000D-0000-FFFF-FFFF00000000}"/>
  </bookViews>
  <sheets>
    <sheet name="F1  ORIGEN DE INGRESOS - EN..." sheetId="1" r:id="rId1"/>
    <sheet name="F1.1  INGRESOS DE ORIGEN DI..." sheetId="2" r:id="rId2"/>
    <sheet name="F2  PLAN ANUAL DE COMPRAS A..." sheetId="3" r:id="rId3"/>
    <sheet name="F4  PLANES DE ACCIÓN Y EJEC..." sheetId="4" r:id="rId4"/>
    <sheet name="F6  INDICADORES DE GESTIÓN" sheetId="5" r:id="rId5"/>
    <sheet name="F7.1  RELACIÓN PROYECTOS FI..." sheetId="6" r:id="rId6"/>
    <sheet name="F7.2  RELACIÓN PROYECTOS DE..." sheetId="7" r:id="rId7"/>
    <sheet name="F8.1  COMPROMISOS PRESUPUES..." sheetId="8" r:id="rId8"/>
    <sheet name="F9  RELACIÓN DE PROCESOS JU..." sheetId="9" r:id="rId9"/>
    <sheet name="F11  PLAN DE INVERSIÓN Y EJ..." sheetId="10" r:id="rId10"/>
    <sheet name="F25.1  COMPOSICIÓN PATRIMON..." sheetId="11" r:id="rId11"/>
    <sheet name="F25.2  TRANSFERENCIAS PRESU..." sheetId="12" r:id="rId12"/>
    <sheet name="F25.3  AUTORIZACIÓN DE NOTI..." sheetId="13" r:id="rId13"/>
    <sheet name="F39.1.1  ACTIVIDADES DE LA ..." sheetId="14" r:id="rId14"/>
    <sheet name="F39.1.2  ACTIVIDADES Y RESU..." sheetId="15" r:id="rId15"/>
    <sheet name="F39.1.3  RESULTADOS DE LA P..." sheetId="16"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 i="4" l="1"/>
  <c r="C12" i="15" l="1"/>
  <c r="C11" i="15"/>
  <c r="D36" i="14"/>
  <c r="D17" i="14"/>
  <c r="C17" i="14"/>
  <c r="Q17" i="10"/>
  <c r="P17" i="10"/>
  <c r="Q16" i="10"/>
  <c r="P16" i="10"/>
  <c r="P15" i="10"/>
  <c r="O15" i="10"/>
  <c r="Q15" i="10" s="1"/>
  <c r="Q14" i="10"/>
  <c r="P14" i="10"/>
  <c r="Q13" i="10"/>
  <c r="P13" i="10"/>
  <c r="P12" i="10"/>
  <c r="O12" i="10"/>
  <c r="Q12" i="10" s="1"/>
  <c r="K12" i="10"/>
  <c r="O11" i="10"/>
  <c r="Q11" i="10" s="1"/>
  <c r="K11" i="10"/>
  <c r="P11" i="10" s="1"/>
  <c r="Q30" i="4"/>
  <c r="Q29" i="4"/>
  <c r="Q28" i="4"/>
  <c r="Q27" i="4"/>
  <c r="Q26" i="4"/>
  <c r="Q25" i="4"/>
  <c r="Q24" i="4"/>
  <c r="Q23" i="4"/>
  <c r="Q22" i="4"/>
  <c r="Q21" i="4"/>
  <c r="Q20" i="4"/>
  <c r="Q19" i="4"/>
  <c r="Q18" i="4"/>
  <c r="Q17" i="4"/>
  <c r="Q16" i="4"/>
  <c r="Q15" i="4"/>
  <c r="Q14" i="4"/>
  <c r="Q13" i="4"/>
  <c r="Q12" i="4"/>
</calcChain>
</file>

<file path=xl/sharedStrings.xml><?xml version="1.0" encoding="utf-8"?>
<sst xmlns="http://schemas.openxmlformats.org/spreadsheetml/2006/main" count="7481" uniqueCount="5028">
  <si>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</si>
  <si>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</si>
  <si>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</si>
  <si>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</si>
  <si>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</si>
  <si>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</si>
  <si>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</si>
  <si>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</si>
  <si>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</si>
  <si>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</si>
  <si>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</si>
  <si>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</si>
  <si>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</si>
  <si>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</si>
  <si>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</si>
  <si>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</si>
  <si>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</si>
  <si>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</si>
  <si>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</si>
  <si>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</si>
  <si>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</si>
  <si>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</si>
  <si>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</si>
  <si>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</si>
  <si>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</si>
  <si>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</si>
  <si>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</si>
  <si>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</si>
  <si>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</si>
  <si>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</si>
  <si>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</si>
  <si>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</si>
  <si>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</si>
  <si>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</si>
  <si>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</si>
  <si>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</si>
  <si>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</si>
  <si>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</si>
  <si>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</si>
  <si>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</si>
  <si>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</si>
  <si>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</si>
  <si>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</si>
  <si>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</si>
  <si>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</si>
  <si>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</si>
  <si>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</si>
  <si>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</si>
  <si>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</si>
  <si>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</si>
  <si>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</si>
  <si>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</si>
  <si>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</si>
  <si>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</si>
  <si>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</si>
  <si>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</si>
  <si>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</si>
  <si>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</si>
  <si>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</si>
  <si>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</si>
  <si>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</si>
  <si>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</si>
  <si>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</si>
  <si>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</si>
  <si>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</si>
  <si>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</si>
  <si>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</si>
  <si>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</si>
  <si>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</si>
  <si>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</si>
  <si>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</si>
  <si>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</si>
  <si>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</si>
  <si>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</si>
  <si>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</si>
  <si>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</si>
  <si>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</si>
  <si>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</si>
  <si>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</si>
  <si>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</si>
  <si>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</si>
  <si>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</si>
  <si>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</si>
  <si>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</si>
  <si>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</si>
  <si>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</si>
  <si>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</si>
  <si>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</si>
  <si>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</si>
  <si>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</si>
  <si>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</si>
  <si>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</si>
  <si>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</si>
  <si>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</si>
  <si>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</si>
  <si>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</si>
  <si>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</si>
  <si>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</si>
  <si>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</si>
  <si>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</si>
  <si>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</si>
  <si>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</si>
  <si>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</si>
  <si>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</si>
  <si>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</si>
  <si>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</si>
  <si>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</si>
  <si>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</si>
  <si>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</si>
  <si>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</si>
  <si>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</si>
  <si>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</si>
  <si>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</si>
  <si>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</si>
  <si>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</si>
  <si>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</si>
  <si>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</si>
  <si>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</si>
  <si>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</si>
  <si>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</si>
  <si>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</si>
  <si>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</si>
  <si>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</si>
  <si>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</si>
  <si>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</si>
  <si>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</si>
  <si>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</si>
  <si>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</si>
  <si>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</si>
  <si>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</si>
  <si>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</si>
  <si>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</si>
  <si>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</si>
  <si>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</si>
  <si>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</si>
  <si>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</si>
  <si>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</si>
  <si>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</si>
  <si>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</si>
  <si>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</si>
  <si>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</si>
  <si>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</si>
  <si>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</si>
  <si>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</si>
  <si>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</si>
  <si>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</si>
  <si>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</si>
  <si>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</si>
  <si>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</si>
  <si>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</si>
  <si>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</si>
  <si>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</si>
  <si>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</si>
  <si>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</si>
  <si>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</si>
  <si>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</si>
  <si>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</si>
  <si>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</si>
  <si>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</si>
  <si>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</si>
  <si>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</si>
  <si>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</si>
  <si>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</si>
  <si>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</si>
  <si>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</si>
  <si>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</si>
  <si>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</si>
  <si>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</si>
  <si>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</si>
  <si>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</si>
  <si>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</si>
  <si>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</si>
  <si>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</si>
  <si>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</si>
  <si>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</si>
  <si>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</si>
  <si>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</si>
  <si>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</si>
  <si>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</si>
  <si>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</si>
  <si>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</si>
  <si>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</si>
  <si>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</si>
  <si>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</si>
  <si>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</si>
  <si>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</si>
  <si>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</si>
  <si>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</si>
  <si>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</si>
  <si>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</si>
  <si>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</si>
  <si>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</si>
  <si>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</si>
  <si>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</si>
  <si>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</si>
  <si>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</si>
  <si>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</si>
  <si>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</si>
  <si>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</si>
  <si>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</si>
  <si>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</si>
  <si>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</si>
  <si>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</si>
  <si>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</si>
  <si>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</si>
  <si>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</si>
  <si>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</si>
  <si>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</si>
  <si>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</si>
  <si>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</si>
  <si>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</si>
  <si>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</si>
  <si>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</si>
  <si>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</si>
  <si>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</si>
  <si>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</si>
  <si>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</si>
  <si>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</si>
  <si>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</si>
  <si>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</si>
  <si>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</si>
  <si>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</si>
  <si>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</si>
  <si>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</si>
  <si>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</si>
  <si>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</si>
  <si>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</si>
  <si>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</si>
  <si>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</si>
  <si>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</si>
  <si>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</si>
  <si>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</si>
  <si>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</si>
  <si>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</si>
  <si>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</si>
  <si>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</si>
  <si>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</si>
  <si>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</si>
  <si>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</si>
  <si>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</si>
  <si>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</si>
  <si>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</si>
  <si>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</si>
  <si>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</si>
  <si>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</si>
  <si>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</si>
  <si>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</si>
  <si>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</si>
  <si>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</si>
  <si>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</si>
  <si>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</si>
  <si>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</si>
  <si>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</si>
  <si>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</si>
  <si>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</si>
  <si>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</si>
  <si>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</si>
  <si>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</si>
  <si>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</si>
  <si>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</si>
  <si>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</si>
  <si>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</si>
  <si>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</si>
  <si>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</si>
  <si>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</si>
  <si>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</si>
  <si>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</si>
  <si>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</si>
  <si>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</si>
  <si>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</si>
  <si>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</si>
  <si>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</si>
  <si>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</si>
  <si>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</si>
  <si>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</si>
  <si>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</si>
  <si>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</si>
  <si>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</si>
  <si>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</si>
  <si>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</si>
  <si>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</si>
  <si>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</si>
  <si>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</si>
  <si>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</si>
  <si>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</si>
  <si>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</si>
  <si>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</si>
  <si>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</si>
  <si>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</si>
  <si>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</si>
  <si>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</si>
  <si>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</si>
  <si>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</si>
  <si>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</si>
  <si>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</si>
  <si>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</si>
  <si>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</si>
  <si>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</si>
  <si>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</si>
  <si>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</si>
  <si>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</si>
  <si>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</si>
  <si>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</si>
  <si>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</si>
  <si>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</si>
  <si>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</si>
  <si>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</si>
  <si>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</si>
  <si>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</si>
  <si>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</si>
  <si>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</si>
  <si>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</si>
  <si>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</si>
  <si>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</si>
  <si>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</si>
  <si>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</si>
  <si>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</si>
  <si>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</si>
  <si>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</si>
  <si>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</si>
  <si>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</si>
  <si>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</si>
  <si>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</si>
  <si>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</si>
  <si>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</si>
  <si>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</si>
  <si>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</si>
  <si>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</si>
  <si>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</si>
  <si>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</si>
  <si>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</si>
  <si>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</si>
  <si>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</si>
  <si>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</si>
  <si>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</si>
  <si>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</si>
  <si>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</si>
  <si>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</si>
  <si>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</si>
  <si>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</si>
  <si>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</si>
  <si>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</si>
  <si>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</si>
  <si>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</si>
  <si>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</si>
  <si>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</si>
  <si>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</si>
  <si>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</si>
  <si>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</si>
  <si>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</si>
  <si>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</si>
  <si>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</si>
  <si>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</si>
  <si>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</si>
  <si>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</si>
  <si>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</si>
  <si>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</si>
  <si>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</si>
  <si>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</si>
  <si>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</si>
  <si>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</si>
  <si>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</si>
  <si>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</si>
  <si>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</si>
  <si>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</si>
  <si>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</si>
  <si>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</si>
  <si>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</si>
  <si>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</si>
  <si>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</si>
  <si>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</si>
  <si>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</si>
  <si>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</si>
  <si>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</si>
  <si>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</si>
  <si>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</si>
  <si>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</si>
  <si>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</si>
  <si>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</si>
  <si>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</si>
  <si>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</si>
  <si>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</si>
  <si>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</si>
  <si>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</si>
  <si>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</si>
  <si>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</si>
  <si>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</si>
  <si>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</si>
  <si>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</si>
  <si>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</si>
  <si>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</si>
  <si>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</si>
  <si>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</si>
  <si>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</si>
  <si>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</si>
  <si>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</si>
  <si>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</si>
  <si>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</si>
  <si>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</si>
  <si>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</si>
  <si>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</si>
  <si>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</si>
  <si>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</si>
  <si>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</si>
  <si>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</si>
  <si>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</si>
  <si>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</si>
  <si>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</si>
  <si>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</si>
  <si>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</si>
  <si>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</si>
  <si>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</si>
  <si>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</si>
  <si>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</si>
  <si>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</si>
  <si>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</si>
  <si>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</si>
  <si>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</si>
  <si>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</si>
  <si>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</si>
  <si>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</si>
  <si>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</si>
  <si>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</si>
  <si>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</si>
  <si>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</si>
  <si>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</si>
  <si>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</si>
  <si>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</si>
  <si>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</si>
  <si>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</si>
  <si>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</si>
  <si>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</si>
  <si>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</si>
  <si>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</si>
  <si>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</si>
  <si>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</si>
  <si>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</si>
  <si>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</si>
  <si>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</si>
  <si>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</si>
  <si>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</si>
  <si>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</si>
  <si>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</si>
  <si>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</si>
  <si>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</si>
  <si>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</si>
  <si>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</si>
  <si>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</si>
  <si>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</si>
  <si>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</si>
  <si>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</si>
  <si>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</si>
  <si>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</si>
  <si>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</si>
  <si>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</si>
  <si>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</si>
  <si>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</si>
  <si>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</si>
  <si>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</si>
  <si>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</si>
  <si>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</si>
  <si>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</si>
  <si>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</si>
  <si>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</si>
  <si>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</si>
  <si>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</si>
  <si>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</si>
  <si>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</si>
  <si>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</si>
  <si>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</si>
  <si>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</si>
  <si>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</si>
  <si>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</si>
  <si>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</si>
  <si>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</si>
  <si>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</si>
  <si>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</si>
  <si>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</si>
  <si>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</si>
  <si>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</si>
  <si>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</si>
  <si>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</si>
  <si>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</si>
  <si>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</si>
  <si>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</si>
  <si>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</si>
  <si>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</si>
  <si>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</si>
  <si>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</si>
  <si>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</si>
  <si>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</si>
  <si>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</si>
  <si>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</si>
  <si>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</si>
  <si>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</si>
  <si>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</si>
  <si>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</si>
  <si>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</si>
  <si>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</si>
  <si>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</si>
  <si>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</si>
  <si>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</si>
  <si>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</si>
  <si>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</si>
  <si>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</si>
  <si>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</si>
  <si>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</si>
  <si>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</si>
  <si>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</si>
  <si>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</si>
  <si>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</si>
  <si>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</si>
  <si>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</si>
  <si>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</si>
  <si>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</si>
  <si>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</si>
  <si>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</si>
  <si>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</si>
  <si>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</si>
  <si>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</si>
  <si>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</si>
  <si>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</si>
  <si>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</si>
  <si>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</si>
  <si>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</si>
  <si>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</si>
  <si>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</si>
  <si>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</si>
  <si>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</si>
  <si>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</si>
  <si>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</si>
  <si>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</si>
  <si>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</si>
  <si>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</si>
  <si>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</si>
  <si>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</si>
  <si>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</si>
  <si>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</si>
  <si>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</si>
  <si>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</si>
  <si>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</si>
  <si>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</si>
  <si>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</si>
  <si>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</si>
  <si>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</si>
  <si>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</si>
  <si>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</si>
  <si>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</si>
  <si>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</si>
  <si>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</si>
  <si>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</si>
  <si>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</si>
  <si>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</si>
  <si>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</si>
  <si>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</si>
  <si>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</si>
  <si>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</si>
  <si>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</si>
  <si>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</si>
  <si>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</si>
  <si>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</si>
  <si>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</si>
  <si>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</si>
  <si>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</si>
  <si>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</si>
  <si>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</si>
  <si>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</si>
  <si>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</si>
  <si>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</si>
  <si>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</si>
  <si>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</si>
  <si>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</si>
  <si>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</si>
  <si>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</si>
  <si>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</si>
  <si>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</si>
  <si>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</si>
  <si>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</si>
  <si>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</si>
  <si>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</si>
  <si>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</si>
  <si>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</si>
  <si>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</si>
  <si>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</si>
  <si>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</si>
  <si>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</si>
  <si>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</si>
  <si>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</si>
  <si>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</si>
  <si>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</si>
  <si>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</si>
  <si>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</si>
  <si>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</si>
  <si>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</si>
  <si>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</si>
  <si>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</si>
  <si>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</si>
  <si>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</si>
  <si>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</si>
  <si>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</si>
  <si>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</si>
  <si>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</si>
  <si>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</si>
  <si>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</si>
  <si>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</si>
  <si>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</si>
  <si>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</si>
  <si>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</si>
  <si>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</si>
  <si>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</si>
  <si>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</si>
  <si>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</si>
  <si>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</si>
  <si>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</si>
  <si>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</si>
  <si>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</si>
  <si>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</si>
  <si>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</si>
  <si>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</si>
  <si>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</si>
  <si>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</si>
  <si>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</si>
  <si>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</si>
  <si>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</si>
  <si>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</si>
  <si>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</si>
  <si>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</si>
  <si>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</si>
  <si>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</si>
  <si>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</si>
  <si>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</si>
  <si>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</si>
  <si>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</si>
  <si>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</si>
  <si>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</si>
  <si>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</si>
  <si>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</si>
  <si>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</si>
  <si>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</si>
  <si>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</si>
  <si>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</si>
  <si>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</si>
  <si>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</si>
  <si>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</si>
  <si>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</si>
  <si>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</si>
  <si>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</si>
  <si>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</si>
  <si>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</si>
  <si>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</si>
  <si>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</si>
  <si>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</si>
  <si>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</si>
  <si>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</si>
  <si>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</si>
  <si>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</si>
  <si>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</si>
  <si>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</si>
  <si>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</si>
  <si>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</si>
  <si>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</si>
  <si>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</si>
  <si>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</si>
  <si>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</si>
  <si>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</si>
  <si>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</si>
  <si>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</si>
  <si>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</si>
  <si>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</si>
  <si>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</si>
  <si>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</si>
  <si>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</si>
  <si>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</si>
  <si>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</si>
  <si>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</si>
  <si>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</si>
  <si>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</si>
  <si>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</si>
  <si>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</si>
  <si>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</si>
  <si>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</si>
  <si>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</si>
  <si>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</si>
  <si>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</si>
  <si>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</si>
  <si>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</si>
  <si>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</si>
  <si>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</si>
  <si>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</si>
  <si>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</si>
  <si>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</si>
  <si>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</si>
  <si>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</si>
  <si>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</si>
  <si>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</si>
  <si>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</si>
  <si>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</si>
  <si>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</si>
  <si>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</si>
  <si>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</si>
  <si>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</si>
  <si>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</si>
  <si>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</si>
  <si>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</si>
  <si>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</si>
  <si>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</si>
  <si>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</si>
  <si>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</si>
  <si>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</si>
  <si>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</si>
  <si>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</si>
  <si>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</si>
  <si>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</si>
  <si>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</si>
  <si>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</si>
  <si>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</si>
  <si>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</si>
  <si>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</si>
  <si>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</si>
  <si>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</si>
  <si>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</si>
  <si>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</si>
  <si>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</si>
  <si>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</si>
  <si>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</si>
  <si>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</si>
  <si>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</si>
  <si>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</si>
  <si>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</si>
  <si>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</si>
  <si>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</si>
  <si>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</si>
  <si>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</si>
  <si>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</si>
  <si>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</si>
  <si>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</si>
  <si>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</si>
  <si>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</si>
  <si>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</si>
  <si>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</si>
  <si>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</si>
  <si>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</si>
  <si>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</si>
  <si>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</si>
  <si>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</si>
  <si>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</si>
  <si>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</si>
  <si>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</si>
  <si>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</si>
  <si>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</si>
  <si>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</si>
  <si>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</si>
  <si>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</si>
  <si>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</si>
  <si>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</si>
  <si>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</si>
  <si>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</si>
  <si>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</si>
  <si>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</si>
  <si>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</si>
  <si>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</si>
  <si>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</si>
  <si>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</si>
  <si>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</si>
  <si>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</si>
  <si>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</si>
  <si>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</si>
  <si>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</si>
  <si>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</si>
  <si>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</si>
  <si>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</si>
  <si>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</si>
  <si>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</si>
  <si>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</si>
  <si>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</si>
  <si>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</si>
  <si>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</si>
  <si>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</si>
  <si>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</si>
  <si>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</si>
  <si>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</si>
  <si>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</si>
  <si>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</si>
  <si>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</si>
  <si>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</si>
  <si>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</si>
  <si>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</si>
  <si>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</si>
  <si>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</si>
  <si>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</si>
  <si>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</si>
  <si>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</si>
  <si>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</si>
  <si>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</si>
  <si>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</si>
  <si>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</si>
  <si>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</si>
  <si>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</si>
  <si>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</si>
  <si>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</si>
  <si>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</si>
  <si>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</si>
  <si>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</si>
  <si>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</si>
  <si>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</si>
  <si>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</si>
  <si>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</si>
  <si>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</si>
  <si>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</si>
  <si>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</si>
  <si>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</si>
  <si>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</si>
  <si>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</si>
  <si>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</si>
  <si>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</si>
  <si>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</si>
  <si>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</si>
  <si>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</si>
  <si>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</si>
  <si>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</si>
  <si>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</si>
  <si>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</si>
  <si>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</si>
  <si>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</si>
  <si>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</si>
  <si>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</si>
  <si>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</si>
  <si>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</si>
  <si>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</si>
  <si>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</si>
  <si>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</si>
  <si>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</si>
  <si>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</si>
  <si>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</si>
  <si>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</si>
  <si>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</si>
  <si>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</si>
  <si>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</si>
  <si>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</si>
  <si>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</si>
  <si>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</si>
  <si>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</si>
  <si>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</si>
  <si>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</si>
  <si>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</si>
  <si>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</si>
  <si>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</si>
  <si>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</si>
  <si>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</si>
  <si>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</si>
  <si>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</si>
  <si>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</si>
  <si>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</si>
  <si>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</si>
  <si>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</si>
  <si>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</si>
  <si>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</si>
  <si>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</si>
  <si>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</si>
  <si>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</si>
  <si>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</si>
  <si>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</si>
  <si>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</si>
  <si>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</si>
  <si>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</si>
  <si>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</si>
  <si>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</si>
  <si>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</si>
  <si>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</si>
  <si>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</si>
  <si>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</si>
  <si>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</si>
  <si>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</si>
  <si>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</si>
  <si>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</si>
  <si>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</si>
  <si>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</si>
  <si>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</si>
  <si>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</si>
  <si>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</si>
  <si>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</si>
  <si>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</si>
  <si>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</si>
  <si>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</si>
  <si>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</si>
  <si>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</si>
  <si>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</si>
  <si>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</si>
  <si>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</si>
  <si>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</si>
  <si>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</si>
  <si>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</si>
  <si>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</si>
  <si>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</si>
  <si>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</si>
  <si>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</si>
  <si>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</si>
  <si>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</si>
  <si>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</si>
  <si>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</si>
  <si>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</si>
  <si>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</si>
  <si>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</si>
  <si>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</si>
  <si>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</si>
  <si>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</si>
  <si>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</si>
  <si>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</si>
  <si>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</si>
  <si>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</si>
  <si>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</si>
  <si>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</si>
  <si>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</si>
  <si>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</si>
  <si>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</si>
  <si>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</si>
  <si>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</si>
  <si>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</si>
  <si>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</si>
  <si>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</si>
  <si>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</si>
  <si>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</si>
  <si>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</si>
  <si>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</si>
  <si>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</si>
  <si>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</si>
  <si>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</si>
  <si>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</si>
  <si>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</si>
  <si>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</si>
  <si>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</si>
  <si>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</si>
  <si>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</si>
  <si>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</si>
  <si>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</si>
  <si>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</si>
  <si>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</si>
  <si>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</si>
  <si>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</si>
  <si>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</si>
  <si>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</si>
  <si>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</si>
  <si>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</si>
  <si>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</si>
  <si>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</si>
  <si>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</si>
  <si>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</si>
  <si>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</si>
  <si>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</si>
  <si>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</si>
  <si>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</si>
  <si>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</si>
  <si>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</si>
  <si>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</si>
  <si>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</si>
  <si>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</si>
  <si>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</si>
  <si>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</si>
  <si>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</si>
  <si>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</si>
  <si>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</si>
  <si>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</si>
  <si>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</si>
  <si>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</si>
  <si>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</si>
  <si>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</si>
  <si>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</si>
  <si>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</si>
  <si>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</si>
  <si>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</si>
  <si>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</si>
  <si>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</si>
  <si>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</si>
  <si>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</si>
  <si>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</si>
  <si>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</si>
  <si>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</si>
  <si>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</si>
  <si>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</si>
  <si>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</si>
  <si>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</si>
  <si>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</si>
  <si>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</si>
  <si>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</si>
  <si>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</si>
  <si>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</si>
  <si>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</si>
  <si>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</si>
  <si>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</si>
  <si>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</si>
  <si>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</si>
  <si>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</si>
  <si>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</si>
  <si>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</si>
  <si>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</si>
  <si>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</si>
  <si>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</si>
  <si>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</si>
  <si>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</si>
  <si>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</si>
  <si>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</si>
  <si>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</si>
  <si>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</si>
  <si>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</si>
  <si>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</si>
  <si>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</si>
  <si>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</si>
  <si>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</si>
  <si>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</si>
  <si>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</si>
  <si>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</si>
  <si>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</si>
  <si>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</si>
  <si>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</si>
  <si>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</si>
  <si>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</si>
  <si>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</si>
  <si>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</si>
  <si>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</si>
  <si>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</si>
  <si>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</si>
  <si>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</si>
  <si>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</si>
  <si>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</si>
  <si>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</si>
  <si>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</si>
  <si>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</si>
  <si>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</si>
  <si>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</si>
  <si>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</si>
  <si>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</si>
  <si>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</si>
  <si>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</si>
  <si>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</si>
  <si>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</si>
  <si>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</si>
  <si>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</si>
  <si>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</si>
  <si>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</si>
  <si>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</si>
  <si>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</si>
  <si>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</si>
  <si>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</si>
  <si>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</si>
  <si>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</si>
  <si>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</si>
  <si>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</si>
  <si>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</si>
  <si>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</si>
  <si>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</si>
  <si>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</si>
  <si>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</si>
  <si>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</si>
  <si>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</si>
  <si>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</si>
  <si>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</si>
  <si>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</si>
  <si>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</si>
  <si>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</si>
  <si>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</si>
  <si>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</si>
  <si>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</si>
  <si>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</si>
  <si>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</si>
  <si>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</si>
  <si>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</si>
  <si>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</si>
  <si>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</si>
  <si>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</si>
  <si>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</si>
  <si>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</si>
  <si>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</si>
  <si>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</si>
  <si>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</si>
  <si>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</si>
  <si>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</si>
  <si>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</si>
  <si>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</si>
  <si>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</si>
  <si>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</si>
  <si>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</si>
  <si>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</si>
  <si>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</si>
  <si>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</si>
  <si>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</si>
  <si>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</si>
  <si>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</si>
  <si>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</si>
  <si>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</si>
  <si>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</si>
  <si>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</si>
  <si>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</si>
  <si>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</si>
  <si>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</si>
  <si>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</si>
  <si>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</si>
  <si>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</si>
  <si>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</si>
  <si>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</si>
  <si>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</si>
  <si>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</si>
  <si>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</si>
  <si>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</si>
  <si>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</si>
  <si>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</si>
  <si>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</si>
  <si>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</si>
  <si>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</si>
  <si>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</si>
  <si>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</si>
  <si>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</si>
  <si>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</si>
  <si>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</si>
  <si>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</si>
  <si>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</si>
  <si>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</si>
  <si>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</si>
  <si>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</si>
  <si>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</si>
  <si>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</si>
  <si>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</si>
  <si>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</si>
  <si>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</si>
  <si>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</si>
  <si>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</si>
  <si>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</si>
  <si>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</si>
  <si>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</si>
  <si>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</si>
  <si>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</si>
  <si>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</si>
  <si>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</si>
  <si>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</si>
  <si>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</si>
  <si>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</si>
  <si>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</si>
  <si>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</si>
  <si>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</si>
  <si>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</si>
  <si>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</si>
  <si>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</si>
  <si>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</si>
  <si>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</si>
  <si>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</si>
  <si>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</si>
  <si>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</si>
  <si>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</si>
  <si>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</si>
  <si>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</si>
  <si>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</si>
  <si>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</si>
  <si>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</si>
  <si>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</si>
  <si>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</si>
  <si>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</si>
  <si>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</si>
  <si>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</si>
  <si>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</si>
  <si>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</si>
  <si>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</si>
  <si>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</si>
  <si>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</si>
  <si>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</si>
  <si>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</si>
  <si>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</si>
  <si>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</si>
  <si>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</si>
  <si>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</si>
  <si>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</si>
  <si>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</si>
  <si>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</si>
  <si>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</si>
  <si>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</si>
  <si>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</si>
  <si>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</si>
  <si>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</si>
  <si>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</si>
  <si>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</si>
  <si>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</si>
  <si>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</si>
  <si>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</si>
  <si>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</si>
  <si>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</si>
  <si>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</si>
  <si>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</si>
  <si>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</si>
  <si>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</si>
  <si>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</si>
  <si>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</si>
  <si>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</si>
  <si>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</si>
  <si>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</si>
  <si>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</si>
  <si>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</si>
  <si>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</si>
  <si>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</si>
  <si>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</si>
  <si>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</si>
  <si>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</si>
  <si>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</si>
  <si>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</si>
  <si>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</si>
  <si>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</si>
  <si>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</si>
  <si>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</si>
  <si>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</si>
  <si>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</si>
  <si>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</si>
  <si>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</si>
  <si>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</si>
  <si>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</si>
  <si>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</si>
  <si>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</si>
  <si>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</si>
  <si>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</si>
  <si>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</si>
  <si>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</si>
  <si>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</si>
  <si>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</si>
  <si>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</si>
  <si>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</si>
  <si>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</si>
  <si>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</si>
  <si>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</si>
  <si>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</si>
  <si>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</si>
  <si>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</si>
  <si>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</si>
  <si>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</si>
  <si>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</si>
  <si>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</si>
  <si>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</si>
  <si>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</si>
  <si>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</si>
  <si>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</si>
  <si>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</si>
  <si>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</si>
  <si>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</si>
  <si>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</si>
  <si>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</si>
  <si>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</si>
  <si>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</si>
  <si>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</si>
  <si>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</si>
  <si>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</si>
  <si>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</si>
  <si>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</si>
  <si>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</si>
  <si>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</si>
  <si>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</si>
  <si>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</si>
  <si>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</si>
  <si>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</si>
  <si>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</si>
  <si>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</si>
  <si>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</si>
  <si>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</si>
  <si>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</si>
  <si>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</si>
  <si>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</si>
  <si>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</si>
  <si>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</si>
  <si>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</si>
  <si>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</si>
  <si>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</si>
  <si>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</si>
  <si>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</si>
  <si>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</si>
  <si>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</si>
  <si>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</si>
  <si>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</si>
  <si>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</si>
  <si>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</si>
  <si>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</si>
  <si>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</si>
  <si>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</si>
  <si>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</si>
  <si>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</si>
  <si>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</si>
  <si>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</si>
  <si>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</si>
  <si>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</si>
  <si>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</si>
  <si>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</si>
  <si>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</si>
  <si>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</si>
  <si>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</si>
  <si>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</si>
  <si>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</si>
  <si>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</si>
  <si>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</si>
  <si>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</si>
  <si>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</si>
  <si>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</si>
  <si>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</si>
  <si>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</si>
  <si>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</si>
  <si>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</si>
  <si>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</si>
  <si>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</si>
  <si>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</si>
  <si>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</si>
  <si>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</si>
  <si>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</si>
  <si>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</si>
  <si>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</si>
  <si>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</si>
  <si>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</si>
  <si>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</si>
  <si>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</si>
  <si>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</si>
  <si>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</si>
  <si>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</si>
  <si>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</si>
  <si>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</si>
  <si>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</si>
  <si>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</si>
  <si>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</si>
  <si>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</si>
  <si>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</si>
  <si>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</si>
  <si>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</si>
  <si>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</si>
  <si>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</si>
  <si>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</si>
  <si>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</si>
  <si>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</si>
  <si>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</si>
  <si>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</si>
  <si>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</si>
  <si>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</si>
  <si>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</si>
  <si>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</si>
  <si>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</si>
  <si>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</si>
  <si>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</si>
  <si>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</si>
  <si>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</si>
  <si>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</si>
  <si>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</si>
  <si>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</si>
  <si>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</si>
  <si>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</si>
  <si>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</si>
  <si>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</si>
  <si>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</si>
  <si>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</si>
  <si>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</si>
  <si>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</si>
  <si>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</si>
  <si>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</si>
  <si>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</si>
  <si>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</si>
  <si>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</si>
  <si>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</si>
  <si>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</si>
  <si>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</si>
  <si>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</si>
  <si>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</si>
  <si>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</si>
  <si>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</si>
  <si>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</si>
  <si>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</si>
  <si>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</si>
  <si>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</si>
  <si>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</si>
  <si>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</si>
  <si>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</si>
  <si>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</si>
  <si>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</si>
  <si>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</si>
  <si>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</si>
  <si>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</si>
  <si>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</si>
  <si>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</si>
  <si>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</si>
  <si>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</si>
  <si>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</si>
  <si>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</si>
  <si>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</si>
  <si>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</si>
  <si>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</si>
  <si>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</si>
  <si>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</si>
  <si>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</si>
  <si>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</si>
  <si>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</si>
  <si>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</si>
  <si>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</si>
  <si>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</si>
  <si>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</si>
  <si>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</si>
  <si>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</si>
  <si>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</si>
  <si>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</si>
  <si>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</si>
  <si>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</si>
  <si>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</si>
  <si>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</si>
  <si>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</si>
  <si>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</si>
  <si>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</si>
  <si>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</si>
  <si>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</si>
  <si>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</si>
  <si>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</si>
  <si>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</si>
  <si>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</si>
  <si>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</si>
  <si>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</si>
  <si>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</si>
  <si>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</si>
  <si>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</si>
  <si>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</si>
  <si>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</si>
  <si>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</si>
  <si>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</si>
  <si>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</si>
  <si>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</si>
  <si>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</si>
  <si>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</si>
  <si>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</si>
  <si>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</si>
  <si>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</si>
  <si>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</si>
  <si>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</si>
  <si>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</si>
  <si>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</si>
  <si>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</si>
  <si>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</si>
  <si>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</si>
  <si>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</si>
  <si>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</si>
  <si>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</si>
  <si>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</si>
  <si>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</si>
  <si>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</si>
  <si>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</si>
  <si>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</si>
  <si>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</si>
  <si>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</si>
  <si>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</si>
  <si>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</si>
  <si>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</si>
  <si>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</si>
  <si>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</si>
  <si>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</si>
  <si>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</si>
  <si>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</si>
  <si>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</si>
  <si>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</si>
  <si>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</si>
  <si>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</si>
  <si>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</si>
  <si>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</si>
  <si>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</si>
  <si>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</si>
  <si>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</si>
  <si>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</si>
  <si>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</si>
  <si>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</si>
  <si>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</si>
  <si>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</si>
  <si>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</si>
  <si>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</si>
  <si>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</si>
  <si>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</si>
  <si>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</si>
  <si>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</si>
  <si>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</si>
  <si>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</si>
  <si>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</si>
  <si>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</si>
  <si>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</si>
  <si>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</si>
  <si>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</si>
  <si>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</si>
  <si>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</si>
  <si>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</si>
  <si>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</si>
  <si>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</si>
  <si>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</si>
  <si>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</si>
  <si>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</si>
  <si>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</si>
  <si>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</si>
  <si>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</si>
  <si>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</si>
  <si>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</si>
  <si>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</si>
  <si>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</si>
  <si>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</si>
  <si>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</si>
  <si>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</si>
  <si>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</si>
  <si>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</si>
  <si>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</si>
  <si>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</si>
  <si>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</si>
  <si>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</si>
  <si>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</si>
  <si>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</si>
  <si>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</si>
  <si>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</si>
  <si>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</si>
  <si>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</si>
  <si>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</si>
  <si>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</si>
  <si>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</si>
  <si>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</si>
  <si>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</si>
  <si>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</si>
  <si>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</si>
  <si>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</si>
  <si>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</si>
  <si>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</si>
  <si>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</si>
  <si>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</si>
  <si>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</si>
  <si>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</si>
  <si>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</si>
  <si>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</si>
  <si>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</si>
  <si>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</si>
  <si>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</si>
  <si>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</si>
  <si>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</si>
  <si>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</si>
  <si>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</si>
  <si>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</si>
  <si>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</si>
  <si>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</si>
  <si>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</si>
  <si>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</si>
  <si>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</si>
  <si>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</si>
  <si>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</si>
  <si>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</si>
  <si>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</si>
  <si>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</si>
  <si>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</si>
  <si>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</si>
  <si>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</si>
  <si>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</si>
  <si>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</si>
  <si>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</si>
  <si>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</si>
  <si>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</si>
  <si>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</si>
  <si>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</si>
  <si>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</si>
  <si>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</si>
  <si>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</si>
  <si>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</si>
  <si>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</si>
  <si>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</si>
  <si>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</si>
  <si>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</si>
  <si>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</si>
  <si>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</si>
  <si>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</si>
  <si>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</si>
  <si>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</si>
  <si>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</si>
  <si>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</si>
  <si>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</si>
  <si>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</si>
  <si>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</si>
  <si>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</si>
  <si>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</si>
  <si>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</si>
  <si>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</si>
  <si>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</si>
  <si>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</si>
  <si>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</si>
  <si>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</si>
  <si>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</si>
  <si>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</si>
  <si>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</si>
  <si>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</si>
  <si>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</si>
  <si>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</si>
  <si>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</si>
  <si>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</si>
  <si>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</si>
  <si>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</si>
  <si>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</si>
  <si>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</si>
  <si>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</si>
  <si>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</si>
  <si>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</si>
  <si>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</si>
  <si>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</si>
  <si>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</si>
  <si>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</si>
  <si>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</si>
  <si>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</si>
  <si>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</si>
  <si>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</si>
  <si>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</si>
  <si>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</si>
  <si>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</si>
  <si>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</si>
  <si>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</si>
  <si>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</si>
  <si>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</si>
  <si>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</si>
  <si>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</si>
  <si>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</si>
  <si>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</si>
  <si>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</si>
  <si>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</si>
  <si>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</si>
  <si>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</si>
  <si>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</si>
  <si>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</si>
  <si>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</si>
  <si>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</si>
  <si>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</si>
  <si>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</si>
  <si>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</si>
  <si>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</si>
  <si>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</si>
  <si>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</si>
  <si>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</si>
  <si>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</si>
  <si>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</si>
  <si>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</si>
  <si>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</si>
  <si>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</si>
  <si>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</si>
  <si>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</si>
  <si>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</si>
  <si>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</si>
  <si>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</si>
  <si>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</si>
  <si>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</si>
  <si>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</si>
  <si>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</si>
  <si>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</si>
  <si>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</si>
  <si>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</si>
  <si>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</si>
  <si>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</si>
  <si>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</si>
  <si>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</si>
  <si>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</si>
  <si>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</si>
  <si>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</si>
  <si>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</si>
  <si>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</si>
  <si>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</si>
  <si>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</si>
  <si>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</si>
  <si>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</si>
  <si>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</si>
  <si>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</si>
  <si>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</si>
  <si>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</si>
  <si>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</si>
  <si>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</si>
  <si>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</si>
  <si>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</si>
  <si>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</si>
  <si>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</si>
  <si>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</si>
  <si>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</si>
  <si>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</si>
  <si>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</si>
  <si>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</si>
  <si>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</si>
  <si>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</si>
  <si>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</si>
  <si>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</si>
  <si>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</si>
  <si>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</si>
  <si>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</si>
  <si>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</si>
  <si>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</si>
  <si>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</si>
  <si>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</si>
  <si>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</si>
  <si>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</si>
  <si>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</si>
  <si>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</si>
  <si>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</si>
  <si>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</si>
  <si>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</si>
  <si>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</si>
  <si>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</si>
  <si>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</si>
  <si>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</si>
  <si>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</si>
  <si>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</si>
  <si>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</si>
  <si>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</si>
  <si>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</si>
  <si>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</si>
  <si>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</si>
  <si>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</si>
  <si>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</si>
  <si>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</si>
  <si>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</si>
  <si>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</si>
  <si>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</si>
  <si>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</si>
  <si>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</si>
  <si>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</si>
  <si>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</si>
  <si>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</si>
  <si>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</si>
  <si>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</si>
  <si>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</si>
  <si>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</si>
  <si>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</si>
  <si>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</si>
  <si>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</si>
  <si>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</si>
  <si>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</si>
  <si>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</si>
  <si>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</si>
  <si>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</si>
  <si>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</si>
  <si>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</si>
  <si>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</si>
  <si>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</si>
  <si>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</si>
  <si>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</si>
  <si>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</si>
  <si>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</si>
  <si>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</si>
  <si>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</si>
  <si>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</si>
  <si>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</si>
  <si>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</si>
  <si>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</si>
  <si>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</si>
  <si>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</si>
  <si>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</si>
  <si>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</si>
  <si>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</si>
  <si>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</si>
  <si>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</si>
  <si>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</si>
  <si>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</si>
  <si>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</si>
  <si>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</si>
  <si>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</si>
  <si>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</si>
  <si>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</si>
  <si>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</si>
  <si>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</si>
  <si>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</si>
  <si>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</si>
  <si>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</si>
  <si>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</si>
  <si>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</si>
  <si>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</si>
  <si>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</si>
  <si>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</si>
  <si>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</si>
  <si>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</si>
  <si>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</si>
  <si>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</si>
  <si>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</si>
  <si>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</si>
  <si>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</si>
  <si>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</si>
  <si>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</si>
  <si>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</si>
  <si>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</si>
  <si>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</si>
  <si>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</si>
  <si>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</si>
  <si>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</si>
  <si>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</si>
  <si>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</si>
  <si>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</si>
  <si>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</si>
  <si>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</si>
  <si>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</si>
  <si>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</si>
  <si>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</si>
  <si>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</si>
  <si>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</si>
  <si>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</si>
  <si>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</si>
  <si>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</si>
  <si>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</si>
  <si>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</si>
  <si>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</si>
  <si>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</si>
  <si>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</si>
  <si>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</si>
  <si>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</si>
  <si>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</si>
  <si>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</si>
  <si>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</si>
  <si>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</si>
  <si>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</si>
  <si>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</si>
  <si>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</si>
  <si>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</si>
  <si>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</si>
  <si>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</si>
  <si>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</si>
  <si>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</si>
  <si>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</si>
  <si>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</si>
  <si>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</si>
  <si>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</si>
  <si>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</si>
  <si>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</si>
  <si>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</si>
  <si>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</si>
  <si>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</si>
  <si>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</si>
  <si>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</si>
  <si>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</si>
  <si>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</si>
  <si>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</si>
  <si>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</si>
  <si>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</si>
  <si>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</si>
  <si>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</si>
  <si>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</si>
  <si>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</si>
  <si>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</si>
  <si>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</si>
  <si>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</si>
  <si>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</si>
  <si>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</si>
  <si>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</si>
  <si>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</si>
  <si>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</si>
  <si>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</si>
  <si>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</si>
  <si>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</si>
  <si>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</si>
  <si>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</si>
  <si>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</si>
  <si>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</si>
  <si>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</si>
  <si>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</si>
  <si>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</si>
  <si>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</si>
  <si>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</si>
  <si>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</si>
  <si>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</si>
  <si>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</si>
  <si>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</si>
  <si>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</si>
  <si>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</si>
  <si>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</si>
  <si>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</si>
  <si>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</si>
  <si>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</si>
  <si>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</si>
  <si>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</si>
  <si>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</si>
  <si>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</si>
  <si>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</si>
  <si>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</si>
  <si>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</si>
  <si>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</si>
  <si>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</si>
  <si>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</si>
  <si>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</si>
  <si>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</si>
  <si>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</si>
  <si>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</si>
  <si>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</si>
  <si>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</si>
  <si>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</si>
  <si>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</si>
  <si>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</si>
  <si>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</si>
  <si>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</si>
  <si>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</si>
  <si>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</si>
  <si>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</si>
  <si>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</si>
  <si>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</si>
  <si>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</si>
  <si>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</si>
  <si>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</si>
  <si>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</si>
  <si>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</si>
  <si>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</si>
  <si>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</si>
  <si>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</si>
  <si>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</si>
  <si>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</si>
  <si>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</si>
  <si>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</si>
  <si>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</si>
  <si>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</si>
  <si>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</si>
  <si>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</si>
  <si>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</si>
  <si>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</si>
  <si>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</si>
  <si>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</si>
  <si>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</si>
  <si>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</si>
  <si>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</si>
  <si>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</si>
  <si>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</si>
  <si>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</si>
  <si>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</si>
  <si>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</si>
  <si>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</si>
  <si>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</si>
  <si>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</si>
  <si>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</si>
  <si>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</si>
  <si>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</si>
  <si>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</si>
  <si>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</si>
  <si>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</si>
  <si>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</si>
  <si>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</si>
  <si>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</si>
  <si>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</si>
  <si>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</si>
  <si>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</si>
  <si>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</si>
  <si>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</si>
  <si>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</si>
  <si>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</si>
  <si>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</si>
  <si>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</si>
  <si>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</si>
  <si>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</si>
  <si>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</si>
  <si>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</si>
  <si>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</si>
  <si>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</si>
  <si>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</si>
  <si>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</si>
  <si>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</si>
  <si>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</si>
  <si>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</si>
  <si>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</si>
  <si>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</si>
  <si>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</si>
  <si>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</si>
  <si>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</si>
  <si>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</si>
  <si>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</si>
  <si>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</si>
  <si>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</si>
  <si>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</si>
  <si>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</si>
  <si>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</si>
  <si>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</si>
  <si>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</si>
  <si>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</si>
  <si>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</si>
  <si>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</si>
  <si>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</si>
  <si>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</si>
  <si>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</si>
  <si>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</si>
  <si>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</si>
  <si>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</si>
  <si>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</si>
  <si>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</si>
  <si>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</si>
  <si>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</si>
  <si>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</si>
  <si>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</si>
  <si>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</si>
  <si>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</si>
  <si>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</si>
  <si>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</si>
  <si>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</si>
  <si>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</si>
  <si>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</si>
  <si>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</si>
  <si>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</si>
  <si>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</si>
  <si>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</si>
  <si>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</si>
  <si>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</si>
  <si>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</si>
  <si>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</si>
  <si>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</si>
  <si>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</si>
  <si>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</si>
  <si>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</si>
  <si>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</si>
  <si>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</si>
  <si>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</si>
  <si>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</si>
  <si>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</si>
  <si>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</si>
  <si>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</si>
  <si>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</si>
  <si>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</si>
  <si>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</si>
  <si>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</si>
  <si>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</si>
  <si>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</si>
  <si>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</si>
  <si>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</si>
  <si>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</si>
  <si>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</si>
  <si>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</si>
  <si>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</si>
  <si>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</si>
  <si>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</si>
  <si>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</si>
  <si>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</si>
  <si>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</si>
  <si>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</si>
  <si>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</si>
  <si>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</si>
  <si>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</si>
  <si>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</si>
  <si>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</si>
  <si>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</si>
  <si>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</si>
  <si>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</si>
  <si>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</si>
  <si>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</si>
  <si>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</si>
  <si>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</si>
  <si>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</si>
  <si>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</si>
  <si>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</si>
  <si>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</si>
  <si>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</si>
  <si>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</si>
  <si>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</si>
  <si>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</si>
  <si>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</si>
  <si>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</si>
  <si>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</si>
  <si>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</si>
  <si>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</si>
  <si>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</si>
  <si>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</si>
  <si>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</si>
  <si>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</si>
  <si>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</si>
  <si>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</si>
  <si>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</si>
  <si>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</si>
  <si>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</si>
  <si>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</si>
  <si>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</si>
  <si>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</si>
  <si>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</si>
  <si>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</si>
  <si>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</si>
  <si>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</si>
  <si>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</si>
  <si>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</si>
  <si>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</si>
  <si>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</si>
  <si>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</si>
  <si>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</si>
  <si>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</si>
  <si>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</si>
  <si>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</si>
  <si>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</si>
  <si>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</si>
  <si>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</si>
  <si>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</si>
  <si>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</si>
  <si>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</si>
  <si>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</si>
  <si>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</si>
  <si>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</si>
  <si>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</si>
  <si>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</si>
  <si>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</si>
  <si>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</si>
  <si>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</si>
  <si>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</si>
  <si>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</si>
  <si>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</si>
  <si>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</si>
  <si>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</si>
  <si>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</si>
  <si>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</si>
  <si>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</si>
  <si>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</si>
  <si>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</si>
  <si>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</si>
  <si>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</si>
  <si>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</si>
  <si>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</si>
  <si>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</si>
  <si>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</si>
  <si>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</si>
  <si>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</si>
  <si>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</si>
  <si>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</si>
  <si>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</si>
  <si>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</si>
  <si>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</si>
  <si>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</si>
  <si>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</si>
  <si>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</si>
  <si>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</si>
  <si>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</si>
  <si>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</si>
  <si>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</si>
  <si>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</si>
  <si>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</si>
  <si>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</si>
  <si>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</si>
  <si>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</si>
  <si>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</si>
  <si>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</si>
  <si>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</si>
  <si>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</si>
  <si>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</si>
  <si>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</si>
  <si>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</si>
  <si>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</si>
  <si>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</si>
  <si>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</si>
  <si>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</si>
  <si>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</si>
  <si>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</si>
  <si>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</si>
  <si>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</si>
  <si>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</si>
  <si>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</si>
  <si>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</si>
  <si>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</si>
  <si>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</si>
  <si>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</si>
  <si>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</si>
  <si>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</si>
  <si>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</si>
  <si>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</si>
  <si>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</si>
  <si>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</si>
  <si>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</si>
  <si>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</si>
  <si>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</si>
  <si>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</si>
  <si>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</si>
  <si>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</si>
  <si>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</si>
  <si>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</si>
  <si>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</si>
  <si>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</si>
  <si>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</si>
  <si>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</si>
  <si>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</si>
  <si>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</si>
  <si>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</si>
  <si>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</si>
  <si>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</si>
  <si>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</si>
  <si>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</si>
  <si>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</si>
  <si>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</si>
  <si>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</si>
  <si>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</si>
  <si>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</si>
  <si>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</si>
  <si>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</si>
  <si>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</si>
  <si>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</si>
  <si>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</si>
  <si>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</si>
  <si>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</si>
  <si>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</si>
  <si>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</si>
  <si>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</si>
  <si>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</si>
  <si>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</si>
  <si>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</si>
  <si>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</si>
  <si>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</si>
  <si>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</si>
  <si>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</si>
  <si>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</si>
  <si>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</si>
  <si>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</si>
  <si>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</si>
  <si>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</si>
  <si>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</si>
  <si>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</si>
  <si>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</si>
  <si>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</si>
  <si>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</si>
  <si>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</si>
  <si>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</si>
  <si>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</si>
  <si>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</si>
  <si>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</si>
  <si>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</si>
  <si>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</si>
  <si>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</si>
  <si>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</si>
  <si>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</si>
  <si>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</si>
  <si>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</si>
  <si>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</si>
  <si>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</si>
  <si>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</si>
  <si>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</si>
  <si>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</si>
  <si>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</si>
  <si>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</si>
  <si>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</si>
  <si>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</si>
  <si>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</si>
  <si>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</si>
  <si>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</si>
  <si>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</si>
  <si>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</si>
  <si>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</si>
  <si>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</si>
  <si>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</si>
  <si>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</si>
  <si>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</si>
  <si>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</si>
  <si>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</si>
  <si>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</si>
  <si>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</si>
  <si>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</si>
  <si>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</si>
  <si>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</si>
  <si>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</si>
  <si>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</si>
  <si>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</si>
  <si>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</si>
  <si>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</si>
  <si>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</si>
  <si>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</si>
  <si>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</si>
  <si>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</si>
  <si>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</si>
  <si>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</si>
  <si>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</si>
  <si>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</si>
  <si>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</si>
  <si>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</si>
  <si>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</si>
  <si>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</si>
  <si>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</si>
  <si>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</si>
  <si>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</si>
  <si>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</si>
  <si>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</si>
  <si>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</si>
  <si>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</si>
  <si>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</si>
  <si>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</si>
  <si>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</si>
  <si>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</si>
  <si>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</si>
  <si>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</si>
  <si>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</si>
  <si>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</si>
  <si>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</si>
  <si>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</si>
  <si>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</si>
  <si>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</si>
  <si>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</si>
  <si>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</si>
  <si>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</si>
  <si>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</si>
  <si>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</si>
  <si>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</si>
  <si>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</si>
  <si>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</si>
  <si>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</si>
  <si>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</si>
  <si>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</si>
  <si>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</si>
  <si>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</si>
  <si>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</si>
  <si>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</si>
  <si>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</si>
  <si>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</si>
  <si>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</si>
  <si>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</si>
  <si>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</si>
  <si>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</si>
  <si>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</si>
  <si>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</si>
  <si>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</si>
  <si>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</si>
  <si>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</si>
  <si>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</si>
  <si>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</si>
  <si>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</si>
  <si>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</si>
  <si>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</si>
  <si>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</si>
  <si>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</si>
  <si>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</si>
  <si>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</si>
  <si>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</si>
  <si>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</si>
  <si>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</si>
  <si>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</si>
  <si>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</si>
  <si>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</si>
  <si>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</si>
  <si>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</si>
  <si>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</si>
  <si>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</si>
  <si>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</si>
  <si>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</si>
  <si>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</si>
  <si>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</si>
  <si>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</si>
  <si>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</si>
  <si>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</si>
  <si>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</si>
  <si>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</si>
  <si>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</si>
  <si>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</si>
  <si>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</si>
  <si>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</si>
  <si>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</si>
  <si>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</si>
  <si>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</si>
  <si>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</si>
  <si>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</si>
  <si>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</si>
  <si>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</si>
  <si>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</si>
  <si>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</si>
  <si>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</si>
  <si>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</si>
  <si>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</si>
  <si>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</si>
  <si>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</si>
  <si>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</si>
  <si>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</si>
  <si>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</si>
  <si>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</si>
  <si>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</si>
  <si>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</si>
  <si>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</si>
  <si>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</si>
  <si>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</si>
  <si>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</si>
  <si>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</si>
  <si>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</si>
  <si>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</si>
  <si>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</si>
  <si>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</si>
  <si>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</si>
  <si>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</si>
  <si>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</si>
  <si>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</si>
  <si>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</si>
  <si>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</si>
  <si>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</si>
  <si>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</si>
  <si>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</si>
  <si>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</si>
  <si>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</si>
  <si>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</si>
  <si>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</si>
  <si>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</si>
  <si>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</si>
  <si>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</si>
  <si>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</si>
  <si>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</si>
  <si>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</si>
  <si>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</si>
  <si>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</si>
  <si>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</si>
  <si>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</si>
  <si>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</si>
  <si>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</si>
  <si>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</si>
  <si>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</si>
  <si>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</si>
  <si>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</si>
  <si>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</si>
  <si>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</si>
  <si>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</si>
  <si>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</si>
  <si>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</si>
  <si>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</si>
  <si>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</si>
  <si>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</si>
  <si>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</si>
  <si>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</si>
  <si>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</si>
  <si>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</si>
  <si>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</si>
  <si>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</si>
  <si>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</si>
  <si>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</si>
  <si>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</si>
  <si>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</si>
  <si>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</si>
  <si>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</si>
  <si>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</si>
  <si>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</si>
  <si>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</si>
  <si>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</si>
  <si>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</si>
  <si>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</si>
  <si>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</si>
  <si>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</si>
  <si>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</si>
  <si>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</si>
  <si>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</si>
  <si>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</si>
  <si>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</si>
  <si>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</si>
  <si>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</si>
  <si>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</si>
  <si>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</si>
  <si>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</si>
  <si>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</si>
  <si>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</si>
  <si>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</si>
  <si>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</si>
  <si>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</si>
  <si>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</si>
  <si>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</si>
  <si>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</si>
  <si>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</si>
  <si>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</si>
  <si>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</si>
  <si>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</si>
  <si>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</si>
  <si>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</si>
  <si>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</si>
  <si>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</si>
  <si>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</si>
  <si>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</si>
  <si>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</si>
  <si>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</si>
  <si>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</si>
  <si>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</si>
  <si>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</si>
  <si>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</si>
  <si>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</si>
  <si>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</si>
  <si>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</si>
  <si>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</si>
  <si>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</si>
  <si>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</si>
  <si>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</si>
  <si>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</si>
  <si>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</si>
  <si>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</si>
  <si>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</si>
  <si>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</si>
  <si>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</si>
  <si>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</si>
  <si>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</si>
  <si>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</si>
  <si>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</si>
  <si>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</si>
  <si>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</si>
  <si>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</si>
  <si>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</si>
  <si>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</si>
  <si>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</si>
  <si>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</si>
  <si>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</si>
  <si>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</si>
  <si>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</si>
  <si>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</si>
  <si>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</si>
  <si>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</si>
  <si>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</si>
  <si>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</si>
  <si>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</si>
  <si>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</si>
  <si>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</si>
  <si>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</si>
  <si>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</si>
  <si>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</si>
  <si>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</si>
  <si>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</si>
  <si>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</si>
  <si>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</si>
  <si>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</si>
  <si>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</si>
  <si>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</si>
  <si>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</si>
  <si>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</si>
  <si>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</si>
  <si>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</si>
  <si>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</si>
  <si>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</si>
  <si>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</si>
  <si>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</si>
  <si>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</si>
  <si>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</si>
  <si>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</si>
  <si>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</si>
  <si>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</si>
  <si>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</si>
  <si>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</si>
  <si>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</si>
  <si>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</si>
  <si>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</si>
  <si>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</si>
  <si>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</si>
  <si>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</si>
  <si>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</si>
  <si>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</si>
  <si>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</si>
  <si>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</si>
  <si>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</si>
  <si>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</si>
  <si>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</si>
  <si>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</si>
  <si>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</si>
  <si>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</si>
  <si>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</si>
  <si>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</si>
  <si>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</si>
  <si>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</si>
  <si>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</si>
  <si>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</si>
  <si>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</si>
  <si>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</si>
  <si>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</si>
  <si>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</si>
  <si>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</si>
  <si>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</si>
  <si>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</si>
  <si>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</si>
  <si>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</si>
  <si>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</si>
  <si>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</si>
  <si>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</si>
  <si>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</si>
  <si>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</si>
  <si>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</si>
  <si>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</si>
  <si>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</si>
  <si>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</si>
  <si>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</si>
  <si>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</si>
  <si>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</si>
  <si>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</si>
  <si>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</si>
  <si>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</si>
  <si>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</si>
  <si>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</si>
  <si>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</si>
  <si>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</si>
  <si>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</si>
  <si>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</si>
  <si>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</si>
  <si>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</si>
  <si>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</si>
  <si>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</si>
  <si>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</si>
  <si>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</si>
  <si>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</si>
  <si>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</si>
  <si>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</si>
  <si>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</si>
  <si>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</si>
  <si>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</si>
  <si>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</si>
  <si>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</si>
  <si>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</si>
  <si>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</si>
  <si>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</si>
  <si>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</si>
  <si>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</si>
  <si>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</si>
  <si>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</si>
  <si>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</si>
  <si>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</si>
  <si>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</si>
  <si>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</si>
  <si>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</si>
  <si>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</si>
  <si>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</si>
  <si>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</si>
  <si>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</si>
  <si>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</si>
  <si>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</si>
  <si>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</si>
  <si>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</si>
  <si>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</si>
  <si>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</si>
  <si>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</si>
  <si>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</si>
  <si>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</si>
  <si>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</si>
  <si>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</si>
  <si>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</si>
  <si>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</si>
  <si>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</si>
  <si>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</si>
  <si>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</si>
  <si>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</si>
  <si>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</si>
  <si>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</si>
  <si>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</si>
  <si>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</si>
  <si>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</si>
  <si>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</si>
  <si>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</si>
  <si>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</si>
  <si>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</si>
  <si>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</si>
  <si>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</si>
  <si>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</si>
  <si>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</si>
  <si>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</si>
  <si>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</si>
  <si>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</si>
  <si>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</si>
  <si>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</si>
  <si>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</si>
  <si>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</si>
  <si>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</si>
  <si>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</si>
  <si>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</si>
  <si>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</si>
  <si>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</si>
  <si>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</si>
  <si>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</si>
  <si>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</si>
  <si>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</si>
  <si>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</si>
  <si>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</si>
  <si>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</si>
  <si>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</si>
  <si>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</si>
  <si>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</si>
  <si>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</si>
  <si>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</si>
  <si>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</si>
  <si>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</si>
  <si>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</si>
  <si>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</si>
  <si>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</si>
  <si>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</si>
  <si>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</si>
  <si>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</si>
  <si>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</si>
  <si>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</si>
  <si>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</si>
  <si>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</si>
  <si>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</si>
  <si>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</si>
  <si>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</si>
  <si>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</si>
  <si>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</si>
  <si>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</si>
  <si>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</si>
  <si>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</si>
  <si>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</si>
  <si>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</si>
  <si>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</si>
  <si>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</si>
  <si>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</si>
  <si>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</si>
  <si>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</si>
  <si>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</si>
  <si>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</si>
  <si>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</si>
  <si>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</si>
  <si>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</si>
  <si>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</si>
  <si>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</si>
  <si>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</si>
  <si>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</si>
  <si>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</si>
  <si>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</si>
  <si>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</si>
  <si>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</si>
  <si>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</si>
  <si>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</si>
  <si>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</si>
  <si>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</si>
  <si>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</si>
  <si>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</si>
  <si>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</si>
  <si>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</si>
  <si>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</si>
  <si>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</si>
  <si>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</si>
  <si>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</si>
  <si>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</si>
  <si>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</si>
  <si>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</si>
  <si>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</si>
  <si>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</si>
  <si>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</si>
  <si>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</si>
  <si>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</si>
  <si>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</si>
  <si>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</si>
  <si>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</si>
  <si>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</si>
  <si>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</si>
  <si>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</si>
  <si>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</si>
  <si>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</si>
  <si>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</si>
  <si>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</si>
  <si>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</si>
  <si>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</si>
  <si>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</si>
  <si>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</si>
  <si>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</si>
  <si>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</si>
  <si>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</si>
  <si>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</si>
  <si>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</si>
  <si>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</si>
  <si>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</si>
  <si>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</si>
  <si>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</si>
  <si>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</si>
  <si>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</si>
  <si>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</si>
  <si>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</si>
  <si>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</si>
  <si>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</si>
  <si>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</si>
  <si>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</si>
  <si>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</si>
  <si>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</si>
  <si>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</si>
  <si>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</si>
  <si>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</si>
  <si>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</si>
  <si>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</si>
  <si>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</si>
  <si>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</si>
  <si>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</si>
  <si>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</si>
  <si>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</si>
  <si>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</si>
  <si>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</si>
  <si>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</si>
  <si>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</si>
  <si>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</si>
  <si>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</si>
  <si>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</si>
  <si>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</si>
  <si>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</si>
  <si>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</si>
  <si>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</si>
  <si>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</si>
  <si>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</si>
  <si>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</si>
  <si>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</si>
  <si>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</si>
  <si>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</si>
  <si>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</si>
  <si>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</si>
  <si>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</si>
  <si>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</si>
  <si>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</si>
  <si>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</si>
  <si>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</si>
  <si>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</si>
  <si>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</si>
  <si>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</si>
  <si>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</si>
  <si>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</si>
  <si>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</si>
  <si>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</si>
  <si>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</si>
  <si>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</si>
  <si>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</si>
  <si>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</si>
  <si>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</si>
  <si>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</si>
  <si>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</si>
  <si>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</si>
  <si>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</si>
  <si>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</si>
  <si>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</si>
  <si>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</si>
  <si>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</si>
  <si>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</si>
  <si>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</si>
  <si>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</si>
  <si>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</si>
  <si>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</si>
  <si>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</si>
  <si>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</si>
  <si>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</si>
  <si>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</si>
  <si>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</si>
  <si>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</si>
  <si>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</si>
  <si>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</si>
  <si>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</si>
  <si>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</si>
  <si>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</si>
  <si>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</si>
  <si>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</si>
  <si>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</si>
  <si>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</si>
  <si>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</si>
  <si>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</si>
  <si>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</si>
  <si>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</si>
  <si>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</si>
  <si>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</si>
  <si>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</si>
  <si>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</si>
  <si>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</si>
  <si>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</si>
  <si>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</si>
  <si>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</si>
  <si>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</si>
  <si>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</si>
  <si>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</si>
  <si>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</si>
  <si>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</si>
  <si>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</si>
  <si>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</si>
  <si>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</si>
  <si>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</si>
  <si>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</si>
  <si>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</si>
  <si>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</si>
  <si>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</si>
  <si>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</si>
  <si>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</si>
  <si>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</si>
  <si>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</si>
  <si>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</si>
  <si>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</si>
  <si>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</si>
  <si>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</si>
  <si>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</si>
  <si>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</si>
  <si>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</si>
  <si>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</si>
  <si>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</si>
  <si>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</si>
  <si>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</si>
  <si>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</si>
  <si>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</si>
  <si>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</si>
  <si>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</si>
  <si>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</si>
  <si>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</si>
  <si>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</si>
  <si>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</si>
  <si>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</si>
  <si>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</si>
  <si>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</si>
  <si>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</si>
  <si>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</si>
  <si>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</si>
  <si>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</si>
  <si>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</si>
  <si>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</si>
  <si>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</si>
  <si>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</si>
  <si>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</si>
  <si>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</si>
  <si>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</si>
  <si>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</si>
  <si>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</si>
  <si>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</si>
  <si>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</si>
  <si>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</si>
  <si>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</si>
  <si>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</si>
  <si>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</si>
  <si>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</si>
  <si>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</si>
  <si>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</si>
  <si>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</si>
  <si>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</si>
  <si>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</si>
  <si>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</si>
  <si>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</si>
  <si>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</si>
  <si>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</si>
  <si>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</si>
  <si>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</si>
  <si>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</si>
  <si>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</si>
  <si>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</si>
  <si>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</si>
  <si>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</si>
  <si>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</si>
  <si>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</si>
  <si>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</si>
  <si>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</si>
  <si>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</si>
  <si>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</si>
  <si>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</si>
  <si>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</si>
  <si>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</si>
  <si>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</si>
  <si>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</si>
  <si>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</si>
  <si>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</si>
  <si>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</si>
  <si>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</si>
  <si>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</si>
  <si>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</si>
  <si>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</si>
  <si>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</si>
  <si>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</si>
  <si>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</si>
  <si>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</si>
  <si>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</si>
  <si>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</si>
  <si>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</si>
  <si>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</si>
  <si>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</si>
  <si>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</si>
  <si>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</si>
  <si>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</si>
  <si>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</si>
  <si>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</si>
  <si>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</si>
  <si>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</si>
  <si>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</si>
  <si>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</si>
  <si>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</si>
  <si>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</si>
  <si>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</si>
  <si>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</si>
  <si>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</si>
  <si>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</si>
  <si>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</si>
  <si>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</si>
  <si>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</si>
  <si>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</si>
  <si>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</si>
  <si>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</si>
  <si>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</si>
  <si>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</si>
  <si>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</si>
  <si>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</si>
  <si>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</si>
  <si>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</si>
  <si>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</si>
  <si>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</si>
  <si>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</si>
  <si>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</si>
  <si>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</si>
  <si>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</si>
  <si>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</si>
  <si>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</si>
  <si>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</si>
  <si>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</si>
  <si>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</si>
  <si>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</si>
  <si>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</si>
  <si>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</si>
  <si>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</si>
  <si>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</si>
  <si>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</si>
  <si>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</si>
  <si>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</si>
  <si>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</si>
  <si>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</si>
  <si>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</si>
  <si>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</si>
  <si>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</si>
  <si>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</si>
  <si>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</si>
  <si>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</si>
  <si>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</si>
  <si>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</si>
  <si>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</si>
  <si>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</si>
  <si>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</si>
  <si>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</si>
  <si>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</si>
  <si>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</si>
  <si>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</si>
  <si>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</si>
  <si>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</si>
  <si>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</si>
  <si>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</si>
  <si>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</si>
  <si>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</si>
  <si>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</si>
  <si>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</si>
  <si>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</si>
  <si>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</si>
  <si>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</si>
  <si>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</si>
  <si>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</si>
  <si>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</si>
  <si>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</si>
  <si>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</si>
  <si>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</si>
  <si>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</si>
  <si>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</si>
  <si>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</si>
  <si>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</si>
  <si>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</si>
  <si>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</si>
  <si>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</si>
  <si>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</si>
  <si>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</si>
  <si>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</si>
  <si>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</si>
  <si>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</si>
  <si>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</si>
  <si>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</si>
  <si>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</si>
  <si>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</si>
  <si>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</si>
  <si>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</si>
  <si>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</si>
  <si>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</si>
  <si>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</si>
  <si>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</si>
  <si>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</si>
  <si>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</si>
  <si>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</si>
  <si>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</si>
  <si>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</si>
  <si>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</si>
  <si>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</si>
  <si>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</si>
  <si>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</si>
  <si>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</si>
  <si>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</si>
  <si>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</si>
  <si>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</si>
  <si>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</si>
  <si>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</si>
  <si>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</si>
  <si>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</si>
  <si>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</si>
  <si>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</si>
  <si>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</si>
  <si>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</si>
  <si>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</si>
  <si>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</si>
  <si>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</si>
  <si>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</si>
  <si>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</si>
  <si>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</si>
  <si>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</si>
  <si>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</si>
  <si>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</si>
  <si>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</si>
  <si>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</si>
  <si>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</si>
  <si>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</si>
  <si>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</si>
  <si>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</si>
  <si>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</si>
  <si>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</si>
  <si>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</si>
  <si>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</si>
  <si>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</si>
  <si>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</si>
  <si>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</si>
  <si>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</si>
  <si>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</si>
  <si>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</si>
  <si>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</si>
  <si>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</si>
  <si>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</si>
  <si>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</si>
  <si>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</si>
  <si>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</si>
  <si>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</si>
  <si>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</si>
  <si>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</si>
  <si>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</si>
  <si>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</si>
  <si>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</si>
  <si>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</si>
  <si>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</si>
  <si>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</si>
  <si>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</si>
  <si>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</si>
  <si>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</si>
  <si>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</si>
  <si>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</si>
  <si>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</si>
  <si>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</si>
  <si>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</si>
  <si>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</si>
  <si>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</si>
  <si>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</si>
  <si>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</si>
  <si>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</si>
  <si>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</si>
  <si>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</si>
  <si>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</si>
  <si>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</si>
  <si>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</si>
  <si>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</si>
  <si>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</si>
  <si>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</si>
  <si>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</si>
  <si>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</si>
  <si>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</si>
  <si>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</si>
  <si>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</si>
  <si>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</si>
  <si>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</si>
  <si>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</si>
  <si>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</si>
  <si>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</si>
  <si>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</si>
  <si>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</si>
  <si>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</si>
  <si>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</si>
  <si>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</si>
  <si>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</si>
  <si>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</si>
  <si>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</si>
  <si>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</si>
  <si>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</si>
  <si>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</si>
  <si>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</si>
  <si>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</si>
  <si>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</si>
  <si>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</si>
  <si>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</si>
  <si>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</si>
  <si>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</si>
  <si>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</si>
  <si>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</si>
  <si>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</si>
  <si>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</si>
  <si>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</si>
  <si>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</si>
  <si>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</si>
  <si>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</si>
  <si>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</si>
  <si>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</si>
  <si>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</si>
  <si>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</si>
  <si>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</si>
  <si>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</si>
  <si>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</si>
  <si>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</si>
  <si>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</si>
  <si>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</si>
  <si>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</si>
  <si>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</si>
  <si>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</si>
  <si>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</si>
  <si>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</si>
  <si>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</si>
  <si>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</si>
  <si>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</si>
  <si>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</si>
  <si>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</si>
  <si>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</si>
  <si>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</si>
  <si>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</si>
  <si>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</si>
  <si>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</si>
  <si>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</si>
  <si>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</si>
  <si>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</si>
  <si>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</si>
  <si>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</si>
  <si>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</si>
  <si>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</si>
  <si>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</si>
  <si>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</si>
  <si>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</si>
  <si>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</si>
  <si>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</si>
  <si>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</si>
  <si>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</si>
  <si>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</si>
  <si>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</si>
  <si>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</si>
  <si>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</si>
  <si>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</si>
  <si>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</si>
  <si>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</si>
  <si>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</si>
  <si>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</si>
  <si>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</si>
  <si>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</si>
  <si>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</si>
  <si>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</si>
  <si>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</si>
  <si>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</si>
  <si>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</si>
  <si>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</si>
  <si>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</si>
  <si>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</si>
  <si>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</si>
  <si>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</si>
  <si>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</si>
  <si>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</si>
  <si>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</si>
  <si>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</si>
  <si>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</si>
  <si>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</si>
  <si>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</si>
  <si>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</si>
  <si>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</si>
  <si>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</si>
  <si>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</si>
  <si>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</si>
  <si>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</si>
  <si>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</si>
  <si>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</si>
  <si>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</si>
  <si>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</si>
  <si>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</si>
  <si>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</si>
  <si>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</si>
  <si>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</si>
  <si>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</si>
  <si>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</si>
  <si>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</si>
  <si>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</si>
  <si>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</si>
  <si>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</si>
  <si>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</si>
  <si>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</si>
  <si>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</si>
  <si>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</si>
  <si>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</si>
  <si>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</si>
  <si>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</si>
  <si>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</si>
  <si>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</si>
  <si>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</si>
  <si>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</si>
  <si>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</si>
  <si>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</si>
  <si>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</si>
  <si>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</si>
  <si>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</si>
  <si>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</si>
  <si>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</si>
  <si>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</si>
  <si>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</si>
  <si>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</si>
  <si>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</si>
  <si>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</si>
  <si>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</si>
  <si>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</si>
  <si>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</si>
  <si>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</si>
  <si>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</si>
  <si>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</si>
  <si>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</si>
  <si>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</si>
  <si>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</si>
  <si>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</si>
  <si>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</si>
  <si>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</si>
  <si>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</si>
  <si>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</si>
  <si>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</si>
  <si>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</si>
  <si>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</si>
  <si>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</si>
  <si>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</si>
  <si>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</si>
  <si>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</si>
  <si>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</si>
  <si>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</si>
  <si>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</si>
  <si>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</si>
  <si>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</si>
  <si>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</si>
  <si>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</si>
  <si>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</si>
  <si>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</si>
  <si>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</si>
  <si>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</si>
  <si>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</si>
  <si>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</si>
  <si>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</si>
  <si>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</si>
  <si>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</si>
  <si>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</si>
  <si>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</si>
  <si>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</si>
  <si>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</si>
  <si>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</si>
  <si>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</si>
  <si>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</si>
  <si>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</si>
  <si>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</si>
  <si>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</si>
  <si>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</si>
  <si>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</si>
  <si>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</si>
  <si>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</si>
  <si>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</si>
  <si>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</si>
  <si>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</si>
  <si>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</si>
  <si>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</si>
  <si>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</si>
  <si>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</si>
  <si>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</si>
  <si>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</si>
  <si>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</si>
  <si>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</si>
  <si>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</si>
  <si>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</si>
  <si>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</si>
  <si>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</si>
  <si>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</si>
  <si>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</si>
  <si>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</si>
  <si>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</si>
  <si>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</si>
  <si>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</si>
  <si>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</si>
  <si>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</si>
  <si>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</si>
  <si>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</si>
  <si>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</si>
  <si>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</si>
  <si>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</si>
  <si>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</si>
  <si>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</si>
  <si>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</si>
  <si>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</si>
  <si>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</si>
  <si>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</si>
  <si>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</si>
  <si>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</si>
  <si>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</si>
  <si>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</si>
  <si>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</si>
  <si>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</si>
  <si>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</si>
  <si>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</si>
  <si>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</si>
  <si>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</si>
  <si>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</si>
  <si>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</si>
  <si>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</si>
  <si>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</si>
  <si>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</si>
  <si>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</si>
  <si>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</si>
  <si>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</si>
  <si>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</si>
  <si>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</si>
  <si>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</si>
  <si>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</si>
  <si>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</si>
  <si>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</si>
  <si>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</si>
  <si>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</si>
  <si>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</si>
  <si>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</si>
  <si>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</si>
  <si>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</si>
  <si>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</si>
  <si>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</si>
  <si>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</si>
  <si>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</si>
  <si>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</si>
  <si>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</si>
  <si>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</si>
  <si>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</si>
  <si>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</si>
  <si>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</si>
  <si>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</si>
  <si>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</si>
  <si>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</si>
  <si>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</si>
  <si>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</si>
  <si>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</si>
  <si>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</si>
  <si>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</si>
  <si>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</si>
  <si>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</si>
  <si>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</si>
  <si>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</si>
  <si>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</si>
  <si>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</si>
  <si>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</si>
  <si>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</si>
  <si>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</si>
  <si>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</si>
  <si>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</si>
  <si>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</si>
  <si>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</si>
  <si>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</si>
  <si>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</si>
  <si>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</si>
  <si>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</si>
  <si>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</si>
  <si>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</si>
  <si>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</si>
  <si>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</si>
  <si>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</si>
  <si>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</si>
  <si>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</si>
  <si>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</si>
  <si>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</si>
  <si>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</si>
  <si>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</si>
  <si>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</si>
  <si>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</si>
  <si>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</si>
  <si>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</si>
  <si>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</si>
  <si>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</si>
  <si>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</si>
  <si>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</si>
  <si>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</si>
  <si>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</si>
  <si>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</si>
  <si>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</si>
  <si>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</si>
  <si>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</si>
  <si>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</si>
  <si>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</si>
  <si>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</si>
  <si>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</si>
  <si>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</si>
  <si>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</si>
  <si>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</si>
  <si>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</si>
  <si>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</si>
  <si>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</si>
  <si>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</si>
  <si>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</si>
  <si>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</si>
  <si>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</si>
  <si>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</si>
  <si>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</si>
  <si>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</si>
  <si>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</si>
  <si>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</si>
  <si>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</si>
  <si>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</si>
  <si>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</si>
  <si>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</si>
  <si>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</si>
  <si>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</si>
  <si>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</si>
  <si>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</si>
  <si>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</si>
  <si>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</si>
  <si>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</si>
  <si>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</si>
  <si>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</si>
  <si>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</si>
  <si>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</si>
  <si>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</si>
  <si>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</si>
  <si>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</si>
  <si>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</si>
  <si>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</si>
  <si>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</si>
  <si>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</si>
  <si>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</si>
  <si>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</si>
  <si>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</si>
  <si>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</si>
  <si>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</si>
  <si>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</si>
  <si>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</si>
  <si>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</si>
  <si>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</si>
  <si>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</si>
  <si>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</si>
  <si>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</si>
  <si>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</si>
  <si>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</si>
  <si>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</si>
  <si>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</si>
  <si>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</si>
  <si>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</si>
  <si>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</si>
  <si>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</si>
  <si>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</si>
  <si>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</si>
  <si>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</si>
  <si>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</si>
  <si>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</si>
  <si>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</si>
  <si>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</si>
  <si>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</si>
  <si>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</si>
  <si>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</si>
  <si>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</si>
  <si>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</si>
  <si>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</si>
  <si>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</si>
  <si>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</si>
  <si>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</si>
  <si>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</si>
  <si>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</si>
  <si>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</si>
  <si>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</si>
  <si>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</si>
  <si>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</si>
  <si>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</si>
  <si>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</si>
  <si>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</si>
  <si>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</si>
  <si>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</si>
  <si>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</si>
  <si>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</si>
  <si>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</si>
  <si>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</si>
  <si>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</si>
  <si>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</si>
  <si>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</si>
  <si>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</si>
  <si>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</si>
  <si>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</si>
  <si>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</si>
  <si>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</si>
  <si>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</si>
  <si>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</si>
  <si>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</si>
  <si>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</si>
  <si>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</si>
  <si>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</si>
  <si>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</si>
  <si>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</si>
  <si>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</si>
  <si>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</si>
  <si>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</si>
  <si>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</si>
  <si>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</si>
  <si>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</si>
  <si>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</si>
  <si>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</si>
  <si>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</si>
  <si>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</si>
  <si>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</si>
  <si>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</si>
  <si>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</si>
  <si>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</si>
  <si>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</si>
  <si>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</si>
  <si>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</si>
  <si>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</si>
  <si>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</si>
  <si>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</si>
  <si>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</si>
  <si>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</si>
  <si>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</si>
  <si>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</si>
  <si>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</si>
  <si>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</si>
  <si>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</si>
  <si>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</si>
  <si>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</si>
  <si>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</si>
  <si>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</si>
  <si>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</si>
  <si>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</si>
  <si>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</si>
  <si>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</si>
  <si>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</si>
  <si>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</si>
  <si>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</si>
  <si>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</si>
  <si>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</si>
  <si>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</si>
  <si>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</si>
  <si>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</si>
  <si>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</si>
  <si>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</si>
  <si>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</si>
  <si>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</si>
  <si>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</si>
  <si>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</si>
  <si>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</si>
  <si>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</si>
  <si>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</si>
  <si>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</si>
  <si>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</si>
  <si>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</si>
  <si>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</si>
  <si>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</si>
  <si>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</si>
  <si>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</si>
  <si>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</si>
  <si>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</si>
  <si>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</si>
  <si>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</si>
  <si>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</si>
  <si>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</si>
  <si>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</si>
  <si>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</si>
  <si>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</si>
  <si>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</si>
  <si>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</si>
  <si>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</si>
  <si>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</si>
  <si>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</si>
  <si>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</si>
  <si>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</si>
  <si>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</si>
  <si>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</si>
  <si>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</si>
  <si>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</si>
  <si>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</si>
  <si>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</si>
  <si>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</si>
  <si>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</si>
  <si>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</si>
  <si>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</si>
  <si>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</si>
  <si>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</si>
  <si>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</si>
  <si>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</si>
  <si>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</si>
  <si>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</si>
  <si>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</si>
  <si>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</si>
  <si>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</si>
  <si>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</si>
  <si>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</si>
  <si>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</si>
  <si>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</si>
  <si>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</si>
  <si>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</si>
  <si>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</si>
  <si>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</si>
  <si>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</si>
  <si>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</si>
  <si>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</si>
  <si>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</si>
  <si>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</si>
  <si>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</si>
  <si>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</si>
  <si>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</si>
  <si>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</si>
  <si>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</si>
  <si>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</si>
  <si>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</si>
  <si>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</si>
  <si>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</si>
  <si>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</si>
  <si>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</si>
  <si>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</si>
  <si>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</si>
  <si>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</si>
  <si>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</si>
  <si>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</si>
  <si>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</si>
  <si>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</si>
  <si>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</si>
  <si>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</si>
  <si>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</si>
  <si>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</si>
  <si>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</si>
  <si>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</si>
  <si>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</si>
  <si>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</si>
  <si>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</si>
  <si>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</si>
  <si>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</si>
  <si>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</si>
  <si>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</si>
  <si>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</si>
  <si>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</si>
  <si>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</si>
  <si>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</si>
  <si>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</si>
  <si>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</si>
  <si>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</si>
  <si>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</si>
  <si>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</si>
  <si>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</si>
  <si>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</si>
  <si>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</si>
  <si>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</si>
  <si>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</si>
  <si>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</si>
  <si>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</si>
  <si>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</si>
  <si>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</si>
  <si>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</si>
  <si>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</si>
  <si>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</si>
  <si>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</si>
  <si>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</si>
  <si>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</si>
  <si>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</si>
  <si>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</si>
  <si>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</si>
  <si>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</si>
  <si>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</si>
  <si>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</si>
  <si>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</si>
  <si>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</si>
  <si>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</si>
  <si>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</si>
  <si>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</si>
  <si>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</si>
  <si>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</si>
  <si>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</si>
  <si>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</si>
  <si>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</si>
  <si>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</si>
  <si>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</si>
  <si>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</si>
  <si>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</si>
  <si>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</si>
  <si>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</si>
  <si>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</si>
  <si>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</si>
  <si>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</si>
  <si>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</si>
  <si>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</si>
  <si>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</si>
  <si>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</si>
  <si>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</si>
  <si>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</si>
  <si>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</si>
  <si>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</si>
  <si>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</si>
  <si>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</si>
  <si>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</si>
  <si>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</si>
  <si>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</si>
  <si>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</si>
  <si>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</si>
  <si>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</si>
  <si>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</si>
  <si>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</si>
  <si>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</si>
  <si>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</si>
  <si>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</si>
  <si>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</si>
  <si>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</si>
  <si>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</si>
  <si>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</si>
  <si>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</si>
  <si>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</si>
  <si>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</si>
  <si>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</si>
  <si>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</si>
  <si>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</si>
  <si>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</si>
  <si>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</si>
  <si>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</si>
  <si>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</si>
  <si>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</si>
  <si>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</si>
  <si>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</si>
  <si>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</si>
  <si>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</si>
  <si>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</si>
  <si>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</si>
  <si>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</si>
  <si>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</si>
  <si>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</si>
  <si>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</si>
  <si>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</si>
  <si>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</si>
  <si>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</si>
  <si>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</si>
  <si>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</si>
  <si>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</si>
  <si>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</si>
  <si>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</si>
  <si>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</si>
  <si>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</si>
  <si>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</si>
  <si>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</si>
  <si>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</si>
  <si>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</si>
  <si>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</si>
  <si>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</si>
  <si>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</si>
  <si>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</si>
  <si>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</si>
  <si>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</si>
  <si>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</si>
  <si>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</si>
  <si>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</si>
  <si>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</si>
  <si>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</si>
  <si>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</si>
  <si>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</si>
  <si>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</si>
  <si>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</si>
  <si>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</si>
  <si>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</si>
  <si>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</si>
  <si>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</si>
  <si>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</si>
  <si>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</si>
  <si>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</si>
  <si>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</si>
  <si>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</si>
  <si>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</si>
  <si>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</si>
  <si>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</si>
  <si>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</si>
  <si>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</si>
  <si>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</si>
  <si>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</si>
  <si>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</si>
  <si>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</si>
  <si>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</si>
  <si>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</si>
  <si>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</si>
  <si>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</si>
  <si>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</si>
  <si>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</si>
  <si>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</si>
  <si>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</si>
  <si>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</si>
  <si>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</si>
  <si>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</si>
  <si>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</si>
  <si>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</si>
  <si>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</si>
  <si>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</si>
  <si>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</si>
  <si>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</si>
  <si>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</si>
  <si>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</si>
  <si>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</si>
  <si>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</si>
  <si>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</si>
  <si>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</si>
  <si>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</si>
  <si>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</si>
  <si>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</si>
  <si>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</si>
  <si>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</si>
  <si>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</si>
  <si>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</si>
  <si>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</si>
  <si>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</si>
  <si>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</si>
  <si>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</si>
  <si>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</si>
  <si>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</si>
  <si>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</si>
  <si>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</si>
  <si>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</si>
  <si>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</si>
  <si>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</si>
  <si>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</si>
  <si>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</si>
  <si>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</si>
  <si>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</si>
  <si>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</si>
  <si>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</si>
  <si>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</si>
  <si>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</si>
  <si>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</si>
  <si>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</si>
  <si>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</si>
  <si>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</si>
  <si>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</si>
  <si>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</si>
  <si>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</si>
  <si>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</si>
  <si>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</si>
  <si>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</si>
  <si>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</si>
  <si>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</si>
  <si>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</si>
  <si>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</si>
  <si>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</si>
  <si>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</si>
  <si>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</si>
  <si>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</si>
  <si>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</si>
  <si>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</si>
  <si>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</si>
  <si>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</si>
  <si>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</si>
  <si>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</si>
  <si>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</si>
  <si>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</si>
  <si>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</si>
  <si>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</si>
  <si>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</si>
  <si>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</si>
  <si>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</si>
  <si>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</si>
  <si>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</si>
  <si>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</si>
  <si>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</si>
  <si>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</si>
  <si>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</si>
  <si>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</si>
  <si>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</si>
  <si>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</si>
  <si>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</si>
  <si>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</si>
  <si>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</si>
  <si>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</si>
  <si>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</si>
  <si>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</si>
  <si>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</si>
  <si>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</si>
  <si>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</si>
  <si>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</si>
  <si>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</si>
  <si>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</si>
  <si>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</si>
  <si>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</si>
  <si>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</si>
  <si>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</si>
  <si>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</si>
  <si>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</si>
  <si>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</si>
  <si>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</si>
  <si>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</si>
  <si>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</si>
  <si>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</si>
  <si>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</si>
  <si>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</si>
  <si>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</si>
  <si>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</si>
  <si>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</si>
  <si>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</si>
  <si>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</si>
  <si>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</si>
  <si>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</si>
  <si>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</si>
  <si>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</si>
  <si>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</si>
  <si>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</si>
  <si>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</si>
  <si>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</si>
  <si>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</si>
  <si>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</si>
  <si>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</si>
  <si>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</si>
  <si>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</si>
  <si>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</si>
  <si>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</si>
  <si>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</si>
  <si>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</si>
  <si>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</si>
  <si>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</si>
  <si>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</si>
  <si>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</si>
  <si>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</si>
  <si>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</si>
  <si>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</si>
  <si>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</si>
  <si>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</si>
  <si>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</si>
  <si>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</si>
  <si>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</si>
  <si>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</si>
  <si>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</si>
  <si>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</si>
  <si>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</si>
  <si>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</si>
  <si>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</si>
  <si>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</si>
  <si>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</si>
  <si>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</si>
  <si>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</si>
  <si>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</si>
  <si>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</si>
  <si>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</si>
  <si>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</si>
  <si>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</si>
  <si>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</si>
  <si>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</si>
  <si>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</si>
  <si>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</si>
  <si>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</si>
  <si>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</si>
  <si>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</si>
  <si>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</si>
  <si>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</si>
  <si>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</si>
  <si>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</si>
  <si>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</si>
  <si>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</si>
  <si>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</si>
  <si>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</si>
  <si>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</si>
  <si>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</si>
  <si>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</si>
  <si>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</si>
  <si>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</si>
  <si>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</si>
  <si>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</si>
  <si>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</si>
  <si>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</si>
  <si>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</si>
  <si>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</si>
  <si>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</si>
  <si>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</si>
  <si>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</si>
  <si>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</si>
  <si>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</si>
  <si>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</si>
  <si>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</si>
  <si>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</si>
  <si>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</si>
  <si>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</si>
  <si>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</si>
  <si>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</si>
  <si>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</si>
  <si>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</si>
  <si>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</si>
  <si>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</si>
  <si>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</si>
  <si>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</si>
  <si>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</si>
  <si>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</si>
  <si>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</si>
  <si>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</si>
  <si>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</si>
  <si>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</si>
  <si>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</si>
  <si>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</si>
  <si>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</si>
  <si>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</si>
  <si>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</si>
  <si>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</si>
  <si>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</si>
  <si>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</si>
  <si>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</si>
  <si>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</si>
  <si>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</si>
  <si>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</si>
  <si>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</si>
  <si>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</si>
  <si>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</si>
  <si>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</si>
  <si>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</si>
  <si>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</si>
  <si>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</si>
  <si>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</si>
  <si>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</si>
  <si>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</si>
  <si>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</si>
  <si>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</si>
  <si>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</si>
  <si>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</si>
  <si>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</si>
  <si>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</si>
  <si>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</si>
  <si>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</si>
  <si>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</si>
  <si>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</si>
  <si>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</si>
  <si>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</si>
  <si>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</si>
  <si>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</si>
  <si>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</si>
  <si>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</si>
  <si>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</si>
  <si>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</si>
  <si>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</si>
  <si>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</si>
  <si>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</si>
  <si>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</si>
  <si>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</si>
  <si>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</si>
  <si>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</si>
  <si>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</si>
  <si>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</si>
  <si>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</si>
  <si>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</si>
  <si>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</si>
  <si>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</si>
  <si>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</si>
  <si>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</si>
  <si>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</si>
  <si>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</si>
  <si>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</si>
  <si>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</si>
  <si>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</si>
  <si>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</si>
  <si>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</si>
  <si>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</si>
  <si>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</si>
  <si>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</si>
  <si>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</si>
  <si>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</si>
  <si>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</si>
  <si>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</si>
  <si>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</si>
  <si>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</si>
  <si>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</si>
  <si>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</si>
  <si>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</si>
  <si>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</si>
  <si>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</si>
  <si>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</si>
  <si>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</si>
  <si>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</si>
  <si>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</si>
  <si>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</si>
  <si>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</si>
  <si>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</si>
  <si>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</si>
  <si>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</si>
  <si>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</si>
  <si>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</si>
  <si>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</si>
  <si>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</si>
  <si>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</si>
  <si>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</si>
  <si>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</si>
  <si>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</si>
  <si>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</si>
  <si>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</si>
  <si>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</si>
  <si>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</si>
  <si>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</si>
  <si>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</si>
  <si>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</si>
  <si>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</si>
  <si>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</si>
  <si>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</si>
  <si>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</si>
  <si>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</si>
  <si>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</si>
  <si>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</si>
  <si>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</si>
  <si>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</si>
  <si>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</si>
  <si>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</si>
  <si>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</si>
  <si>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</si>
  <si>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</si>
  <si>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</si>
  <si>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</si>
  <si>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</si>
  <si>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</si>
  <si>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</si>
  <si>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</si>
  <si>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</si>
  <si>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</si>
  <si>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</si>
  <si>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</si>
  <si>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</si>
  <si>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</si>
  <si>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</si>
  <si>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</si>
  <si>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</si>
  <si>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</si>
  <si>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</si>
  <si>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</si>
  <si>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</si>
  <si>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</si>
  <si>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</si>
  <si>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</si>
  <si>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</si>
  <si>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</si>
  <si>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</si>
  <si>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</si>
  <si>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</si>
  <si>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</si>
  <si>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</si>
  <si>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</si>
  <si>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</si>
  <si>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</si>
  <si>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</si>
  <si>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</si>
  <si>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</si>
  <si>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</si>
  <si>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</si>
  <si>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</si>
  <si>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</si>
  <si>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</si>
  <si>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</si>
  <si>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</si>
  <si>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</si>
  <si>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</si>
  <si>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</si>
  <si>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</si>
  <si>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</si>
  <si>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</si>
  <si>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</si>
  <si>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</si>
  <si>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</si>
  <si>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</si>
  <si>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</si>
  <si>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</si>
  <si>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</si>
  <si>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</si>
  <si>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</si>
  <si>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</si>
  <si>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</si>
  <si>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</si>
  <si>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</si>
  <si>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</si>
  <si>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</si>
  <si>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</si>
  <si>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</si>
  <si>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</si>
  <si>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</si>
  <si>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</si>
  <si>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</si>
  <si>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</si>
  <si>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</si>
  <si>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</si>
  <si>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</si>
  <si>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</si>
  <si>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</si>
  <si>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</si>
  <si>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</si>
  <si>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</si>
  <si>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</si>
  <si>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</si>
  <si>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</si>
  <si>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</si>
  <si>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</si>
  <si>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</si>
  <si>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</si>
  <si>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</si>
  <si>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</si>
  <si>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</si>
  <si>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</si>
  <si>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</si>
  <si>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</si>
  <si>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</si>
  <si>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</si>
  <si>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</si>
  <si>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</si>
  <si>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</si>
  <si>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</si>
  <si>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</si>
  <si>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</si>
  <si>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</si>
  <si>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</si>
  <si>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</si>
  <si>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</si>
  <si>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</si>
  <si>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</si>
  <si>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</si>
  <si>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</si>
  <si>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</si>
  <si>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</si>
  <si>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</si>
  <si>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</si>
  <si>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</si>
  <si>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</si>
  <si>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</si>
  <si>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</si>
  <si>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</si>
  <si>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</si>
  <si>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</si>
  <si>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</si>
  <si>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</si>
  <si>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</si>
  <si>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</si>
  <si>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</si>
  <si>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</si>
  <si>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</si>
  <si>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</si>
  <si>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</si>
  <si>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</si>
  <si>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</si>
  <si>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</si>
  <si>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</si>
  <si>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</si>
  <si>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</si>
  <si>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</si>
  <si>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</si>
  <si>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</si>
  <si>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</si>
  <si>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</si>
  <si>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</si>
  <si>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</si>
  <si>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</si>
  <si>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</si>
  <si>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</si>
  <si>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</si>
  <si>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</si>
  <si>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</si>
  <si>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</si>
  <si>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</si>
  <si>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</si>
  <si>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</si>
  <si>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</si>
  <si>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</si>
  <si>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</si>
  <si>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</si>
  <si>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</si>
  <si>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</si>
  <si>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</si>
  <si>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</si>
  <si>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</si>
  <si>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</si>
  <si>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</si>
  <si>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</si>
  <si>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</si>
  <si>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</si>
  <si>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</si>
  <si>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</si>
  <si>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</si>
  <si>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</si>
  <si>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</si>
  <si>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</si>
  <si>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</si>
  <si>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</si>
  <si>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</si>
  <si>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</si>
  <si>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</si>
  <si>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</si>
  <si>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</si>
  <si>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</si>
  <si>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</si>
  <si>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</si>
  <si>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</si>
  <si>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</si>
  <si>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</si>
  <si>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</si>
  <si>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</si>
  <si>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</si>
  <si>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</si>
  <si>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</si>
  <si>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</si>
  <si>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</si>
  <si>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</si>
  <si>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</si>
  <si>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</si>
  <si>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</si>
  <si>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</si>
  <si>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</si>
  <si>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</si>
  <si>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</si>
  <si>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</si>
  <si>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</si>
  <si>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</si>
  <si>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</si>
  <si>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</si>
  <si>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</si>
  <si>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</si>
  <si>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</si>
  <si>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</si>
  <si>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</si>
  <si>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</si>
  <si>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</si>
  <si>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</si>
  <si>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</si>
  <si>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</si>
  <si>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</si>
  <si>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</si>
  <si>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</si>
  <si>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</si>
  <si>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</si>
  <si>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</si>
  <si>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</si>
  <si>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</si>
  <si>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</si>
  <si>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</si>
  <si>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</si>
  <si>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</si>
  <si>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</si>
  <si>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</si>
  <si>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</si>
  <si>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</si>
  <si>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</si>
  <si>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</si>
  <si>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</si>
  <si>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</si>
  <si>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</si>
  <si>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</si>
  <si>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</si>
  <si>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</si>
  <si>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</si>
  <si>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</si>
  <si>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</si>
  <si>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</si>
  <si>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</si>
  <si>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</si>
  <si>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</si>
  <si>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</si>
  <si>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</si>
  <si>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</si>
  <si>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</si>
  <si>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</si>
  <si>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</si>
  <si>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</si>
  <si>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</si>
  <si>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</si>
  <si>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</si>
  <si>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</si>
  <si>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</si>
  <si>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</si>
  <si>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</si>
  <si>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</si>
  <si>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</si>
  <si>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</si>
  <si>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</si>
  <si>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</si>
  <si>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</si>
  <si>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</si>
  <si>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</si>
  <si>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</si>
  <si>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</si>
  <si>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</si>
  <si>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</si>
  <si>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</si>
  <si>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</si>
  <si>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</si>
  <si>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</si>
  <si>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</si>
  <si>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</si>
  <si>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</si>
  <si>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</si>
  <si>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</si>
  <si>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</si>
  <si>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</si>
  <si>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</si>
  <si>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</si>
  <si>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</si>
  <si>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</si>
  <si>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</si>
  <si>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</si>
  <si>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</si>
  <si>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</si>
  <si>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</si>
  <si>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</si>
  <si>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</si>
  <si>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</si>
  <si>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</si>
  <si>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</si>
  <si>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</si>
  <si>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</si>
  <si>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</si>
  <si>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</si>
  <si>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</si>
  <si>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</si>
  <si>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</si>
  <si>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</si>
  <si>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</si>
  <si>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</si>
  <si>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</si>
  <si>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</si>
  <si>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</si>
  <si>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</si>
  <si>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</si>
  <si>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</si>
  <si>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</si>
  <si>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</si>
  <si>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</si>
  <si>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</si>
  <si>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</si>
  <si>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</si>
  <si>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</si>
  <si>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</si>
  <si>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</si>
  <si>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</si>
  <si>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</si>
  <si>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</si>
  <si>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</si>
  <si>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</si>
  <si>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</si>
  <si>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</si>
  <si>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</si>
  <si>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</si>
  <si>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</si>
  <si>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</si>
  <si>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</si>
  <si>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</si>
  <si>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</si>
  <si>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</si>
  <si>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</si>
  <si>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</si>
  <si>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</si>
  <si>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</si>
  <si>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</si>
  <si>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</si>
  <si>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</si>
  <si>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</si>
  <si>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</si>
  <si>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</si>
  <si>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</si>
  <si>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</si>
  <si>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</si>
  <si>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</si>
  <si>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</si>
  <si>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</si>
  <si>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</si>
  <si>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</si>
  <si>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</si>
  <si>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</si>
  <si>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</si>
  <si>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</si>
  <si>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</si>
  <si>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</si>
  <si>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</si>
  <si>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</si>
  <si>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</si>
  <si>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</si>
  <si>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</si>
  <si>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</si>
  <si>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</si>
  <si>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</si>
  <si>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</si>
  <si>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</si>
  <si>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</si>
  <si>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</si>
  <si>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</si>
  <si>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</si>
  <si>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</si>
  <si>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</si>
  <si>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Acuerdo del Órgano de Gobierno del 22 del 28 de marzo de 2019</t>
  </si>
  <si>
    <t xml:space="preserve">1. Investigar, juzgar y sancionar los crímenes más graves y representativos ocurridos en el conflicto [...] 2. Resolver, dentro de un plazo razonable, las solicitudes, beneficios, y situación jurídica [...]. 3. Satisfacer los derechos de las víctimas a la justicia, la verdad y, contribuir a [...] </t>
  </si>
  <si>
    <t>Ofrecer asesoría, defensa y representación jurídica integral a victimas y comparecientes que acudan ante la JEP</t>
  </si>
  <si>
    <t>4401 JURISDICCIÓN ESPECIAL PARA LA PAZ</t>
  </si>
  <si>
    <t>Implementación del Sistema Integral de Verdad Justicia Reparación y Garantías de No Repetición en el componente de justicia transicional y restaurativa con enfoques de género y diferenciales</t>
  </si>
  <si>
    <t>C-4401-1000-3-0-4401001-02</t>
  </si>
  <si>
    <t>FILA_2</t>
  </si>
  <si>
    <t>C-4401-1000-3-0-4401002-02</t>
  </si>
  <si>
    <t>FILA_3</t>
  </si>
  <si>
    <t>Implementar estrategias de pedagogía ciudadana y de formación para el adecuado cumplimiento de los objetivos de la JEP</t>
  </si>
  <si>
    <t>C-4401-1000-3-0-4401007-02</t>
  </si>
  <si>
    <t>FILA_4</t>
  </si>
  <si>
    <t>Implementar medidas que contribuyan a revertir los efectos del conflicto armado</t>
  </si>
  <si>
    <t>C-4401-1000-3-0-4401008-02</t>
  </si>
  <si>
    <t>FILA_5</t>
  </si>
  <si>
    <t>Implementar los enfoques de derechos y territorial en procedimientos y actuaciones de la JEP</t>
  </si>
  <si>
    <t>C-4401-1000-3-0-4401012-02</t>
  </si>
  <si>
    <t>FILA_6</t>
  </si>
  <si>
    <t>Adoptar medidas de protección y de restablecimiento de la dignidad y los derechos de las víctimas del conflicto armado que participen en procedimientos y actuaciones ante la JEP</t>
  </si>
  <si>
    <t>C-4401-1000-3-0-4401013-02</t>
  </si>
  <si>
    <t>FILA_7</t>
  </si>
  <si>
    <t>Implementar la justicia transicional y restaurativa y su integración con el SIVJRNR</t>
  </si>
  <si>
    <t>C-4401-1000-3-0-4401016-02</t>
  </si>
  <si>
    <t>FILA_8</t>
  </si>
  <si>
    <t>C-4401-1000-3-0-4401017-02</t>
  </si>
  <si>
    <t>FILA_9</t>
  </si>
  <si>
    <t>3. Satisfacer los derechos de las víctimas a la justicia, la verdad y, contribuir a la satisfacción de los derechos a la reparación y no repetición como componente judicial del SIVJRNR, garantizando su participación efectiva ante la JEP</t>
  </si>
  <si>
    <t>Proveer la capacitad técnica para la identificación de riesgos de los sujetos de protección de la JEP</t>
  </si>
  <si>
    <t>Implementación de medidas de protección a la vida, integridad y seguridad personal de los sujetos de protección de la JEP</t>
  </si>
  <si>
    <t>C-4401-1000-2-0-4401006-02</t>
  </si>
  <si>
    <t>Proporcionar la protección individual a sujetos de protección de la JEP</t>
  </si>
  <si>
    <t>C-4401-1000-2-0-4401014-02</t>
  </si>
  <si>
    <t>FILA_11</t>
  </si>
  <si>
    <t>Proporcionar la protección y seguridad colectiva a sujetos de protección de la JEP</t>
  </si>
  <si>
    <t>C-4401-1000-2-0-4401015-02</t>
  </si>
  <si>
    <t>FILA_12</t>
  </si>
  <si>
    <t>4. Ser reconocidos como una entidad legítima y confiable, mediante la comunicación constante y clara de su gestión, y la activa participación de los distintos actores en la construcción de la paz y la búsqueda de la  reconciliación.</t>
  </si>
  <si>
    <t>Desarrollar e implementar las estrategias de comunicación y divulgación y sus canales informativos</t>
  </si>
  <si>
    <t>Difusión estructura, funciones y logros de la JEP nacional</t>
  </si>
  <si>
    <t>C-4401-1000-1-0-4401004-02</t>
  </si>
  <si>
    <t>FILA_13</t>
  </si>
  <si>
    <t>C-4401-1000-1-0-4401009-02</t>
  </si>
  <si>
    <t>FILA_14</t>
  </si>
  <si>
    <t>C-4401-1000-1-0-4401010-02</t>
  </si>
  <si>
    <t>FILA_15</t>
  </si>
  <si>
    <t>5. Consolidar el fortalecimiento institucional que garantice la eficacia y la eficiencia en el cumplimiento de la misión de la Jurisdicción</t>
  </si>
  <si>
    <t xml:space="preserve">	Diseñar e implementar la política y modelo de gestión documental y memoria judicial en el marco de la justicia transicional</t>
  </si>
  <si>
    <t>4499 FORTALECIMIENTO DE LA GESTIÓN Y DIRECCIÓN DEL SECTOR  SIVJRNR</t>
  </si>
  <si>
    <t>Mejoramiento de la capacidad de gestión institucional de la JEP Bogotá</t>
  </si>
  <si>
    <t>C-4499-1000-4-0-4499001-02</t>
  </si>
  <si>
    <t>FILA_16</t>
  </si>
  <si>
    <t>Construir, implementar y fortalecer el modelo de gestión para administración de justicia de la JEP</t>
  </si>
  <si>
    <t>C-4499-1000-4-0-4499003-02</t>
  </si>
  <si>
    <t>FILA_17</t>
  </si>
  <si>
    <t>Generar política de atención al ciudadano, racionalización de tramites y de participación ciudadana.</t>
  </si>
  <si>
    <t>Implementación, desarrollo y fortalecimiento de herramientas que faciliten el acceso de la información a la ciudadanía nacional y diferenciales</t>
  </si>
  <si>
    <t>C-4499-1000-1-0-4499002-02</t>
  </si>
  <si>
    <t>FILA_18</t>
  </si>
  <si>
    <t>Implementar los canales necesarios de atención a la ciudadanía que requiera de los tramites y servicios prestados por la JEP.</t>
  </si>
  <si>
    <t>C-4499-1000-1-0-4499006-02</t>
  </si>
  <si>
    <t>FILA_19</t>
  </si>
  <si>
    <t>Adecuar, mantener y dotar la infraestructura física de la JEP</t>
  </si>
  <si>
    <t>Adecuación, dotación y puesta en funcionamiento de las sedes de la JEP</t>
  </si>
  <si>
    <t>C-4499-1000-3-0-4499013-02</t>
  </si>
  <si>
    <t>FILA_20</t>
  </si>
  <si>
    <t>Desarrollar e implementar los sistemas de información estratégicos, misionales, administrativos y de apoyo de la JEP</t>
  </si>
  <si>
    <t>Desarrollo e implementación de herramientas de tecnología e información en la Jurisdicción Especial para la Paz Nacional</t>
  </si>
  <si>
    <t>C-4499-1000-2-0-4499008-02</t>
  </si>
  <si>
    <t>FILA_21</t>
  </si>
  <si>
    <t>Actualizar y mantener la infraestructura física y los servicios tecnológicos de la JEP</t>
  </si>
  <si>
    <t>C-4499-1000-2-0-4499010-02</t>
  </si>
  <si>
    <t>Harvey Suárez Morales</t>
  </si>
  <si>
    <t>Giovanni Álvarez</t>
  </si>
  <si>
    <t>Hernando Salazar Palacio</t>
  </si>
  <si>
    <t>Luz Amanda Granados</t>
  </si>
  <si>
    <t xml:space="preserve">Constanza Cañón </t>
  </si>
  <si>
    <t>Gabriel Amado Pardo</t>
  </si>
  <si>
    <t>Luis Felipe Rivera</t>
  </si>
  <si>
    <t>El resultado responde a una optimización de los recursos que permitió el alcance de mejores resultados en la meta estipulada para el producto</t>
  </si>
  <si>
    <t>No se aclanza la meta establecida debido a que se realizaron  asistencias de mayor magnitud, lo cual implicó un gasto mayor al proyectado.</t>
  </si>
  <si>
    <t xml:space="preserve">No se alcanzó la meta establecida porque parte de los recursos fueron reducidos del presupuesto en razón a que se presentaron inconvenientes en el convenio 282 de 2019 suscrito con la UNP, lo cual generó ralentizaciones para la adecuada ejecución </t>
  </si>
  <si>
    <t xml:space="preserve">No se presentó avance de esta meta porque los recursos fueron reducidos del presupuesto en razón a que se presentaron inconvenientes en el convenio 282 de 2019 suscrito con la UNP, lo cual generó ralentizaciones para la adecuada ejecución </t>
  </si>
  <si>
    <t>El Acuerdo señalado adoptó la Plataforma estratégica de la JEP. Asociado a los objetivos de tal plataforma, se ejecutaron proyectos de inversión, previamente registrados en el banco de proyectos de inversión nacional y que facilitaron la realización de acciones del Plan operativo de acción por parte de la JEP. Se incluye la información de metas y recursos de 2019.</t>
  </si>
  <si>
    <t xml:space="preserve">La JEP declaró el incumplimiento al contratista UNIÓN TEMPORAL DOCUMENTAL JPC – KMP 2019 en virtud del contrato 254 de 2019, razón por la cual se puede evidenciar que la meta fijada no se logró por la razón anteriormente expuesta. </t>
  </si>
  <si>
    <t xml:space="preserve">No se alcanzó la meta establecida debido a que las adecuaciones en uno de los grupos terriroriales no se realizaron en su totalidad. Se contemplan recursos en la siguiente vigencia para culminar con las adecuaciones necesarias. </t>
  </si>
  <si>
    <t>El ingreso presupuestado corresponde al aforado al inicio de la vigencia. El ingreso recaudado corresponde al aforado al final de la vigencia y que se asocia con el valor de los gastos presupuestados de la misma vigencia</t>
  </si>
  <si>
    <t>Los únicos ingresos recibidos correspondieron al presupuesto general de la Nación.</t>
  </si>
  <si>
    <t>No aplica</t>
  </si>
  <si>
    <t>Resolución 084 de 2019</t>
  </si>
  <si>
    <t>Prestación de servicios para realizar la grabación y transmisión en directo, así como el apoyo logístico requerido para la realización de la jornada de presentación del informe de gestión de la actividad judicial y gestión institucional “JEP y víctimas, balance y proyecciones”</t>
  </si>
  <si>
    <t>Meses</t>
  </si>
  <si>
    <t>Alquiler de vehículos de transporte a todo costo para la JEP.</t>
  </si>
  <si>
    <t>A-02-02-02-007</t>
  </si>
  <si>
    <t>Días</t>
  </si>
  <si>
    <t xml:space="preserve">Suministro de insumos de papelería y oficina, elementos, materiales y equipos requeridos para las áreas y puestos de trabajo de la Jurisdicción Especial para la Paz ubicada en la ciudad de Bogotá D.C. </t>
  </si>
  <si>
    <t>A-02-02-01-003</t>
  </si>
  <si>
    <t>Unidad</t>
  </si>
  <si>
    <t xml:space="preserve">Aseguramiento de magistrados de salas y secciones y fiscales delegados ante las mismas por la actividad jurisdiccional a cargo de la JEP, según la Ley 16 de 1988 </t>
  </si>
  <si>
    <t>C-4401-1000-3-0-4401017-02-C-4401-1000-3-0-4401016-02</t>
  </si>
  <si>
    <t>Fortalecer las capacidades de funcionarios de la jurisdicción Especial para la Paz en policía judicial.</t>
  </si>
  <si>
    <t xml:space="preserve">Prestar los servicios para divulgar en los diferentes medios masivos de comunicación, incluidos los medios digitales, alternativos, en exteriores y nuevos medios a nivel nacional, regional, local y comunitario, el plan de medios de difusión de los progrmas y políticas de la JEP, acorde con los criterios de efectividad, transparencia y objetividad. </t>
  </si>
  <si>
    <t>C-4401-1000-1-0-4401010-02-C-4401-1000-3-0-4401012-02</t>
  </si>
  <si>
    <t>Prestación de servicios técnicos de producción audiovisual y canales de divulgación para las diligencias de la jep conforme a las especificaciones técnicas definidas.</t>
  </si>
  <si>
    <t>C-4401-1000-1-0-4401010-02-C-4401-1000-1-0-4401009-02</t>
  </si>
  <si>
    <t>Contratar para la JEP una solución de Portal Web (sitio principal, subsitios e intranet) y la herramienta WCM para que los soporte.</t>
  </si>
  <si>
    <t>Adquirir e implementar una herramienta de planeación y gestión institucional.</t>
  </si>
  <si>
    <t>Adquirir e implementar un sistema integrado de información que apoye el registro y seguimiento de la atención a víctimas.</t>
  </si>
  <si>
    <t>Aunar esfuerzos técnicos, académicos y financieros para la realización de procesos pedagógicos y de formación virtual que permitan ampliar los conocimientos sobre la JEP por parte de los servidores públicos de la Entidad y otros grupos de interés.</t>
  </si>
  <si>
    <t xml:space="preserve">Adquirir e implementar una solución integral de analítica de datos para soportar las necesidades de análisis de información de los procesos misionales. </t>
  </si>
  <si>
    <t xml:space="preserve">Adquirir e implementar el Sistema de Gestión de Medios. </t>
  </si>
  <si>
    <t>Dias</t>
  </si>
  <si>
    <t>Software de nómina y alojamiento del sistema SIGEP</t>
  </si>
  <si>
    <t xml:space="preserve">Disponer el outsourcing de un sistema de mesa de ayuda y servicios conexos para atender las solicitudes como incidencias o problemas de los servicios de TI, dentro de la JEP.​ </t>
  </si>
  <si>
    <t>C-4499-1000-2-0-4499010-02-C-4499-1000-2-0-4499008-02</t>
  </si>
  <si>
    <t xml:space="preserve">Disponer del servicio de impresión  y copiado que incluye impresoras multifuncionales, consumibles, soporte en sitio y papel. </t>
  </si>
  <si>
    <t>Disponer del servicio de impresión  y copiado que incluye impresoras multifuncionales, consumibles, soporte en sitio y papel</t>
  </si>
  <si>
    <t>meses</t>
  </si>
  <si>
    <t xml:space="preserve">Proveer los servicios de datacenter, conectividad, seguridad perimetral, continuidad del negocio, incluyendo servicio de operación y gestión para la JEP y sus sedes territoriales. </t>
  </si>
  <si>
    <t>Adquisición de mobiliario de oficina para los grupos territoriales de la JEP, sede Bogotá.</t>
  </si>
  <si>
    <t>Contratar la prestación de servicios de bienestar social para el mejoramiento de las capacidades, competencias, calidad de vida, componente asistencial psicosocial, recreación, deporte y cultura, para el personal adscrito a la JEP.</t>
  </si>
  <si>
    <t>A-02-02-02-009-C-4499-1000-4-0-4499003-02</t>
  </si>
  <si>
    <t>Apoyar y acompañar a la JEP en la elaboración de un estudio de análisis técnico prospectivo de la JEP.</t>
  </si>
  <si>
    <t>FILA_22</t>
  </si>
  <si>
    <t>Prestar el servicio de atención de la ventanilla única de correspondencia que incluye los servicios de hardware, software y actividades complementarias para apoyar la gestión documental y judicial requeridos para el manejo de la documentación recibida y generada por la JEP.</t>
  </si>
  <si>
    <t>C-4499-1000-2-0-4499010-02-C-4499-1000-4-0-4499001-02-C-4401-1000-3-0-4401017-02-C-4499-1000-4-0-4499001-02</t>
  </si>
  <si>
    <t>23919-29619</t>
  </si>
  <si>
    <t>FILA_23</t>
  </si>
  <si>
    <t>Prestar el servicio de evaluaciones médicas pre-ocupacionales o de pre-ingreso, periódicas (programadas o por cambio de ocupación), post-ocupacionales o de egreso, post-incapacidad o por reintegro y las pruebas complementarias requeridas para los servidores públicos de planta de la Jurisdicción Especial para la Paz - JEP</t>
  </si>
  <si>
    <t>A-02-02-02-009</t>
  </si>
  <si>
    <t>FILA_24</t>
  </si>
  <si>
    <t>Adquisición de elementos que garanticen el adecuado desarrollo del sistema integrado de salud y seguridad en el trabajo.</t>
  </si>
  <si>
    <t>A-02-02-01-003-A-02-02-01-004-A-02-02-02-008</t>
  </si>
  <si>
    <t>FILA_25</t>
  </si>
  <si>
    <t xml:space="preserve">Suministro de certificados digitales (Token SIIF). </t>
  </si>
  <si>
    <t>A-02-02-01-004</t>
  </si>
  <si>
    <t>FILA_26</t>
  </si>
  <si>
    <t>Prestar el servicio integral de almacenamiento, custodia y prestamos de los archivos activos (gestión), semiactivos (archivo central) como de los procesos judiciales de la JEP.</t>
  </si>
  <si>
    <t>A-02-02-02-006</t>
  </si>
  <si>
    <t>FILA_27</t>
  </si>
  <si>
    <t xml:space="preserve">Arrendamiento del edificio torre squadra ubicado en la avenida carrera 7 No. 63-44 de la ciudad de Bogotá para el uso exclusivo y funcionamiento de la JEP. </t>
  </si>
  <si>
    <t>FILA_28</t>
  </si>
  <si>
    <t xml:space="preserve">Prestar el servicio de vigilancia y seguridad privada para las instalaciones de la sede de la jurisdicción especial para la paz- JEP. </t>
  </si>
  <si>
    <t>A-02-02-02-008</t>
  </si>
  <si>
    <t>FILA_29</t>
  </si>
  <si>
    <t>Suministro a monto agotable de insumos y elementos de ferretería para la JEP</t>
  </si>
  <si>
    <t>A-02-02-01-003-A-02-02-01-004</t>
  </si>
  <si>
    <t>FILA_30</t>
  </si>
  <si>
    <t>Prestar el servicio integral de aseo y cafetería incluido suministro de insumos, elementos, materiales y equipos requeridos para  la Jurisdicción Especial para la Paz ubicada en la ciudad de Bogotá D.C</t>
  </si>
  <si>
    <t>A-02-02-01-001-A-02-02-01-002-A-02-02-01-003-A-02-02-02-006; A-02-02-02-008</t>
  </si>
  <si>
    <t>FILA_31</t>
  </si>
  <si>
    <t xml:space="preserve">Prestar servicios logísticos para la organización y ejecución de actividades programadas por la jep para en cumplimiento de sus obligaciones misionales </t>
  </si>
  <si>
    <t>C-4401-1000-3-0-4401012-02-C-4401-1000-3-0-4401017-02-C-4401-1000-3-0-4401016-02-C-4401-1000-3-0-4401001-02-C-4499-1000-1-0-4499006-02-C-4401-1000-1-0-4401010-02-C-4401-1000-3-0-4401002-02</t>
  </si>
  <si>
    <t>FILA_32</t>
  </si>
  <si>
    <t>Adquisición de tiquetes aéreos nacionales e internacionales para el desplazamientos de los servidores públicos y contratistas de la JEP.</t>
  </si>
  <si>
    <t>C-4401-1000-1-0-4401009-02-C-4401-1000-3-0-4401017-02-A-02-02-02-006-C-4401-1000-3-0-4401013-02-C-4401-1000-3-0-4401002-02-C-4401-1000-3-0-4401008-02-C-4401-1000-3-0-4401001-02-C-4401-1000-3-0-4401012-02</t>
  </si>
  <si>
    <t>FILA_33</t>
  </si>
  <si>
    <t xml:space="preserve">Adquisición, instalación y puesta en marcha del sistema de sonido para el auditorio de la JEP.  </t>
  </si>
  <si>
    <t>A-02-01-01-004-C-4499-1000-3-0-4499013-02</t>
  </si>
  <si>
    <t>FILA_34</t>
  </si>
  <si>
    <t>Prestar servicios logísticos para la organización y ejecución de actividades programadas por la jurisdicción especial para la paz para el cumplimiento de sus obligaciones misionales.</t>
  </si>
  <si>
    <t>C-4401-1000-3-0-4401012-02-C-4401-1000-3-0-4401017-02</t>
  </si>
  <si>
    <t>FILA_35</t>
  </si>
  <si>
    <t>Suministro de certificados digitales (Token SIIF)</t>
  </si>
  <si>
    <t>FILA_36</t>
  </si>
  <si>
    <t>Prestar los servicios de organización, digitalización de documentos de archivo de gestión y la digitalización de los expedientes judiciales de la JEP.</t>
  </si>
  <si>
    <t>C-4401-1000-3-0-4401017-02-C-4499-1000-4-0-4499001-02</t>
  </si>
  <si>
    <t>Metros Lineales</t>
  </si>
  <si>
    <t>FILA_37</t>
  </si>
  <si>
    <t>Prestar servicios de producción y transmisión de audiencias públicas y eventos de la JEP para su distribución a los medios de comunicación y plataformas digitales con el fin de fortalecer los procesos de información y las acciones de divulgación de la JEP.</t>
  </si>
  <si>
    <t>C-4401-1000-1-0-4401009-02-C-4401-1000-3-0-4401017-02</t>
  </si>
  <si>
    <t>FILA_38</t>
  </si>
  <si>
    <t>Adquisición, instalación y conexión de divisiones, muebles, mobiliario, equipos especiales, por el sistema de precios unitarios fijos, para el funcionamiento de la JEP.</t>
  </si>
  <si>
    <t>C-4499-1000-3-0-4499013-02-A-02-01-01-003</t>
  </si>
  <si>
    <t>FILA_39</t>
  </si>
  <si>
    <t>Aunar esfuerzos técnicos, académicos y financieros para la realización de procesos de formación tendientes al fortalecimiento de las competencias de los servidores de la JEP.</t>
  </si>
  <si>
    <t>FILA_40</t>
  </si>
  <si>
    <t>Adquisición de equipos de cómputo, periféricos, junto con suministros y servicios de instalación; configuración de aplicaciones y usuario; conexión a la red; puesta en funcionamiento; mantenimiento preventivo; migración y acompañamiento en sitio.</t>
  </si>
  <si>
    <t>FILA_41</t>
  </si>
  <si>
    <t>Adquirir para la JEP estaciones de trabajo, escáner, impresoras portátiles, videoproyectores y monitores, elementos tecnológicos que contribuyen al desarrollo de las actividades misionales de la Entidad.</t>
  </si>
  <si>
    <t>C-4499-1000-2-0-4499010-02-C-4401-1000-2-0-4401006-02</t>
  </si>
  <si>
    <t>FILA_42</t>
  </si>
  <si>
    <t>Adquisición equipos audiovisuales para la JEP.</t>
  </si>
  <si>
    <t>FILA_43</t>
  </si>
  <si>
    <t xml:space="preserve">Suministro de dos (2) licencias de Adobe Creative Cloud - Gobierno - Multiplataforma por suscripción: a ser utilizada en computadores con sistema operativo windows versión 10, de la JEP. </t>
  </si>
  <si>
    <t>FILA_44</t>
  </si>
  <si>
    <t>Adquisición de licencias de ArcGIS Standard y complemento Spatial Analyst.</t>
  </si>
  <si>
    <t>FILA_45</t>
  </si>
  <si>
    <t>Adquisición de licencias Nvivo.</t>
  </si>
  <si>
    <t>FILA_46</t>
  </si>
  <si>
    <t xml:space="preserve">Adquisición de licencias de Nitro. </t>
  </si>
  <si>
    <t>FILA_47</t>
  </si>
  <si>
    <t>Suministro de licenciamiento de office 365 enterprise E3 y project online professional para cubrir las necesidades de la JEP.</t>
  </si>
  <si>
    <t>FILA_48</t>
  </si>
  <si>
    <t xml:space="preserve">Adquisición de insumos de papelería y oficina, elementos, materiales y equipos requeridos para las áreas y puestos de trabajo de la JEP ubicada en la ciudad de Bogotá. </t>
  </si>
  <si>
    <t>FILA_49</t>
  </si>
  <si>
    <t>Compra de destructoras de papel.</t>
  </si>
  <si>
    <t>A-02-01-01-004</t>
  </si>
  <si>
    <t>FILA_50</t>
  </si>
  <si>
    <t>Prestación de servicio de un centro de contacto para atender los requerimientos de los ciudadanos respecto a los trámites y servicios brindados por la JEP.</t>
  </si>
  <si>
    <t>FILA_51</t>
  </si>
  <si>
    <t>Adquisición de suministros para la máquina carnetizadora.</t>
  </si>
  <si>
    <t>A-02-02-01-003; A-02-02-01-004</t>
  </si>
  <si>
    <t>FILA_52</t>
  </si>
  <si>
    <t xml:space="preserve">Prestar el servicio de atención de la ventanilla única de correspondencia que incluye los servicios de hardware, software y actividades complementarias para apoyar la gestión documental y judicial requeridos para el manejo de la documentación recibida y generada por la JEP. </t>
  </si>
  <si>
    <t>C-4499-1000-4-0-4499001-02-C-4401-1000-3-0-4401017-02-C-4499-1000-4-0-4499001-02</t>
  </si>
  <si>
    <t>FILA_53</t>
  </si>
  <si>
    <t>Adquisición de mobiliario de oficina para el grupo territorial de la ciudad de Pasto - Nariño.</t>
  </si>
  <si>
    <t>FILA_54</t>
  </si>
  <si>
    <t>Asegurar el desarrollo de las actividades de promocion y prevencion tendientes a mejorar las condiciones de trabajo y salud de los servidores(as) públicos de la Jurisdicción Especial para la Paz - JEP, así como el entrenamiento de la brigada de emergencia con el fin de responder de manera adecuada frente a situaciones de emergencia.</t>
  </si>
  <si>
    <t>FILA_55</t>
  </si>
  <si>
    <t xml:space="preserve">Aunar esfuerzos técnicos, académicos y financieros para la realización de procesos de formación y pedagogía tendientes al fortalecimiento de la comprensión y reflexión del contenido conceptual y el alcance e impacto de la justicia que imparte la JEP. </t>
  </si>
  <si>
    <t>FILA_56</t>
  </si>
  <si>
    <t>Aunar esfuerzos económicos, académicos, logísticos y técnicos para la realización de proceso de formación tendientes al fortalecimiento de las competencias de los servidores de la JEP en la comprensión de los enfoques diferenciales y en particular el étnico.</t>
  </si>
  <si>
    <t>FILA_57</t>
  </si>
  <si>
    <t xml:space="preserve">Adquisición de equipos necesarios para dar continuidad al centro de procesamiento de imágenes. </t>
  </si>
  <si>
    <t>FILA_58</t>
  </si>
  <si>
    <t xml:space="preserve">Adquisición e instalación de equipos de enfriamiento y purificación de aire. </t>
  </si>
  <si>
    <t>FILA_59</t>
  </si>
  <si>
    <t xml:space="preserve">Adquisición e instalación de cortina enrollable para las oficinas de la JEP, sede Bogotá. </t>
  </si>
  <si>
    <t>Metros Cuadrados</t>
  </si>
  <si>
    <t>FILA_60</t>
  </si>
  <si>
    <t xml:space="preserve">Adquirir e implementar una solución de transcripción de audio a texto. </t>
  </si>
  <si>
    <t>FILA_61</t>
  </si>
  <si>
    <t>Adquirir cámaras de fotografía semiprofesionales para la JEP</t>
  </si>
  <si>
    <t>C-4401-1000-2-0-4401006-02-C-4499-1000-2-0-4499010-02</t>
  </si>
  <si>
    <t>FILA_62</t>
  </si>
  <si>
    <t>Adquisición de discos duros externos para la JEP.</t>
  </si>
  <si>
    <t>FILA_63</t>
  </si>
  <si>
    <t xml:space="preserve">Adquisición de señalética para las instalaciones de la JEP, así como elementos que contribuyan a la gestión de seguridad y salud en el trabajo de los grupos territoriales. </t>
  </si>
  <si>
    <t>FILA_64</t>
  </si>
  <si>
    <t>Contratar los servicios de formación para el desarrollo de cursos destinados a los servidores de la Secretaría Ejecutiva de la JEP, para fortalecer sus capacidades en torno a control interno, auditoria y gestión riesgo.</t>
  </si>
  <si>
    <t>FILA_65</t>
  </si>
  <si>
    <t xml:space="preserve">Elaborar el sistema integrado de conservación documental - SIC para la Jurisdicción Especial para la Paz. </t>
  </si>
  <si>
    <t>C-4499-1000-4-0-4499001-02-C-4499-1000-4-0-4499003-02</t>
  </si>
  <si>
    <t>FILA_66</t>
  </si>
  <si>
    <t>Adquirir videoproyectores para la JEP.</t>
  </si>
  <si>
    <t>FILA_67</t>
  </si>
  <si>
    <t>Adquirir monitores para la JEP.</t>
  </si>
  <si>
    <t>NA</t>
  </si>
  <si>
    <t>FILA_68</t>
  </si>
  <si>
    <t>Adquisición de elementos topográficos para personal investigador de la unidad de investigación y acusación para desarrollar las funciones de fijación topográfica in situ de los casos competencia de la UIA y según los procedimientos institucionales.</t>
  </si>
  <si>
    <t>FILA_69</t>
  </si>
  <si>
    <t>Adquisición de la suscripción del sistema de computación en la nube, bus empresarial de servicios de RED HAD como plataforma de interoperabilidad de la JEP.</t>
  </si>
  <si>
    <t>FILA_70</t>
  </si>
  <si>
    <t>Adquisición de insumos de papelería y oficina, elementos, materiales y equipos requeridos para las áreas y puestos de trabajo de la JEP ubicada en la ciudad de Bogotá.</t>
  </si>
  <si>
    <t>FILA_71</t>
  </si>
  <si>
    <t>Adquisición de insumos de impresión para las diferentes áreas de la JEP.</t>
  </si>
  <si>
    <t>FILA_72</t>
  </si>
  <si>
    <t>Adquisición de equipos audiovisuales.</t>
  </si>
  <si>
    <t>Pretende medir el número de contratos que se suscriben en el marco del proyecto y que son requeridos para el cumplimiento de las metas y objetivos</t>
  </si>
  <si>
    <t>Contratos suscritos, se calcula como la suma total de los contratos suscritos en el marco del proyecto</t>
  </si>
  <si>
    <t>El resultado responde a una optimización de los recursos que permitió la celebración de más contratos que persiguen el cumplimiento de los objetivos del proyecto</t>
  </si>
  <si>
    <t>El resultado refleja el cumplimiento de las metas propuestas para la vigencia</t>
  </si>
  <si>
    <t>Pretende medir la gestión realizada con para ejecutar el plan de medios</t>
  </si>
  <si>
    <t>Porcentaje de avance en la ejecución del
plan de comunicación</t>
  </si>
  <si>
    <t>Pretende medir el avance del proyecto a partir de la ejecución de recursos destinados para el alcance de los objetivos</t>
  </si>
  <si>
    <t>Cumplimiento de la Ejecución Presupuestal en Adecuación y Dotación</t>
  </si>
  <si>
    <t>Se señala el cumplimiento de la ejecución a nivel de obligación, pues el compromiso fue total.</t>
  </si>
  <si>
    <t>Pretende medir la gestión realizada para mantener la adecuación tecnológica requerida en la entidad</t>
  </si>
  <si>
    <t>Sistema de información actualizado</t>
  </si>
  <si>
    <t>La Jurisdicción Especial para la Paz para la vigencia 2019 no suscribió empréstitos con la banca multilateral ni actores de la cooperación internacional.</t>
  </si>
  <si>
    <t>Taller capacitación en investigación con enfoque étnico para la UIA</t>
  </si>
  <si>
    <t>Agencia Alemana de Cooperación - GIZ</t>
  </si>
  <si>
    <t xml:space="preserve">Programa Ambero </t>
  </si>
  <si>
    <t>Se realizó un taller de capacitación en temas de investigación de delitos a comunidades étnicas para los profesionales de la UIA.</t>
  </si>
  <si>
    <t>NO APLICA</t>
  </si>
  <si>
    <t>Asistencia al encuentro internacional con víctimas en el exterior en Extremadura, España</t>
  </si>
  <si>
    <t>AEXCID</t>
  </si>
  <si>
    <t xml:space="preserve">NO APLICA </t>
  </si>
  <si>
    <t>Apoyo para la participación de víctimas del Departamento del Tolima en el foro "Voces de las Víctimas"</t>
  </si>
  <si>
    <t>Centro Internacional para la Justicia Transicional - ICTJ</t>
  </si>
  <si>
    <t xml:space="preserve">El apoyo de ICTJ permitió financiar los gastos de desplazamiento y alojamiento de los participantes de Tolima, Huila y Caquetá al primer foro “Voces de las Víctimas” realizado conjuntamente entre la JEP y la Procuraduría General de la Nación, así como un almuerzo de interlocución con autoridades locales y magistratura. </t>
  </si>
  <si>
    <t>Planeación equipo de Atención a Víctimas</t>
  </si>
  <si>
    <t>Se llevó a cabo un taller de planeación para el equipo de Atención a Víctimas.</t>
  </si>
  <si>
    <t>Taller de capacitación a la Subdirección de Comunicaciones Estratégicas y a la Subdirección de Cooperación Internacional</t>
  </si>
  <si>
    <t>Diálogo técnico entre la Sección de Reconocimiento de la JEP y el ICTJ</t>
  </si>
  <si>
    <t>Se desarrolló un diálogo técnico con la Sección de Reconocimiento de la JEP, la Sala de Reconocimiento y el GRAI sobre imputación a máximos responsables en procesos judiciales.</t>
  </si>
  <si>
    <t>Charla a Directivos y asesore(a)s de la Secretaría Ejecutiva</t>
  </si>
  <si>
    <t>Se desarrolló una media jornada con directivos y asesor(a)s de la Secretaría Ejecutiva, enfocada en: i) Aspectos generales de la justicia transicional y ii) SIVJRNR y estructura general de la JEP.</t>
  </si>
  <si>
    <t xml:space="preserve">Misión de consulta JRR para asistencia técnica por expertos internacionales para fortalecimiento de la gestión misional </t>
  </si>
  <si>
    <t>Justice Rapid Response</t>
  </si>
  <si>
    <t xml:space="preserve">La misión de consulta tiene como propósito definir ámbitos de cooperación de conformidad de las necesidades de las diferentes áreas de la JEP en asistencia técnica internacional de abogados que busca la persecución de crímenes internacionales. </t>
  </si>
  <si>
    <t>Apoyo para la planeación estratégica del equipo de gestión territorial con los miembros del equipo nacional y los enlaces territoriales</t>
  </si>
  <si>
    <t>Se realizó un taller de 2 días para apoyar metodológicamente la planeación del Departamento de Gestión Territorial.</t>
  </si>
  <si>
    <t>Diálogo entre expertos sobre incorporación del enfoque de género en procesos de justicia transicional</t>
  </si>
  <si>
    <t>GIZ (Programa Propaz) y  _x000D_
Instituo Kroc</t>
  </si>
  <si>
    <t>Diálogo entre los responsables del enfoque de género de CEV, UBPD y JEP, y experto/as nacionales, en torno a la implementación del enfoque de género en escenarios de justicia transicional.</t>
  </si>
  <si>
    <t xml:space="preserve">Se realizó un diálogo entre los responsables del enfoque de género en la CEV, la UBPD y la JEP, y expertos y expertas nacionales, en torno a la implementación del enfoque de género en escenarios de justicia transicional. 
</t>
  </si>
  <si>
    <t>Acceso de las víctimas a la JEP - Fase II</t>
  </si>
  <si>
    <t>Programa de Naciones Unidas para el Desarrollo- PNUD</t>
  </si>
  <si>
    <t>Proyecto para la representación judicial de víctimas y la participación de las mismas en el SIVJRNR</t>
  </si>
  <si>
    <t xml:space="preserve">Se registró valor cero en las columnas 32, 36 y 40, pese a haber registrado información en las columnas 24 y 27 en la medida que la JEP solo tiene conocimiento del valor del apoyo que ofrece el cooperante más no del detalle de los desembolsos. Esta información de desembolsos es de conocimiento del donante y del operador de recursos en caso de que aplique. </t>
  </si>
  <si>
    <t>1er Taller de formación a formadores(a)s</t>
  </si>
  <si>
    <t xml:space="preserve">El objetivo de este taller estuvo enfocado en abordar los aspectos generales de la Justicia Transicional a un grupo de funcionarios de la Secretaría Ejecutiva para que sean replicadores en diferentes escenarios. </t>
  </si>
  <si>
    <t>2nda sesión del Taller de formación a formadores(a)s</t>
  </si>
  <si>
    <t xml:space="preserve">El objetivo de este taller estuvo enfocado en abordar la estructura del SIVJRNR, la JEP, sus rutas y procedimientos dirigido a un grupo de funcionarios de la Secretaría Ejecutiva para que sean replicadores en diferentes escenarios. </t>
  </si>
  <si>
    <t xml:space="preserve">Fortalecimiento a la gestión judicial de la JEP </t>
  </si>
  <si>
    <t>Embajada de Suecia</t>
  </si>
  <si>
    <t>Organización Internacional para las Migraciones</t>
  </si>
  <si>
    <t xml:space="preserve">Análisis cuantitativo y cualitativo de información para los casos 3 y 6 permite fortalecer el acervos probatorios de los planes de investigación de los casos. El análisis jurisprudencial  se fortalece a través del software informático y la asistencia técnica de consultores </t>
  </si>
  <si>
    <t>Desarrollo del tercer Encuentro Misional de la JEP</t>
  </si>
  <si>
    <t>Embajada de Suiza en Colombia</t>
  </si>
  <si>
    <t>Se desarrolló el tercer encuentro misional de la JEP</t>
  </si>
  <si>
    <t xml:space="preserve">Apoyo a la planeación estratégica de la JEP. </t>
  </si>
  <si>
    <t xml:space="preserve">Apoyo a la elaboración del plan estratégico cuatrienal de la JEP </t>
  </si>
  <si>
    <t>Curso Derecho Internacional Humanitario</t>
  </si>
  <si>
    <t>Comité Internacional de la Cruz Roja - CICR</t>
  </si>
  <si>
    <t>Se está llevando a cabo un curso sobre Derecho Internacional  Humanitario para el GRAI, consistente en 5 sesiones de 1 mañana. El curso será certificado por el CICR.</t>
  </si>
  <si>
    <t>Diálogo técnico entre la Comisión de Género y Gladys Acosta, experta de la Convención para la Eliminación de todas las Formas de Discriminación contra la Mujer.</t>
  </si>
  <si>
    <t>Centro para los derechos reproductivos</t>
  </si>
  <si>
    <t>La experta del Comité para la Eliminación de la Discriminación contra la Mujer (CEDAW), Gladys Acosta tuvo un diálogo técnico con las magistradas y los magistrados de la Comisión de Género y profesionales de sus equipos. La visita de la experta fue posible gracias al apoyo del Centro para los Derechos Reproductivos</t>
  </si>
  <si>
    <t>3era sesión del Taller de formación a formadores(a)s</t>
  </si>
  <si>
    <t xml:space="preserve">El objetivo de este taller estuvo enfocado en abordar los temas relacionados con priorización y selección de casos en la JEP dirigido a un grupo de funcionarios de la Secretaría Ejecutiva para que sean replicadores en diferentes escenarios. </t>
  </si>
  <si>
    <t>Participación de la JEP en foro internacional sobre justicia transicional convocado por Unicef</t>
  </si>
  <si>
    <t>UNICEF</t>
  </si>
  <si>
    <t xml:space="preserve">Foro internacional sobre justicia transicional y niños, niñas y adolescentes que se llevó a cabo el 29 y 30 de mayo de 2019, al que invitó a participar a la JEP, la CEV, la UBPD y el Ministerio de Justicia. En la jornada de la mañana del 29 de mayo se realizó la apertura del evento con la participación de la Presidenta de la JEP. </t>
  </si>
  <si>
    <t>Taller "Derecho penal internacional y JEP"</t>
  </si>
  <si>
    <t>CAPAZ - CEDPAL</t>
  </si>
  <si>
    <t>CAPAZ</t>
  </si>
  <si>
    <t>Taller "Derecho penal internacional y JEP" orientado por el profesor Kai Ambos.</t>
  </si>
  <si>
    <t xml:space="preserve">Fortalecimiento de capacidades institucionales de la JEP en materia de enfoque de niños, niñas, adolescentes y jóvenes  </t>
  </si>
  <si>
    <t>Consultoría de apoyo al Departamento de Enfoques Diferenciales para la construcción de insumos para los lineamientos del enfoque de niños, niñas y adolescentes</t>
  </si>
  <si>
    <t>Acceso a la justicia y promoción de la participación de niños, niñas y adolescentes en la JEP</t>
  </si>
  <si>
    <t>Consultoría de apoyo al Departamento de Atención a Víctimas para la elaboración de recomendaciones para la incorporación del enfoque de niños, niñas y adolescentes en la estrategia de participación de víctimas y en las orientaciones para la elaboración de informes</t>
  </si>
  <si>
    <t>Primera sesión técnica con el comité de alistamiento de la SeRVR.</t>
  </si>
  <si>
    <t>Sesión técnica con el comité de alistamiento de la SeRVR.</t>
  </si>
  <si>
    <t>Asistencia técnica y cooperación a la Secretaria Ejecutiva en el desarrollo del Sistema Autónomo de Asesoría y Defensa (SAAD)- Fase II</t>
  </si>
  <si>
    <t>Organización de Estados Iberoamericanos- OEI</t>
  </si>
  <si>
    <t xml:space="preserve">Asesoría y defensa a comparecientes FARC </t>
  </si>
  <si>
    <t>Se han firmado 2 otrosí al convenio que soporta el proyecto, en el otrosí 2 el cooperante destinó $359.3840292 adicionales a los inicialmente previstos</t>
  </si>
  <si>
    <t>Foro sobre verdad judicial con expertos internacionales y el Centro Internacional para la Justicia Transicional (ICTJ).</t>
  </si>
  <si>
    <t>Foro sobre verdad judicial con expertos internacionales y el Centro Internacional para la Justicia Transicional</t>
  </si>
  <si>
    <t>Charla sobre justicia transicional con expertos internacionales de la Universidad Nacional de Australia, Universidad Bicocca de Milán e ICTJ</t>
  </si>
  <si>
    <t>Diálogo técnico entre la Sala de Reconocimiento, el ICTJ y expertos internacionales sobre audiencias de reconocimiento de verdad</t>
  </si>
  <si>
    <t xml:space="preserve">Diálogo técnico entre la Sala de Reconocimiento, el ICTJ y expertos internacionales sobre audiencias de reconocimiento de verdad. </t>
  </si>
  <si>
    <t xml:space="preserve">Diálogo técnico entre la Sección de Reconocimiento, el ICTJ y expertos internacionales sobre sanciones y reparaciones simbólicas. </t>
  </si>
  <si>
    <t xml:space="preserve">Diálogo cerrado con Magistrado(a)s titulares de la Sección de Reconocimiento y el ICTJ sobre los avances y desafíos de esta Sección. </t>
  </si>
  <si>
    <t>Capacitación "La Transversalización del Enfoque de Género en la Jurisdicción Especial para la Paz"</t>
  </si>
  <si>
    <t>Folke Bernadotte Academy</t>
  </si>
  <si>
    <t>Capacitación a profesionales de la Magistratura y la Secretaría Ejecutiva para la incorporación del enfoque de género en la labor misional de la JEP.</t>
  </si>
  <si>
    <t>Fortalecer la capacidad interna de la Jurisdicción Especial para la Paz en materia de desplazamiento forzado y refugio y propiciar la participación efectiva de las víctimas y las organizaciones de base</t>
  </si>
  <si>
    <t>ACNUR</t>
  </si>
  <si>
    <t xml:space="preserve">ACNUR </t>
  </si>
  <si>
    <t xml:space="preserve">Realizar acciones de difusión para promover y orientar la participación de las víctimas y organizaciones de la sociedad civil en la JEP y acciones de capacitación e intercambio de conocimientos técnicos en materia de desplazmaiento forzado, refugio y justicia transicional entre ACNUR y la JEP. </t>
  </si>
  <si>
    <t>Diplomado Intercultural e Interjurisdiccional (JEP/JEI) para la Paz, la Armonía y la Reconciliación Territorial en Jambaló, Cauca año 2019</t>
  </si>
  <si>
    <t>PAX</t>
  </si>
  <si>
    <t>Realización de diplomado sobre Jurisdicción Especial Indígena y Jurisdicción Especial para la Paz, dirigido a líderes indígenas en Jambaló (Cauca)</t>
  </si>
  <si>
    <t>4ta sesión del Taller de formación a formadores(a)s</t>
  </si>
  <si>
    <t xml:space="preserve">El objetivo de este taller estuvo enfocado en abordar los temas relacionados con los principios del Derecho Internacional Humanitario y el Derecho Penal Internacional dirigido a un grupo de funcionarios de la Secretaría Ejecutiva para que sean replicadores en diferentes escenarios. </t>
  </si>
  <si>
    <t>Diseño de curso de formación a profesionales del SAAD Víctimas- Fase II</t>
  </si>
  <si>
    <t xml:space="preserve">Apoyo al desarrollo del curso de formación a través de la relatoría de los talleres, expertos técnicos para los talleres y apoyo logísticos para los mismos </t>
  </si>
  <si>
    <t>Curso Derecho Internacional Humanitario para la JEP</t>
  </si>
  <si>
    <t>Curso sobre Derecho Internacional  Humanitario para la JEP, consistente en 5 sesiones de 1 mañana. El curso será certificado por el CICR.</t>
  </si>
  <si>
    <t>Segunda sesión técnica con el comité de alistamiento de la SeRVR.</t>
  </si>
  <si>
    <t>Sexta sesión técnica con el comité de alistamiento de la SeRVR.</t>
  </si>
  <si>
    <t>Contratación de una encuesta de percepción sobre la JEP.</t>
  </si>
  <si>
    <t>Contratación de una encuesta de percepción sobre la JEP</t>
  </si>
  <si>
    <t>Asistencia técnica por expertos internacionales para fortalecimiento de la gestión misional</t>
  </si>
  <si>
    <t>Justice Rapid Response -JRR</t>
  </si>
  <si>
    <t xml:space="preserve">El propósito de la asistencia técnica es generar recomendaciones al Sistema de información Layna  para que sus variables y categorías permitan la investigación e imputación del crimen de violencia sexual en el marco del conflicto armado que investiga la JEP. 
Esta asistencia técnica fue responsabilidad de la Comisión de género. </t>
  </si>
  <si>
    <t>Fortalecimiento del Plan de acción para superar el retraso y represamiento judicial de solicitudes en la JEP</t>
  </si>
  <si>
    <t>Embajada de Noruega</t>
  </si>
  <si>
    <t>Realizar el alistamiento para reparto y apoyar la notificación de 4.500 asuntos, aproximadamente.</t>
  </si>
  <si>
    <t>Tercera sesión técnica con el comité de alistamiento de la SeRVR.</t>
  </si>
  <si>
    <t>Fortalecimiento de capacidades de la Jurisdicción Especial para la Paz para la investigación de crímenes contra periodistas.</t>
  </si>
  <si>
    <t>La Organización de las Naciones Unidas para la Educación, la Ciencia y la Cultura - UNESCO</t>
  </si>
  <si>
    <t>Consultoría para el diseño del protocolo de investigación de crímenes contra periodistas</t>
  </si>
  <si>
    <t>Sesión técnica con Fiscales de Apoyo de la Unidad de Investigación en torno a aspectos generales de la justicia transicional, el SIVJRNR y la JEP.</t>
  </si>
  <si>
    <t>Conversatorio articulación y diálogo intercultural entre las justicias étnicas y transicionales con especial atención al caso de Guatemala.</t>
  </si>
  <si>
    <t>Conversatorio articulación y diálogo intercultural entre las justicias étnicas y transicionales con especial atención al caso de Guatemala</t>
  </si>
  <si>
    <t>Cuarta sesión técnica con el comité de alistamiento de la SeRVR.</t>
  </si>
  <si>
    <t>Diálogo con Universidades sobre presentación de informes ante la JEP - I</t>
  </si>
  <si>
    <t>Con el apoyo de Instituto Colombo Alemán (CAPAZ) se realizó en Bogotá el 3 y 4 de octubre un encuentro de diálogo entre la JEP y universidades de diversos territorios sobre los informes que se presentan ante la Jurisdicción.</t>
  </si>
  <si>
    <t>Conversatorio sobre  metodologías de análisis de riesgos de seguridad.</t>
  </si>
  <si>
    <t>Comité Internacional de la Cruz Roja -CICR</t>
  </si>
  <si>
    <t>Intercambio de experiencias relacionadas con seguridad, protección a través de espacios de trabajo en las que se intercambien buenas prácticas.</t>
  </si>
  <si>
    <t>Fortaleciendo la capacidad de gestión y análisis de evidencia de la JEP- Fase 2: piloto</t>
  </si>
  <si>
    <t>Embajada de Reino Unido</t>
  </si>
  <si>
    <t xml:space="preserve">Case Matrix Network </t>
  </si>
  <si>
    <t>Puesta en marcha del proyecto piloto del sistema de analítica- IDOC</t>
  </si>
  <si>
    <t>Diálogo técnico entre la Profesora Yolanda Sierra y el Comité de Alistamiento de la Sección de Reconocimiento.</t>
  </si>
  <si>
    <t>Búsqueda, estructuración, sistematización y categorización de información para documentar casos de violencia sexual allegados a la Jurisdicción Especial para la Paz</t>
  </si>
  <si>
    <t>ONU Mujeres</t>
  </si>
  <si>
    <t>Asignación de dos voluntarias para apoyar la sistematización de casos de violencia sexual.</t>
  </si>
  <si>
    <t>Fortalecimiento del análisis de información para el Caso 001 de la JEP sobre retenciones ilegales de personas por parte de las FARC EP</t>
  </si>
  <si>
    <t xml:space="preserve">Organización Internacional para las Migraciones </t>
  </si>
  <si>
    <t>Contratación de 2 analistas junior y 2 analistas senior para el alistamiento de versiones de comparecientes para el traslado a las víctimas y la elaboración de documentos de análisis para el caso 001.</t>
  </si>
  <si>
    <t>Quinta sesión técnica con el comité de alistamiento de la SeRVR.</t>
  </si>
  <si>
    <t>Sesión técnica con fiscales titulares de la UIA, el ICTJ sobre patrones de macrocriminalidad e imputación de crimenes internacionales</t>
  </si>
  <si>
    <t>Participación de la Magistrada Xiomara Balanta a la Conferencia Anual de WOLA en Washington.</t>
  </si>
  <si>
    <t>WOLA - Oficina en Washington para Asuntos Latinoamericanos</t>
  </si>
  <si>
    <t xml:space="preserve">Apoyo con los gastos de desplazamiento del Mag. Salazar para la asistencia a la audiencia del SIVJRN con víctimas en exilio en Toronto - Canadá. </t>
  </si>
  <si>
    <t xml:space="preserve">Embajada de Canadá </t>
  </si>
  <si>
    <t xml:space="preserve">La embajada de Canadá apoyo los gastos de desplazamiento del Mag. Gustavo Salazar a Toronto - Canadá para asistir a la audiencia del SIVJRN con víctimas en exilio en Toronto - Canadá. </t>
  </si>
  <si>
    <t>Fortalecer la gestión judicial de la JEP propiciando la máxima difusión de su jurisprudencia entre víctimas, organizaciones de víctimas, representantes de víctimas, comparecientes, funcionarios del SIVJRNR y sociedad en general</t>
  </si>
  <si>
    <t xml:space="preserve">Desarrollo de 7 módulos del buscador especializado de jurisprudencia de la JEP y en su difusión entre víctimas, academia y funcionarios del SIVJRNR. </t>
  </si>
  <si>
    <t>Acompañamiento a la Sección de Reconocimiento en visita a la Corte Penal Internacional.</t>
  </si>
  <si>
    <t>Asistencia técnica para el diseño del mecanismo de monitoreo y verificación al cumplimiento de las sanciones propias</t>
  </si>
  <si>
    <t>Sesión técnica con fiscales titulares de la UIA, el ICTJ y con apoyo del CICR.</t>
  </si>
  <si>
    <t>Participación en curso sobre integración de la perspectiva de género en misiones de paz y seguridad (Bruselas).</t>
  </si>
  <si>
    <t xml:space="preserve">Folke Bernadotte Academy </t>
  </si>
  <si>
    <t>Participación en curso sobre integración de la perspectiva de género en misiones de paz y seguridad</t>
  </si>
  <si>
    <t>Apoyo al estado colombiano para lograr una paz estable (Acelerar el trabajo investigativo de la JEP).</t>
  </si>
  <si>
    <t xml:space="preserve">Contribuir al analisis de contexto a través de la geolocalización de los hechos del conflicto y apoyo de la descongestión de la relatoria a través de la contratación de profesionales </t>
  </si>
  <si>
    <t>Asistencia técnica por expertos internacionales para fortalecimiento de la gestión misional (Fiona Mckey)</t>
  </si>
  <si>
    <t>Difundir amplia y masivamente los macro casos 001y el proceso de participación de víctimas en la JEP a partir de la visibilización de los momentos públicos relevantes del proceso a partir de dos videos.</t>
  </si>
  <si>
    <t>MPTF</t>
  </si>
  <si>
    <t>Apoyo al fortalecimiento de la estrategia de medidas regionales de protección de la JEP</t>
  </si>
  <si>
    <t>Banco de Desarrollo Alemán -KFW</t>
  </si>
  <si>
    <t xml:space="preserve">Departamento Nacional de Planeación </t>
  </si>
  <si>
    <t xml:space="preserve">Realizar un diagnóstico de los riesgos de sujetos colectivos de derecho y pueblos étnicos en los casos 002 (Municipios de Tumaco, Ricaurte y Barbacoas -Depto. de Nariño) y 005 (Municipios de Santander de Quilichao, Suarez, Buenos Aires, Morales, Caloto, Corinto, Toribio y Caldono - Depto. de Cauca) y diseñar los lineamientos para  la implementación de medidas de protección  regionales. </t>
  </si>
  <si>
    <t>Financiación de la participación de la JEP en la audiencia conjunta con la CEV,  desarrollada en Ginebra, Suiza.</t>
  </si>
  <si>
    <t>Financiación de la participación de la JEP en la audiencia conjunta con la CEV,  desarrollada en Ginebra, Suiza. Financiación de la participación de la JEP en la audiencia conjunta con la CEV,  desarrollada en Ginebra, Suiza.</t>
  </si>
  <si>
    <t>Apoyo a la identificación de los hechos más graves y representativos de violaciones a los derechos humanos y los   daños causados, y las posibles sanciones propias para el Pacífico Nariñense (Caso 002) desde la perspectiva del enfoque diferencial</t>
  </si>
  <si>
    <t>Departamento Nacional de Planeación</t>
  </si>
  <si>
    <t>Un consultor que diseñe e implemente una metodología orientada a identificar los hechos más graves y significativos en opinión de los pueblos étnicos relacionados en el Caso 002.</t>
  </si>
  <si>
    <t>Asistencia técnica por expertos internacionales para fortalecimiento de la gestión misional (Grupo de Protección a víctimas, testigos e intervinientes de la JEP)</t>
  </si>
  <si>
    <t>Apoyo a la JEP para la intervención Territorial de la Unidad de Investigación y Acusación</t>
  </si>
  <si>
    <t>Fortalecimiento de la presencia territorial de la UIA a través del arriendo de 7 sedes, el pago de los servivcios públicos de las 10 sedes y alquiler de vehiculo para las 10 sedes de la UIA</t>
  </si>
  <si>
    <t xml:space="preserve">Contribuir a la implementación de medidas de protección complementarias con el fin de garantizar la participación de víctimas, testigos y demás intervinientes en los procesos que adelanta la Jurisdicción Especial para la Paz  </t>
  </si>
  <si>
    <t xml:space="preserve">Implementación de medias de protección complementarias </t>
  </si>
  <si>
    <t>Promoción y garantía de la asesoría y representación judicial para las víctimas ante la JEP</t>
  </si>
  <si>
    <t xml:space="preserve">promover y garantizar el acceso de las víctimas ante el Sistema Integral de Verdad, Justicia, Reparación y No Repetición (SIVJRNR) y en particular, la representación jurídica de las víctimas con interés legítimo y directo en los asuntos de competencia de la Jurisdicción Especial para la Paz </t>
  </si>
  <si>
    <t>Apoyo para la realización de un (1)  encuentro misional del SIVJRNR</t>
  </si>
  <si>
    <t>FILA_73</t>
  </si>
  <si>
    <t xml:space="preserve">Diálogo con Universidades sobre presentación de informes ante la JEP- II </t>
  </si>
  <si>
    <t>FILA_74</t>
  </si>
  <si>
    <t>Reflexión informada sobre participación de víctimas en los procesos de priorización y selección de casos</t>
  </si>
  <si>
    <t>Instituto Colombo Alemán para la Paz CAPAZ</t>
  </si>
  <si>
    <t>Contratación de una consultora que elabore un documento con reflexiones sobre la participación de víctimas en los procesos de priorización y selección de casos</t>
  </si>
  <si>
    <t>FILA_75</t>
  </si>
  <si>
    <t>Reflexión informada sobre pluralismo jurídico y justicia restaurativa en la transicionalidad</t>
  </si>
  <si>
    <t>Contratación de un consultor que elabore un policy brief y un documento con reflexiones sobre el pluralismo jurídico y la justicia restaurativa.</t>
  </si>
  <si>
    <t>FILA_76</t>
  </si>
  <si>
    <t xml:space="preserve">Elaboración del manual de buenas prácticas sobre la participación de las víctimas en la JEP </t>
  </si>
  <si>
    <t>Misión de Apoyo al Proceso de Paz de la OEA - MAPP OEA</t>
  </si>
  <si>
    <t xml:space="preserve">Elaboración de un documento de recomendaciones sobre buenas prácticas para la participación efectiva de las víctimas </t>
  </si>
  <si>
    <t>FILA_77</t>
  </si>
  <si>
    <t>Visita y diálogo técnico con Nicole Samson, de la Corte Penal Internacional</t>
  </si>
  <si>
    <t>Women's Link Worldwide</t>
  </si>
  <si>
    <t>FILA_78</t>
  </si>
  <si>
    <t>Taller de capacitación especializado sobre: 1) estándar probatorio de la relación de conductas con el conflicto armado; 2) Delito político y conexidad; 3) Calidad de víctima y acreditación; 4) Condicionalidad.</t>
  </si>
  <si>
    <t>FILA_79</t>
  </si>
  <si>
    <t>Asistencia técnica por expertos internacionales para fortalecimiento de la gestión misional (SRVR en la validación de planes de investigación y generacia de casos 01, 02 y 03)</t>
  </si>
  <si>
    <t xml:space="preserve">Retroalimentar la gerencia del caso 01 y su plan de investigación, desarrollo de diálogos sobre persecución de crímenes de sistema y análisis de información para los casos 02, 03 y 04. _x000D_
Vendrían los expertos Gregory Thousand (Fiscal e investigador), Soffi Noy- (Experta en gerencia de caso) Martha Valinas (Analista de investigación criminal). </t>
  </si>
  <si>
    <t>FILA_80</t>
  </si>
  <si>
    <t>Prevención y reducción del riesgo de víctimas, testigos y demás intervinientes por su participación en la Jurisdicción Especial para la Paz y en el Sistema Integral de Verdad, Justicia, Reparación y No Repetición.</t>
  </si>
  <si>
    <t>Consultoría para el diseño de autoprotección del SIVJRNR</t>
  </si>
  <si>
    <t>FILA_81</t>
  </si>
  <si>
    <t>Contribuir al mejoramiento de la atención de víctimas y de gestión de conocimiento en los procesos de administración de justicia a través del desarrollo de capacidades y asistencia técnica a la JEP</t>
  </si>
  <si>
    <t>Aumento de las capacidades de la JEP para llevar a cabo procesos de administración de justicia, fortalecimiento de los procesos de monitoreo a través de sistemas de vigilancia electrónica a comparecientes y fortalecimiento de lineamientos, protocolos, metodologías y herramientas para promover la participación e incidencia de las víctimas ante la Jurisdicción Especial para a Paz</t>
  </si>
  <si>
    <t>FILA_82</t>
  </si>
  <si>
    <t xml:space="preserve">Bienes </t>
  </si>
  <si>
    <t>Embajada de Francia a través del Programa de Naciones Unidas para el Desarrollo- PNUD</t>
  </si>
  <si>
    <t xml:space="preserve">Programa de Naciones Unidas para el Desarrollo PNUD </t>
  </si>
  <si>
    <t xml:space="preserve">1	SISTEMA DE PRODUCCION PORTATIL LIVESTREAM_x000D_
2	CAMARA MEVO MV1-01A-BL_x000D_
1	CAMARA PANASONIC AG -AC30 Incluye: Camara, maletin everest , bateria panasonic, tarjeta de memoria, tripode libec.  _x000D_
2	MICROFONO LAVALIER RODE FILMARKER_x000D_
2	MICROFONO INALAMBRICO DE MANO NEWSHOOTER_x000D_
1	MICROFONO BOOM RODE NTG1_x000D_
1	SISTEMA DE ALMACENAMIENTO MAMM_x000D_
</t>
  </si>
  <si>
    <t>Se registró valor cero en las columnas 32, 36 y 40, en la medida que la JEP no conoce el detalle de los desembolsos. Esta información de desembolsos es de conocimiento del donante y del operador de recursos en caso de que aplique.
La donación se realizó en 2019 en el proyecto que fue reportado en el F7.2, registro 13 del periodo 2018.</t>
  </si>
  <si>
    <t>FILA_83</t>
  </si>
  <si>
    <t xml:space="preserve">Donación de equipos audiovisuales </t>
  </si>
  <si>
    <t>80872961 - Moncayo Valencia Mauricio</t>
  </si>
  <si>
    <t>10144207920 - López Rico Juan Carlos</t>
  </si>
  <si>
    <t xml:space="preserve">79688825- Castro Sabbagh Carlos Iván </t>
  </si>
  <si>
    <t xml:space="preserve">70550716 - Correa Henao Nestor Raúl </t>
  </si>
  <si>
    <t xml:space="preserve">97520203 - Narváez Ansasoy Santos Román </t>
  </si>
  <si>
    <t>1020721045 - Prada Vargas Diego Andrés</t>
  </si>
  <si>
    <t>Subsecretaría Ejecutiva, Dirección Administrativa y Financiera, Unidad de Investigación y Acusación y lo Tribunales de Paz y Salas de Justicia</t>
  </si>
  <si>
    <t xml:space="preserve">Viviana Ferro, Jorge Mancera, Claudia Erazo, Gloria Cala, María Elena Tobar, Luz Amanda Granados, Harvey Suárez, Ana Lucía Rosales, Ángela Mora, María del Pilar Bahamón </t>
  </si>
  <si>
    <t>Unidad de Investigación y Acusación, y Secretaría Ejecutiva</t>
  </si>
  <si>
    <t>Subdirección de Comunicaciones</t>
  </si>
  <si>
    <t>Hernando Salazar</t>
  </si>
  <si>
    <t>Secretaría Ejecutiva, Dirección Administrativa y Financiera,Subdirección de Fortalecimiento Institucional, Subdirección de Planeación, Dirección de Asuntos Jurídicos</t>
  </si>
  <si>
    <t>Luz Amanda Granados, Ana Lucía Rosales, Ángela Mora, Adela Parra, Didier Cortés, Francy Palomino</t>
  </si>
  <si>
    <t>Departamento de Atención al Ciudadano</t>
  </si>
  <si>
    <t>Constanza Cañón</t>
  </si>
  <si>
    <t>Dirección Administrativa y Financiera- Subdirección de Recursos Físicos e Infraestructura</t>
  </si>
  <si>
    <t>Gabriel Amado</t>
  </si>
  <si>
    <t>Dirección de Tecnologías de la Información</t>
  </si>
  <si>
    <t>La entidad no tiene transferencias por recibir de ninguna entidad de control de la CGR</t>
  </si>
  <si>
    <t>secretariaejecutiva.jep@jep.gov.co</t>
  </si>
  <si>
    <t>info@jep.gov.co</t>
  </si>
  <si>
    <t>El Botón de Transparencia requirió el 50% del valor de la inversión ($555.848.292) del proyecto de implementación del Portal Web de la JEP www.jep.gov.co</t>
  </si>
  <si>
    <t>C-4499-1000-1-0-4499006-02, C-4401-1000-3-0-44-01012-02, C-4401-1000-3-0-4401002-02,</t>
  </si>
  <si>
    <t>Implementación de un centro de contacto.</t>
  </si>
  <si>
    <t xml:space="preserve">N/A </t>
  </si>
  <si>
    <t xml:space="preserve">Se Realizaron 2 contratos y 2 capacitaciones para el fortalecimiento de las PQRS. Para las capacitaciones no se ejecuto presupuesto </t>
  </si>
  <si>
    <t>La JEP por su corto tiempo de funcionamiento, está trabajando en la puesta en operación de las soluciones tecnológicas, que posteriormente proveerán información de dominio público, que se dispondrá a través de un formato de datos abiertos en su página Web www.jep.gov.co</t>
  </si>
  <si>
    <t>Ejercicio de diálogo de rendición de cuentas en Neiva 12-12-2019. 
(sin costo) creación micrositio: Boletín Estadístico, Informe de Secretaría Ejecutiva e Informe del Órgano de Gobierno. Realización encuesta grupos de interés en evento. Envío de invitaciones para el ejercicio.</t>
  </si>
  <si>
    <t>C-4401-1000-1-0-4401010-02
C-4499-1000-1-0-4499006-02</t>
  </si>
  <si>
    <t>Piezas de divulgación entregadas en ejercicio R.C.(teniendo en cuenta austeridad). (sin costo) 18 Publicaciones en pág. web, Twitter, Facebook,Instagram y creación de grupo público en red social WhatsApp, con 48 periodistas de la región de Neiva - Huila, para cumplimiento. Mensajes texto mediante Contac Center</t>
  </si>
  <si>
    <t>Acciones para incentivar la participación en la R.C.Art 32 de la L. 489/98 y Art. 50 de la L 1757/15 refieren a la administración pública. La JEP es entidad de régimen especial(Art.40) no le es aplicable la RC. para la admón pública. La JEP hace RC. a la ciudadanía en cumplimiento de principios de transparencia y divulgación proactiva de información de que trata la L. 1712/14.</t>
  </si>
  <si>
    <t>N.A.</t>
  </si>
  <si>
    <t>Realización de encuesta al finalizar el ejercicio de rendición de cuentas, arrojó la percepción de los ciudadanos: 46% evento excelente, 31% bueno, 11% regular y 12% deficiente. Sobre la información suministrada bajo criterios de claridad, actualización, oportunidad,: 56% excelente, 39% buena y 5% regula.</t>
  </si>
  <si>
    <t>El número relacionado corresponden a las organizaciones de victimas, no gobernamentales, gurpos de interes, comparecientes, terceros y ciudadania en general</t>
  </si>
  <si>
    <t>Corresponden a los asistentes a las diferentes actividades de promoción de participación</t>
  </si>
  <si>
    <t>Información de Orfeo</t>
  </si>
  <si>
    <t>Las tres grandes inquietudes de la ciudadanía recogidas en diferentes momentos de contacto con el ciudadano frente a la gestión de la JEP, se centran en: i) el conocimiento claro del funcionamiento de la Jurisdicción; ii) la presencia de la JEP en el ámbito territorial y iii) la centralidad de la víctimas. Se acogieron durante 2019, en la formulación del POA y del PAAC para 2020.</t>
  </si>
  <si>
    <t xml:space="preserve">Atención al Ciudadano, Enfoques Diferenciales y SAAD comparecientes. </t>
  </si>
  <si>
    <t>Organizaciones de víctimas, entidades del sector y servidores y contratistas de la entidad</t>
  </si>
  <si>
    <t xml:space="preserve">Ejercicios de Rendición de Cuentas permanentes donde se recoge la percepción y opiniones de la ciudadanía frente a la gestión de la Jurisdición </t>
  </si>
  <si>
    <t>De estos ejercicios se han tomado inquietudes importantes de la ciudadanía que se han materializado en los objetivos estratégicos y las actividades formuladas en los planes institucionales de acción</t>
  </si>
  <si>
    <t xml:space="preserve">No aplica </t>
  </si>
  <si>
    <t>No Aplica</t>
  </si>
  <si>
    <t>1900/01/01</t>
  </si>
  <si>
    <t xml:space="preserve">Se requiere la formulación y puesta en marcha de planes, políticas y programas orientados al mejoramiento de la capacidad institucional, en cuanto a la gestión de valores y resultados sostenibles, lo cual incluye el Plan Institucional de Gestión Ambiental-PIGA. </t>
  </si>
  <si>
    <t xml:space="preserve">Formulación  plan institucional de gestión ambiental (PIGA) </t>
  </si>
  <si>
    <t xml:space="preserve">Los  Derechos de petición recibidos no se relacionan con  observaciones para la JEP sino para otras entidades a las cuales fueron remitidos los requerimientos </t>
  </si>
  <si>
    <t>Por lo anterior  no se establecieron correctivos o mejoras</t>
  </si>
  <si>
    <t xml:space="preserve">Todo el presupuesto de la Rendición de cuentas Neiva - Diciembre 12 de 2019 y la presentación de Informe de Gestión estuvieron cargados al presupuesto de Subsecretaría Ejecutiva.  </t>
  </si>
  <si>
    <t>Se elaboró encuesta con el fin de conocer la opinión e interés de los ciudadanos en los posibles temas a tratar en la RC, publicada el día 11-09-19 hasta el 07-10-19 en el portal web JEP.</t>
  </si>
  <si>
    <t>Se recibieron durante 2019, 17.867 PQRDSF</t>
  </si>
  <si>
    <t>El promedio de días se calculó sobre 14.572 PQRDSF recibidas en el II semestre de 2019, lo anterior teniendo en cuenta que la Entidad no contaba con ANS que permita realizar el calculo.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</si>
</sst>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3" formatCode="_-* #,##0.00_-;\-* #,##0.00_-;_-* &quot;-&quot;??_-;_-@_-"/>
    <numFmt numFmtId="164" formatCode="yyyy/mm/dd"/>
    <numFmt numFmtId="165" formatCode="_-* #,##0_-;\-* #,##0_-;_-* &quot;-&quot;??_-;_-@_-"/>
  </numFmts>
  <fonts count="14"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
      <sz val="11"/>
      <name val="Calibri"/>
      <family val="2"/>
      <scheme val="minor"/>
    </font>
    <font>
      <b/>
      <sz val="11"/>
      <color indexed="9"/>
      <name val="Calibri"/>
      <family val="2"/>
      <scheme val="minor"/>
    </font>
    <font>
      <u/>
      <sz val="11"/>
      <color theme="10"/>
      <name val="Calibri"/>
      <family val="2"/>
      <scheme val="minor"/>
    </font>
    <font>
      <sz val="11"/>
      <color indexed="8"/>
      <name val="Calibri"/>
      <family val="2"/>
    </font>
    <font>
      <sz val="11"/>
      <color rgb="FF000000"/>
      <name val="Calibri"/>
      <family val="2"/>
    </font>
    <font>
      <sz val="11"/>
      <name val="Calibri"/>
      <family val="2"/>
    </font>
  </fonts>
  <fills count="11">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00"/>
        <bgColor rgb="FF000000"/>
      </patternFill>
    </fill>
  </fills>
  <borders count="14">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7">
    <xf numFmtId="0" fontId="0" fillId="0" borderId="0"/>
    <xf numFmtId="43"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4" fillId="5" borderId="3"/>
    <xf numFmtId="42" fontId="4" fillId="5" borderId="3" applyFont="0" applyFill="0" applyBorder="0" applyAlignment="0" applyProtection="0"/>
  </cellStyleXfs>
  <cellXfs count="110">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3" fillId="6" borderId="4" xfId="0" applyFont="1" applyFill="1" applyBorder="1" applyAlignment="1">
      <alignment vertical="center"/>
    </xf>
    <xf numFmtId="0" fontId="0" fillId="0" borderId="0" xfId="0"/>
    <xf numFmtId="0" fontId="5" fillId="2" borderId="6"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0" fontId="0" fillId="4" borderId="6" xfId="0" applyFill="1" applyBorder="1" applyAlignment="1" applyProtection="1">
      <alignment vertical="center" wrapText="1"/>
      <protection locked="0"/>
    </xf>
    <xf numFmtId="0" fontId="0" fillId="4" borderId="6" xfId="0" applyFill="1" applyBorder="1" applyAlignment="1" applyProtection="1">
      <alignment horizontal="justify" vertical="center" wrapText="1"/>
      <protection locked="0"/>
    </xf>
    <xf numFmtId="0" fontId="0" fillId="0" borderId="6" xfId="0" applyBorder="1" applyAlignment="1">
      <alignment horizontal="justify" vertical="center" wrapText="1"/>
    </xf>
    <xf numFmtId="0" fontId="0" fillId="0" borderId="6" xfId="0" applyBorder="1" applyAlignment="1">
      <alignment vertical="center" wrapText="1"/>
    </xf>
    <xf numFmtId="0" fontId="0" fillId="5" borderId="6" xfId="0" applyFill="1" applyBorder="1" applyAlignment="1">
      <alignment vertical="center" wrapText="1"/>
    </xf>
    <xf numFmtId="9" fontId="0" fillId="0" borderId="6" xfId="0" applyNumberFormat="1" applyBorder="1" applyAlignment="1">
      <alignment vertical="center" wrapText="1"/>
    </xf>
    <xf numFmtId="0" fontId="0" fillId="4" borderId="6" xfId="1" applyNumberFormat="1" applyFont="1" applyFill="1" applyBorder="1" applyAlignment="1" applyProtection="1">
      <alignment vertical="center" wrapText="1"/>
      <protection locked="0"/>
    </xf>
    <xf numFmtId="0" fontId="0" fillId="0" borderId="6" xfId="1" applyNumberFormat="1" applyFont="1" applyBorder="1" applyAlignment="1">
      <alignment vertical="center" wrapText="1"/>
    </xf>
    <xf numFmtId="9" fontId="0" fillId="4" borderId="4" xfId="0" applyNumberFormat="1" applyFill="1" applyBorder="1" applyAlignment="1" applyProtection="1">
      <alignment vertical="center"/>
      <protection locked="0"/>
    </xf>
    <xf numFmtId="9" fontId="0" fillId="7" borderId="6" xfId="3" applyFont="1" applyFill="1" applyBorder="1" applyAlignment="1" applyProtection="1">
      <alignment vertical="center" wrapText="1"/>
      <protection locked="0"/>
    </xf>
    <xf numFmtId="9" fontId="0" fillId="7" borderId="6" xfId="3" applyFont="1" applyFill="1" applyBorder="1" applyAlignment="1">
      <alignment vertical="center" wrapText="1"/>
    </xf>
    <xf numFmtId="0" fontId="6" fillId="6" borderId="6" xfId="0" applyFont="1" applyFill="1" applyBorder="1" applyAlignment="1">
      <alignment vertical="center"/>
    </xf>
    <xf numFmtId="1" fontId="0" fillId="4" borderId="6" xfId="0" applyNumberFormat="1" applyFill="1" applyBorder="1" applyAlignment="1" applyProtection="1">
      <alignment horizontal="right" vertical="center"/>
      <protection locked="0"/>
    </xf>
    <xf numFmtId="2" fontId="0" fillId="4" borderId="6" xfId="0" applyNumberFormat="1" applyFill="1" applyBorder="1" applyAlignment="1" applyProtection="1">
      <alignment vertical="center"/>
      <protection locked="0"/>
    </xf>
    <xf numFmtId="0" fontId="7" fillId="8" borderId="6" xfId="0" applyFont="1" applyFill="1" applyBorder="1" applyAlignment="1">
      <alignment vertical="center"/>
    </xf>
    <xf numFmtId="14" fontId="7" fillId="8" borderId="6" xfId="0" applyNumberFormat="1" applyFont="1" applyFill="1" applyBorder="1" applyAlignment="1">
      <alignment vertical="center"/>
    </xf>
    <xf numFmtId="0" fontId="8" fillId="8" borderId="6" xfId="0" applyFont="1" applyFill="1" applyBorder="1" applyAlignment="1">
      <alignment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0" fillId="4" borderId="4" xfId="0" applyFill="1" applyBorder="1" applyAlignment="1" applyProtection="1">
      <alignment vertical="center" wrapText="1"/>
      <protection locked="0"/>
    </xf>
    <xf numFmtId="0" fontId="9" fillId="2" borderId="6" xfId="0" applyFont="1" applyFill="1" applyBorder="1" applyAlignment="1">
      <alignment horizontal="center" vertical="center"/>
    </xf>
    <xf numFmtId="164" fontId="0" fillId="4" borderId="6" xfId="0" applyNumberFormat="1" applyFill="1" applyBorder="1" applyAlignment="1" applyProtection="1">
      <alignment vertical="center" wrapText="1"/>
      <protection locked="0"/>
    </xf>
    <xf numFmtId="0" fontId="8" fillId="8" borderId="6" xfId="0" applyFont="1" applyFill="1" applyBorder="1" applyAlignment="1">
      <alignment horizontal="justify" vertical="center" wrapText="1"/>
    </xf>
    <xf numFmtId="3" fontId="0" fillId="0" borderId="6" xfId="0" applyNumberFormat="1" applyBorder="1" applyAlignment="1">
      <alignment vertical="center" wrapText="1"/>
    </xf>
    <xf numFmtId="0" fontId="0" fillId="7" borderId="6" xfId="0" applyFill="1" applyBorder="1" applyAlignment="1">
      <alignment vertical="center" wrapText="1"/>
    </xf>
    <xf numFmtId="0" fontId="0" fillId="7" borderId="1" xfId="0" applyFill="1" applyBorder="1" applyAlignment="1">
      <alignment horizontal="justify" vertical="center" wrapText="1"/>
    </xf>
    <xf numFmtId="0" fontId="8" fillId="9" borderId="6" xfId="0" applyFont="1" applyFill="1" applyBorder="1" applyAlignment="1">
      <alignment horizontal="justify" vertical="center" wrapText="1"/>
    </xf>
    <xf numFmtId="0" fontId="0" fillId="7" borderId="8" xfId="0" applyFill="1" applyBorder="1" applyAlignment="1">
      <alignment horizontal="justify" vertical="center" wrapText="1"/>
    </xf>
    <xf numFmtId="3" fontId="0" fillId="4" borderId="6" xfId="0" applyNumberFormat="1" applyFill="1" applyBorder="1" applyAlignment="1" applyProtection="1">
      <alignment vertical="center" wrapText="1"/>
      <protection locked="0"/>
    </xf>
    <xf numFmtId="0" fontId="0" fillId="7" borderId="8" xfId="0" applyFill="1" applyBorder="1" applyAlignment="1" applyProtection="1">
      <alignment horizontal="justify" vertical="center" wrapText="1"/>
      <protection locked="0"/>
    </xf>
    <xf numFmtId="0" fontId="0" fillId="7" borderId="6" xfId="0" applyFill="1" applyBorder="1" applyAlignment="1">
      <alignment horizontal="justify" vertical="center" wrapText="1"/>
    </xf>
    <xf numFmtId="0" fontId="0" fillId="4" borderId="9" xfId="0" applyFill="1" applyBorder="1" applyAlignment="1" applyProtection="1">
      <alignment vertical="center"/>
      <protection locked="0"/>
    </xf>
    <xf numFmtId="1" fontId="7" fillId="8" borderId="6" xfId="0" applyNumberFormat="1" applyFont="1" applyFill="1" applyBorder="1" applyAlignment="1">
      <alignment vertical="center"/>
    </xf>
    <xf numFmtId="14" fontId="7" fillId="8" borderId="10" xfId="0" applyNumberFormat="1" applyFont="1" applyFill="1" applyBorder="1" applyAlignment="1">
      <alignment vertical="center"/>
    </xf>
    <xf numFmtId="6" fontId="7" fillId="8" borderId="6" xfId="0" applyNumberFormat="1" applyFont="1" applyFill="1" applyBorder="1" applyAlignment="1">
      <alignment vertical="center"/>
    </xf>
    <xf numFmtId="0" fontId="7" fillId="10" borderId="6" xfId="0" applyFont="1" applyFill="1" applyBorder="1" applyAlignment="1">
      <alignment vertical="center"/>
    </xf>
    <xf numFmtId="43" fontId="0" fillId="4" borderId="6" xfId="1" applyFont="1"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165" fontId="0" fillId="4" borderId="6" xfId="1" applyNumberFormat="1" applyFont="1" applyFill="1" applyBorder="1" applyAlignment="1" applyProtection="1">
      <alignment vertical="center"/>
      <protection locked="0"/>
    </xf>
    <xf numFmtId="9" fontId="0" fillId="4" borderId="6" xfId="3" applyFont="1" applyFill="1" applyBorder="1" applyAlignment="1" applyProtection="1">
      <alignment vertical="center"/>
      <protection locked="0"/>
    </xf>
    <xf numFmtId="9" fontId="0" fillId="4" borderId="6" xfId="3" applyFont="1" applyFill="1" applyBorder="1" applyAlignment="1" applyProtection="1">
      <alignment vertical="center" wrapText="1"/>
      <protection locked="0"/>
    </xf>
    <xf numFmtId="0" fontId="0" fillId="0" borderId="6" xfId="0" applyBorder="1" applyAlignment="1">
      <alignment vertical="center"/>
    </xf>
    <xf numFmtId="165" fontId="0" fillId="0" borderId="6" xfId="1" applyNumberFormat="1" applyFont="1" applyBorder="1" applyAlignment="1">
      <alignment vertical="center"/>
    </xf>
    <xf numFmtId="9" fontId="0" fillId="0" borderId="6" xfId="3" applyFont="1" applyBorder="1" applyAlignment="1">
      <alignment vertical="center"/>
    </xf>
    <xf numFmtId="9" fontId="0" fillId="0" borderId="6" xfId="0" applyNumberFormat="1" applyBorder="1" applyAlignment="1">
      <alignment vertical="center"/>
    </xf>
    <xf numFmtId="0" fontId="6" fillId="6" borderId="4" xfId="0" applyFont="1" applyFill="1" applyBorder="1" applyAlignment="1">
      <alignment vertical="center"/>
    </xf>
    <xf numFmtId="0" fontId="10" fillId="4" borderId="4" xfId="4" applyFill="1" applyBorder="1" applyAlignment="1" applyProtection="1">
      <alignment vertical="center"/>
      <protection locked="0"/>
    </xf>
    <xf numFmtId="0" fontId="0" fillId="0" borderId="0" xfId="0" applyAlignment="1">
      <alignment wrapText="1"/>
    </xf>
    <xf numFmtId="0" fontId="0" fillId="7" borderId="4" xfId="0" applyFill="1" applyBorder="1" applyAlignment="1" applyProtection="1">
      <alignment vertical="center"/>
      <protection locked="0"/>
    </xf>
    <xf numFmtId="0" fontId="0" fillId="5" borderId="6" xfId="5" applyFont="1" applyBorder="1" applyAlignment="1" applyProtection="1">
      <alignment horizontal="center" vertical="center" wrapText="1"/>
      <protection locked="0"/>
    </xf>
    <xf numFmtId="42" fontId="0" fillId="5" borderId="6" xfId="6" applyFont="1" applyBorder="1" applyAlignment="1" applyProtection="1">
      <alignment vertical="center"/>
      <protection locked="0"/>
    </xf>
    <xf numFmtId="0" fontId="0" fillId="5" borderId="6" xfId="5" applyFont="1" applyBorder="1" applyAlignment="1" applyProtection="1">
      <alignment horizontal="center" vertical="center"/>
      <protection locked="0"/>
    </xf>
    <xf numFmtId="0" fontId="0" fillId="5" borderId="6" xfId="5" applyFont="1" applyBorder="1" applyAlignment="1" applyProtection="1">
      <alignment horizontal="justify" vertical="center" wrapText="1"/>
      <protection locked="0"/>
    </xf>
    <xf numFmtId="0" fontId="0" fillId="7" borderId="6" xfId="5" applyFont="1" applyFill="1" applyBorder="1" applyAlignment="1" applyProtection="1">
      <alignment horizontal="center" vertical="center" wrapText="1"/>
      <protection locked="0"/>
    </xf>
    <xf numFmtId="0" fontId="7" fillId="7" borderId="6" xfId="5" applyFont="1" applyFill="1" applyBorder="1" applyAlignment="1">
      <alignment horizontal="justify" vertical="center" wrapText="1"/>
    </xf>
    <xf numFmtId="0" fontId="4" fillId="4" borderId="4" xfId="5" applyFill="1" applyBorder="1" applyAlignment="1" applyProtection="1">
      <alignment vertical="center" wrapText="1"/>
      <protection locked="0"/>
    </xf>
    <xf numFmtId="0" fontId="1" fillId="2" borderId="11" xfId="0" applyFont="1" applyFill="1" applyBorder="1" applyAlignment="1">
      <alignment horizontal="center" vertical="center"/>
    </xf>
    <xf numFmtId="42" fontId="0" fillId="4" borderId="4" xfId="6" applyFont="1" applyFill="1" applyBorder="1" applyAlignment="1" applyProtection="1">
      <alignment vertical="center"/>
      <protection locked="0"/>
    </xf>
    <xf numFmtId="0" fontId="11" fillId="0" borderId="6" xfId="0" applyFont="1" applyBorder="1"/>
    <xf numFmtId="0" fontId="11" fillId="4" borderId="6" xfId="0" applyFont="1" applyFill="1" applyBorder="1" applyAlignment="1" applyProtection="1">
      <alignment vertical="center"/>
      <protection locked="0"/>
    </xf>
    <xf numFmtId="0" fontId="11" fillId="3" borderId="6" xfId="0" applyFont="1" applyFill="1" applyBorder="1" applyAlignment="1">
      <alignment horizontal="center" vertical="center"/>
    </xf>
    <xf numFmtId="0" fontId="12" fillId="8" borderId="6" xfId="0" applyFont="1" applyFill="1" applyBorder="1" applyAlignment="1">
      <alignment horizontal="justify" vertical="center" wrapText="1"/>
    </xf>
    <xf numFmtId="0" fontId="12" fillId="8" borderId="6" xfId="0" applyFont="1" applyFill="1" applyBorder="1" applyAlignment="1">
      <alignment vertical="center"/>
    </xf>
    <xf numFmtId="14" fontId="13" fillId="8" borderId="6" xfId="0" applyNumberFormat="1" applyFont="1" applyFill="1" applyBorder="1" applyAlignment="1">
      <alignment vertical="center"/>
    </xf>
    <xf numFmtId="0" fontId="12" fillId="0" borderId="6" xfId="0" applyFont="1" applyBorder="1" applyAlignment="1">
      <alignment vertical="center"/>
    </xf>
    <xf numFmtId="14" fontId="12" fillId="8" borderId="6" xfId="0" applyNumberFormat="1" applyFont="1" applyFill="1" applyBorder="1" applyAlignment="1">
      <alignment vertical="center"/>
    </xf>
    <xf numFmtId="0" fontId="12" fillId="8" borderId="6" xfId="0" applyFont="1" applyFill="1" applyBorder="1" applyAlignment="1">
      <alignment horizontal="right" vertical="center"/>
    </xf>
    <xf numFmtId="3" fontId="12" fillId="0" borderId="6" xfId="0" applyNumberFormat="1" applyFont="1" applyBorder="1" applyAlignment="1">
      <alignment vertical="center"/>
    </xf>
    <xf numFmtId="0" fontId="12" fillId="8" borderId="6" xfId="0" applyFont="1" applyFill="1" applyBorder="1" applyAlignment="1">
      <alignment horizontal="justify" vertical="center"/>
    </xf>
    <xf numFmtId="0" fontId="13" fillId="8" borderId="6" xfId="0" applyFont="1" applyFill="1" applyBorder="1" applyAlignment="1">
      <alignment vertical="center"/>
    </xf>
    <xf numFmtId="0" fontId="0" fillId="0" borderId="3" xfId="0" applyBorder="1"/>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9" fontId="0" fillId="4" borderId="6" xfId="0" applyNumberFormat="1" applyFill="1" applyBorder="1" applyAlignment="1" applyProtection="1">
      <alignment vertical="center"/>
      <protection locked="0"/>
    </xf>
    <xf numFmtId="0" fontId="0" fillId="7" borderId="6" xfId="0" applyFill="1" applyBorder="1" applyAlignment="1" applyProtection="1">
      <alignment vertical="center"/>
      <protection locked="0"/>
    </xf>
    <xf numFmtId="0" fontId="11" fillId="4" borderId="6" xfId="0" applyFont="1" applyFill="1" applyBorder="1" applyAlignment="1" applyProtection="1">
      <alignment horizontal="justify" vertical="center" wrapText="1"/>
      <protection locked="0"/>
    </xf>
    <xf numFmtId="0" fontId="11" fillId="5" borderId="6" xfId="0" applyFont="1" applyFill="1" applyBorder="1" applyAlignment="1" applyProtection="1">
      <alignment horizontal="justify" vertical="center" wrapText="1"/>
      <protection locked="0"/>
    </xf>
    <xf numFmtId="0" fontId="11" fillId="0" borderId="6" xfId="0" applyFont="1" applyBorder="1" applyAlignment="1">
      <alignment horizontal="justify" vertical="center" wrapText="1"/>
    </xf>
    <xf numFmtId="0" fontId="11" fillId="5" borderId="6" xfId="0" applyFont="1" applyFill="1" applyBorder="1" applyAlignment="1">
      <alignment horizontal="justify" vertical="center" wrapText="1"/>
    </xf>
    <xf numFmtId="9" fontId="11" fillId="0" borderId="6" xfId="0" applyNumberFormat="1" applyFont="1" applyBorder="1"/>
    <xf numFmtId="9" fontId="11" fillId="0" borderId="6" xfId="0" applyNumberFormat="1" applyFont="1" applyBorder="1" applyAlignment="1">
      <alignment wrapText="1"/>
    </xf>
    <xf numFmtId="10" fontId="11" fillId="0" borderId="6" xfId="0" applyNumberFormat="1" applyFont="1" applyBorder="1" applyAlignment="1">
      <alignment wrapText="1"/>
    </xf>
    <xf numFmtId="0" fontId="11" fillId="0" borderId="6" xfId="0" applyFont="1" applyBorder="1" applyAlignment="1">
      <alignment wrapText="1"/>
    </xf>
    <xf numFmtId="0" fontId="4" fillId="4" borderId="6" xfId="5" applyFill="1" applyBorder="1" applyAlignment="1" applyProtection="1">
      <alignment horizontal="center" vertical="center"/>
      <protection locked="0"/>
    </xf>
    <xf numFmtId="0" fontId="4" fillId="5" borderId="6" xfId="5" applyBorder="1" applyAlignment="1" applyProtection="1">
      <alignment horizontal="center" vertical="center" wrapText="1"/>
      <protection locked="0"/>
    </xf>
    <xf numFmtId="42" fontId="0" fillId="4" borderId="6" xfId="2" applyFont="1" applyFill="1" applyBorder="1" applyAlignment="1" applyProtection="1">
      <alignment vertical="center"/>
      <protection locked="0"/>
    </xf>
    <xf numFmtId="3" fontId="0" fillId="4" borderId="6" xfId="0" applyNumberFormat="1" applyFill="1" applyBorder="1" applyAlignment="1" applyProtection="1">
      <alignment vertical="center"/>
      <protection locked="0"/>
    </xf>
    <xf numFmtId="0" fontId="0" fillId="4" borderId="6" xfId="0" applyFill="1" applyBorder="1" applyAlignment="1" applyProtection="1">
      <alignment horizontal="right" vertical="center"/>
      <protection locked="0"/>
    </xf>
    <xf numFmtId="0" fontId="0" fillId="4" borderId="6" xfId="0" applyFill="1" applyBorder="1" applyAlignment="1" applyProtection="1">
      <alignment horizontal="justify" vertical="center"/>
      <protection locked="0"/>
    </xf>
    <xf numFmtId="0" fontId="0" fillId="7" borderId="6" xfId="0" applyFill="1" applyBorder="1" applyAlignment="1" applyProtection="1">
      <alignment vertical="center" wrapText="1"/>
      <protection locked="0"/>
    </xf>
    <xf numFmtId="3" fontId="0" fillId="7" borderId="6" xfId="0" applyNumberFormat="1" applyFill="1" applyBorder="1" applyAlignment="1" applyProtection="1">
      <alignment vertical="center"/>
      <protection locked="0"/>
    </xf>
    <xf numFmtId="0" fontId="0" fillId="4" borderId="6" xfId="0" applyFill="1" applyBorder="1" applyAlignment="1" applyProtection="1">
      <alignment horizontal="center" vertical="center"/>
      <protection locked="0"/>
    </xf>
    <xf numFmtId="1" fontId="0" fillId="4" borderId="6" xfId="1" applyNumberFormat="1" applyFont="1" applyFill="1" applyBorder="1" applyAlignment="1" applyProtection="1">
      <alignment vertical="center" wrapText="1"/>
      <protection locked="0"/>
    </xf>
    <xf numFmtId="1" fontId="0" fillId="0" borderId="6" xfId="1" applyNumberFormat="1" applyFont="1" applyBorder="1" applyAlignment="1">
      <alignment vertical="center" wrapText="1"/>
    </xf>
    <xf numFmtId="0" fontId="1" fillId="2" borderId="2" xfId="0" applyFont="1" applyFill="1" applyBorder="1" applyAlignment="1">
      <alignment horizontal="center" vertical="center"/>
    </xf>
    <xf numFmtId="0" fontId="0" fillId="0" borderId="0" xfId="0"/>
    <xf numFmtId="0" fontId="0" fillId="4" borderId="4" xfId="3" applyNumberFormat="1" applyFon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1" fillId="2" borderId="2" xfId="0" applyFont="1" applyFill="1" applyBorder="1" applyAlignment="1">
      <alignment horizontal="center" vertical="center" wrapText="1"/>
    </xf>
  </cellXfs>
  <cellStyles count="7">
    <cellStyle name="Hipervínculo" xfId="4" builtinId="8"/>
    <cellStyle name="Millares" xfId="1" builtinId="3"/>
    <cellStyle name="Moneda [0]" xfId="2" builtinId="7"/>
    <cellStyle name="Moneda [0] 2" xfId="6" xr:uid="{4CCFEC0F-9897-47F5-9DE6-67CDECD8669A}"/>
    <cellStyle name="Normal" xfId="0" builtinId="0"/>
    <cellStyle name="Normal 2" xfId="5" xr:uid="{DC8C530C-1B5B-4395-BC1A-F9038FB87A7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info@jep.gov.co" TargetMode="External"/><Relationship Id="rId1" Type="http://schemas.openxmlformats.org/officeDocument/2006/relationships/hyperlink" Target="mailto:secretariaejecutiva.jep@jep.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E20" sqref="E20"/>
    </sheetView>
  </sheetViews>
  <sheetFormatPr baseColWidth="10" defaultColWidth="8.88671875" defaultRowHeight="14.4" x14ac:dyDescent="0.3"/>
  <cols>
    <col min="2" max="2" width="10" customWidth="1"/>
    <col min="3" max="3" width="17" customWidth="1"/>
    <col min="4" max="4" width="32" customWidth="1"/>
    <col min="5" max="5" width="19" customWidth="1"/>
    <col min="6" max="6" width="37.886718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66.44140625"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21621</v>
      </c>
    </row>
    <row r="5" spans="1:15" x14ac:dyDescent="0.3">
      <c r="B5" s="1" t="s">
        <v>6</v>
      </c>
      <c r="C5" s="5">
        <v>43830</v>
      </c>
    </row>
    <row r="6" spans="1:15" x14ac:dyDescent="0.3">
      <c r="B6" s="1" t="s">
        <v>7</v>
      </c>
      <c r="C6" s="1">
        <v>12</v>
      </c>
      <c r="D6" s="1" t="s">
        <v>8</v>
      </c>
    </row>
    <row r="8" spans="1:15" x14ac:dyDescent="0.3">
      <c r="A8" s="1" t="s">
        <v>9</v>
      </c>
      <c r="B8" s="105" t="s">
        <v>10</v>
      </c>
      <c r="C8" s="106"/>
      <c r="D8" s="106"/>
      <c r="E8" s="106"/>
      <c r="F8" s="106"/>
      <c r="G8" s="106"/>
      <c r="H8" s="106"/>
      <c r="I8" s="106"/>
      <c r="J8" s="106"/>
      <c r="K8" s="106"/>
      <c r="L8" s="106"/>
      <c r="M8" s="106"/>
      <c r="N8" s="106"/>
      <c r="O8" s="106"/>
    </row>
    <row r="9" spans="1:15" x14ac:dyDescent="0.3">
      <c r="C9" s="1">
        <v>2</v>
      </c>
      <c r="D9" s="1">
        <v>3</v>
      </c>
      <c r="E9" s="1">
        <v>4</v>
      </c>
      <c r="F9" s="1">
        <v>7</v>
      </c>
      <c r="G9" s="1">
        <v>8</v>
      </c>
      <c r="H9" s="1">
        <v>12</v>
      </c>
      <c r="I9" s="1">
        <v>16</v>
      </c>
      <c r="J9" s="1">
        <v>20</v>
      </c>
      <c r="K9" s="1">
        <v>24</v>
      </c>
      <c r="L9" s="1">
        <v>28</v>
      </c>
      <c r="M9" s="1">
        <v>32</v>
      </c>
      <c r="N9" s="1">
        <v>36</v>
      </c>
      <c r="O9" s="1">
        <v>40</v>
      </c>
    </row>
    <row r="10" spans="1:15" ht="28.8" x14ac:dyDescent="0.3">
      <c r="C10" s="1" t="s">
        <v>11</v>
      </c>
      <c r="D10" s="1" t="s">
        <v>12</v>
      </c>
      <c r="E10" s="1" t="s">
        <v>13</v>
      </c>
      <c r="F10" s="109"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4" t="s">
        <v>24</v>
      </c>
      <c r="E11" s="4" t="s">
        <v>24</v>
      </c>
      <c r="F11" s="6"/>
      <c r="G11" s="6"/>
      <c r="H11" s="6"/>
      <c r="I11" s="6"/>
      <c r="J11" s="6"/>
      <c r="K11" s="6"/>
      <c r="L11" s="6"/>
      <c r="M11" s="6"/>
      <c r="N11" s="6"/>
      <c r="O11" s="4" t="s">
        <v>24</v>
      </c>
    </row>
    <row r="12" spans="1:15" x14ac:dyDescent="0.3">
      <c r="A12" s="1">
        <v>20</v>
      </c>
      <c r="B12" t="s">
        <v>24</v>
      </c>
      <c r="C12" s="2" t="s">
        <v>26</v>
      </c>
      <c r="D12" s="2" t="s">
        <v>24</v>
      </c>
      <c r="E12" s="2" t="s">
        <v>24</v>
      </c>
      <c r="F12" s="6"/>
      <c r="G12" s="6"/>
      <c r="H12" s="6"/>
      <c r="I12" s="6"/>
      <c r="J12" s="6"/>
      <c r="K12" s="6"/>
      <c r="L12" s="6"/>
      <c r="M12" s="6"/>
      <c r="N12" s="6"/>
      <c r="O12" s="4" t="s">
        <v>24</v>
      </c>
    </row>
    <row r="13" spans="1:15" x14ac:dyDescent="0.3">
      <c r="A13" s="1">
        <v>30</v>
      </c>
      <c r="B13" t="s">
        <v>24</v>
      </c>
      <c r="C13" s="2" t="s">
        <v>27</v>
      </c>
      <c r="D13" s="2" t="s">
        <v>24</v>
      </c>
      <c r="E13" s="2" t="s">
        <v>24</v>
      </c>
      <c r="F13" s="10">
        <v>0</v>
      </c>
      <c r="G13" s="10">
        <v>0</v>
      </c>
      <c r="H13" s="22"/>
      <c r="I13" s="10">
        <v>0</v>
      </c>
      <c r="J13" s="22"/>
      <c r="K13" s="10">
        <v>0</v>
      </c>
      <c r="L13" s="10">
        <v>0</v>
      </c>
      <c r="M13" s="22"/>
      <c r="N13" s="22"/>
      <c r="O13" s="10" t="s">
        <v>24</v>
      </c>
    </row>
    <row r="14" spans="1:15" x14ac:dyDescent="0.3">
      <c r="A14" s="1">
        <v>40</v>
      </c>
      <c r="B14" t="s">
        <v>24</v>
      </c>
      <c r="C14" s="2" t="s">
        <v>28</v>
      </c>
      <c r="D14" s="2" t="s">
        <v>24</v>
      </c>
      <c r="E14" s="2" t="s">
        <v>24</v>
      </c>
      <c r="F14" s="10">
        <v>0</v>
      </c>
      <c r="G14" s="10">
        <v>0</v>
      </c>
      <c r="H14" s="22"/>
      <c r="I14" s="10">
        <v>0</v>
      </c>
      <c r="J14" s="22"/>
      <c r="K14" s="10">
        <v>0</v>
      </c>
      <c r="L14" s="10">
        <v>0</v>
      </c>
      <c r="M14" s="22"/>
      <c r="N14" s="22"/>
      <c r="O14" s="10" t="s">
        <v>24</v>
      </c>
    </row>
    <row r="15" spans="1:15" x14ac:dyDescent="0.3">
      <c r="A15" s="1">
        <v>50</v>
      </c>
      <c r="B15" t="s">
        <v>24</v>
      </c>
      <c r="C15" s="2" t="s">
        <v>29</v>
      </c>
      <c r="D15" s="2" t="s">
        <v>24</v>
      </c>
      <c r="E15" s="2" t="s">
        <v>24</v>
      </c>
      <c r="F15" s="22"/>
      <c r="G15" s="22"/>
      <c r="H15" s="22"/>
      <c r="I15" s="22"/>
      <c r="J15" s="22"/>
      <c r="K15" s="22"/>
      <c r="L15" s="22"/>
      <c r="M15" s="22"/>
      <c r="N15" s="22"/>
      <c r="O15" s="10" t="s">
        <v>24</v>
      </c>
    </row>
    <row r="16" spans="1:15" x14ac:dyDescent="0.3">
      <c r="A16" s="1">
        <v>60</v>
      </c>
      <c r="B16" t="s">
        <v>24</v>
      </c>
      <c r="C16" s="2" t="s">
        <v>30</v>
      </c>
      <c r="D16" s="2" t="s">
        <v>24</v>
      </c>
      <c r="E16" s="2" t="s">
        <v>24</v>
      </c>
      <c r="F16" s="10">
        <v>0</v>
      </c>
      <c r="G16" s="10">
        <v>0</v>
      </c>
      <c r="H16" s="22"/>
      <c r="I16" s="10">
        <v>0</v>
      </c>
      <c r="J16" s="22"/>
      <c r="K16" s="10">
        <v>0</v>
      </c>
      <c r="L16" s="10">
        <v>0</v>
      </c>
      <c r="M16" s="22"/>
      <c r="N16" s="22"/>
      <c r="O16" s="10" t="s">
        <v>24</v>
      </c>
    </row>
    <row r="17" spans="1:15" x14ac:dyDescent="0.3">
      <c r="A17" s="1">
        <v>70</v>
      </c>
      <c r="B17" t="s">
        <v>24</v>
      </c>
      <c r="C17" s="2" t="s">
        <v>31</v>
      </c>
      <c r="D17" s="2" t="s">
        <v>24</v>
      </c>
      <c r="E17" s="2" t="s">
        <v>24</v>
      </c>
      <c r="F17" s="10">
        <v>0</v>
      </c>
      <c r="G17" s="10">
        <v>0</v>
      </c>
      <c r="H17" s="22"/>
      <c r="I17" s="10">
        <v>0</v>
      </c>
      <c r="J17" s="22"/>
      <c r="K17" s="10">
        <v>0</v>
      </c>
      <c r="L17" s="10">
        <v>0</v>
      </c>
      <c r="M17" s="22"/>
      <c r="N17" s="22"/>
      <c r="O17" s="10" t="s">
        <v>24</v>
      </c>
    </row>
    <row r="18" spans="1:15" x14ac:dyDescent="0.3">
      <c r="A18" s="1">
        <v>80</v>
      </c>
      <c r="B18" t="s">
        <v>24</v>
      </c>
      <c r="C18" s="2" t="s">
        <v>32</v>
      </c>
      <c r="D18" s="2" t="s">
        <v>24</v>
      </c>
      <c r="E18" s="2" t="s">
        <v>24</v>
      </c>
      <c r="F18" s="10">
        <v>0</v>
      </c>
      <c r="G18" s="10">
        <v>0</v>
      </c>
      <c r="H18" s="22"/>
      <c r="I18" s="10">
        <v>0</v>
      </c>
      <c r="J18" s="22"/>
      <c r="K18" s="10">
        <v>0</v>
      </c>
      <c r="L18" s="10">
        <v>0</v>
      </c>
      <c r="M18" s="22"/>
      <c r="N18" s="22"/>
      <c r="O18" s="10" t="s">
        <v>24</v>
      </c>
    </row>
    <row r="19" spans="1:15" x14ac:dyDescent="0.3">
      <c r="A19" s="1">
        <v>90</v>
      </c>
      <c r="B19" t="s">
        <v>24</v>
      </c>
      <c r="C19" s="2" t="s">
        <v>33</v>
      </c>
      <c r="D19" s="2" t="s">
        <v>24</v>
      </c>
      <c r="E19" s="2" t="s">
        <v>24</v>
      </c>
      <c r="F19" s="10">
        <v>0</v>
      </c>
      <c r="G19" s="10">
        <v>0</v>
      </c>
      <c r="H19" s="22"/>
      <c r="I19" s="10">
        <v>0</v>
      </c>
      <c r="J19" s="22"/>
      <c r="K19" s="10">
        <v>0</v>
      </c>
      <c r="L19" s="10">
        <v>0</v>
      </c>
      <c r="M19" s="22"/>
      <c r="N19" s="22"/>
      <c r="O19" s="10" t="s">
        <v>24</v>
      </c>
    </row>
    <row r="20" spans="1:15" x14ac:dyDescent="0.3">
      <c r="A20" s="1">
        <v>100</v>
      </c>
      <c r="B20" t="s">
        <v>24</v>
      </c>
      <c r="C20" s="2" t="s">
        <v>34</v>
      </c>
      <c r="D20" s="2" t="s">
        <v>24</v>
      </c>
      <c r="E20" s="2" t="s">
        <v>24</v>
      </c>
      <c r="F20" s="10">
        <v>0</v>
      </c>
      <c r="G20" s="10">
        <v>0</v>
      </c>
      <c r="H20" s="22"/>
      <c r="I20" s="10">
        <v>0</v>
      </c>
      <c r="J20" s="22"/>
      <c r="K20" s="10">
        <v>0</v>
      </c>
      <c r="L20" s="10">
        <v>0</v>
      </c>
      <c r="M20" s="22"/>
      <c r="N20" s="22"/>
      <c r="O20" s="10" t="s">
        <v>24</v>
      </c>
    </row>
    <row r="21" spans="1:15" x14ac:dyDescent="0.3">
      <c r="A21" s="1">
        <v>110</v>
      </c>
      <c r="B21" t="s">
        <v>24</v>
      </c>
      <c r="C21" s="2" t="s">
        <v>35</v>
      </c>
      <c r="D21" s="2" t="s">
        <v>24</v>
      </c>
      <c r="E21" s="2" t="s">
        <v>24</v>
      </c>
      <c r="F21" s="22"/>
      <c r="G21" s="22"/>
      <c r="H21" s="22"/>
      <c r="I21" s="22"/>
      <c r="J21" s="22"/>
      <c r="K21" s="22"/>
      <c r="L21" s="22"/>
      <c r="M21" s="22"/>
      <c r="N21" s="22"/>
      <c r="O21" s="10" t="s">
        <v>24</v>
      </c>
    </row>
    <row r="22" spans="1:15" x14ac:dyDescent="0.3">
      <c r="A22" s="1">
        <v>120</v>
      </c>
      <c r="B22" t="s">
        <v>24</v>
      </c>
      <c r="C22" s="2" t="s">
        <v>36</v>
      </c>
      <c r="D22" s="2" t="s">
        <v>24</v>
      </c>
      <c r="E22" s="2" t="s">
        <v>24</v>
      </c>
      <c r="F22" s="10">
        <v>0</v>
      </c>
      <c r="G22" s="10">
        <v>0</v>
      </c>
      <c r="H22" s="22"/>
      <c r="I22" s="10">
        <v>0</v>
      </c>
      <c r="J22" s="22"/>
      <c r="K22" s="10">
        <v>0</v>
      </c>
      <c r="L22" s="10">
        <v>0</v>
      </c>
      <c r="M22" s="22"/>
      <c r="N22" s="22"/>
      <c r="O22" s="10" t="s">
        <v>24</v>
      </c>
    </row>
    <row r="23" spans="1:15" x14ac:dyDescent="0.3">
      <c r="A23" s="1">
        <v>130</v>
      </c>
      <c r="B23" t="s">
        <v>24</v>
      </c>
      <c r="C23" s="2" t="s">
        <v>37</v>
      </c>
      <c r="D23" s="2" t="s">
        <v>24</v>
      </c>
      <c r="E23" s="2" t="s">
        <v>24</v>
      </c>
      <c r="F23" s="10">
        <v>0</v>
      </c>
      <c r="G23" s="10">
        <v>0</v>
      </c>
      <c r="H23" s="22"/>
      <c r="I23" s="10">
        <v>0</v>
      </c>
      <c r="J23" s="22"/>
      <c r="K23" s="10">
        <v>0</v>
      </c>
      <c r="L23" s="10">
        <v>0</v>
      </c>
      <c r="M23" s="22"/>
      <c r="N23" s="22"/>
      <c r="O23" s="10" t="s">
        <v>24</v>
      </c>
    </row>
    <row r="24" spans="1:15" x14ac:dyDescent="0.3">
      <c r="A24" s="1">
        <v>140</v>
      </c>
      <c r="B24" t="s">
        <v>24</v>
      </c>
      <c r="C24" s="2" t="s">
        <v>38</v>
      </c>
      <c r="D24" s="2" t="s">
        <v>24</v>
      </c>
      <c r="E24" s="2" t="s">
        <v>24</v>
      </c>
      <c r="F24" s="10">
        <v>0</v>
      </c>
      <c r="G24" s="10">
        <v>0</v>
      </c>
      <c r="H24" s="22"/>
      <c r="I24" s="10">
        <v>0</v>
      </c>
      <c r="J24" s="22"/>
      <c r="K24" s="10">
        <v>0</v>
      </c>
      <c r="L24" s="10">
        <v>0</v>
      </c>
      <c r="M24" s="22"/>
      <c r="N24" s="22"/>
      <c r="O24" s="10" t="s">
        <v>24</v>
      </c>
    </row>
    <row r="25" spans="1:15" x14ac:dyDescent="0.3">
      <c r="A25" s="1">
        <v>150</v>
      </c>
      <c r="B25" t="s">
        <v>24</v>
      </c>
      <c r="C25" s="2" t="s">
        <v>39</v>
      </c>
      <c r="D25" s="2" t="s">
        <v>24</v>
      </c>
      <c r="E25" s="2" t="s">
        <v>24</v>
      </c>
      <c r="F25" s="10">
        <v>0</v>
      </c>
      <c r="G25" s="10">
        <v>0</v>
      </c>
      <c r="H25" s="22"/>
      <c r="I25" s="10">
        <v>0</v>
      </c>
      <c r="J25" s="22"/>
      <c r="K25" s="10">
        <v>0</v>
      </c>
      <c r="L25" s="10">
        <v>0</v>
      </c>
      <c r="M25" s="22"/>
      <c r="N25" s="22"/>
      <c r="O25" s="10" t="s">
        <v>24</v>
      </c>
    </row>
    <row r="26" spans="1:15" x14ac:dyDescent="0.3">
      <c r="A26" s="1">
        <v>160</v>
      </c>
      <c r="B26" t="s">
        <v>24</v>
      </c>
      <c r="C26" s="2" t="s">
        <v>40</v>
      </c>
      <c r="D26" s="2" t="s">
        <v>24</v>
      </c>
      <c r="E26" s="2" t="s">
        <v>24</v>
      </c>
      <c r="F26" s="10">
        <v>0</v>
      </c>
      <c r="G26" s="10">
        <v>0</v>
      </c>
      <c r="H26" s="22"/>
      <c r="I26" s="10">
        <v>0</v>
      </c>
      <c r="J26" s="22"/>
      <c r="K26" s="10">
        <v>0</v>
      </c>
      <c r="L26" s="10">
        <v>0</v>
      </c>
      <c r="M26" s="22"/>
      <c r="N26" s="22"/>
      <c r="O26" s="10" t="s">
        <v>24</v>
      </c>
    </row>
    <row r="27" spans="1:15" x14ac:dyDescent="0.3">
      <c r="A27" s="1">
        <v>170</v>
      </c>
      <c r="B27" t="s">
        <v>24</v>
      </c>
      <c r="C27" s="2" t="s">
        <v>41</v>
      </c>
      <c r="D27" s="2" t="s">
        <v>24</v>
      </c>
      <c r="E27" s="2" t="s">
        <v>24</v>
      </c>
      <c r="F27" s="10">
        <v>0</v>
      </c>
      <c r="G27" s="10">
        <v>0</v>
      </c>
      <c r="H27" s="22"/>
      <c r="I27" s="10">
        <v>0</v>
      </c>
      <c r="J27" s="22"/>
      <c r="K27" s="10">
        <v>0</v>
      </c>
      <c r="L27" s="10">
        <v>0</v>
      </c>
      <c r="M27" s="22"/>
      <c r="N27" s="22"/>
      <c r="O27" s="10" t="s">
        <v>24</v>
      </c>
    </row>
    <row r="28" spans="1:15" x14ac:dyDescent="0.3">
      <c r="A28" s="1">
        <v>180</v>
      </c>
      <c r="B28" t="s">
        <v>24</v>
      </c>
      <c r="C28" s="2" t="s">
        <v>42</v>
      </c>
      <c r="D28" s="2" t="s">
        <v>24</v>
      </c>
      <c r="E28" s="2" t="s">
        <v>24</v>
      </c>
      <c r="F28" s="10">
        <v>0</v>
      </c>
      <c r="G28" s="10">
        <v>0</v>
      </c>
      <c r="H28" s="22"/>
      <c r="I28" s="10">
        <v>0</v>
      </c>
      <c r="J28" s="22"/>
      <c r="K28" s="10">
        <v>0</v>
      </c>
      <c r="L28" s="10">
        <v>0</v>
      </c>
      <c r="M28" s="22"/>
      <c r="N28" s="22"/>
      <c r="O28" s="10" t="s">
        <v>24</v>
      </c>
    </row>
    <row r="29" spans="1:15" x14ac:dyDescent="0.3">
      <c r="A29" s="1">
        <v>190</v>
      </c>
      <c r="B29" t="s">
        <v>24</v>
      </c>
      <c r="C29" s="2" t="s">
        <v>43</v>
      </c>
      <c r="D29" s="2" t="s">
        <v>24</v>
      </c>
      <c r="E29" s="2" t="s">
        <v>24</v>
      </c>
      <c r="F29" s="10">
        <v>0</v>
      </c>
      <c r="G29" s="10">
        <v>0</v>
      </c>
      <c r="H29" s="22"/>
      <c r="I29" s="10">
        <v>0</v>
      </c>
      <c r="J29" s="22"/>
      <c r="K29" s="10">
        <v>0</v>
      </c>
      <c r="L29" s="10">
        <v>0</v>
      </c>
      <c r="M29" s="22"/>
      <c r="N29" s="22"/>
      <c r="O29" s="10" t="s">
        <v>24</v>
      </c>
    </row>
    <row r="30" spans="1:15" x14ac:dyDescent="0.3">
      <c r="A30" s="1">
        <v>200</v>
      </c>
      <c r="B30" t="s">
        <v>24</v>
      </c>
      <c r="C30" s="2" t="s">
        <v>44</v>
      </c>
      <c r="D30" s="2" t="s">
        <v>24</v>
      </c>
      <c r="E30" s="2" t="s">
        <v>24</v>
      </c>
      <c r="F30" s="22"/>
      <c r="G30" s="22"/>
      <c r="H30" s="22"/>
      <c r="I30" s="22"/>
      <c r="J30" s="22"/>
      <c r="K30" s="22"/>
      <c r="L30" s="22"/>
      <c r="M30" s="22"/>
      <c r="N30" s="22"/>
      <c r="O30" s="10" t="s">
        <v>24</v>
      </c>
    </row>
    <row r="31" spans="1:15" x14ac:dyDescent="0.3">
      <c r="A31" s="1">
        <v>210</v>
      </c>
      <c r="B31" t="s">
        <v>24</v>
      </c>
      <c r="C31" s="2" t="s">
        <v>45</v>
      </c>
      <c r="D31" s="2" t="s">
        <v>24</v>
      </c>
      <c r="E31" s="2" t="s">
        <v>24</v>
      </c>
      <c r="F31" s="10">
        <v>0</v>
      </c>
      <c r="G31" s="10">
        <v>0</v>
      </c>
      <c r="H31" s="22"/>
      <c r="I31" s="10">
        <v>0</v>
      </c>
      <c r="J31" s="22"/>
      <c r="K31" s="10">
        <v>0</v>
      </c>
      <c r="L31" s="10">
        <v>0</v>
      </c>
      <c r="M31" s="22"/>
      <c r="N31" s="22"/>
      <c r="O31" s="10" t="s">
        <v>24</v>
      </c>
    </row>
    <row r="32" spans="1:15" x14ac:dyDescent="0.3">
      <c r="A32" s="1">
        <v>220</v>
      </c>
      <c r="B32" t="s">
        <v>24</v>
      </c>
      <c r="C32" s="2" t="s">
        <v>46</v>
      </c>
      <c r="D32" s="2" t="s">
        <v>24</v>
      </c>
      <c r="E32" s="2" t="s">
        <v>24</v>
      </c>
      <c r="F32" s="10">
        <v>0</v>
      </c>
      <c r="G32" s="10">
        <v>0</v>
      </c>
      <c r="H32" s="22"/>
      <c r="I32" s="10">
        <v>0</v>
      </c>
      <c r="J32" s="22"/>
      <c r="K32" s="10">
        <v>0</v>
      </c>
      <c r="L32" s="10">
        <v>0</v>
      </c>
      <c r="M32" s="22"/>
      <c r="N32" s="22"/>
      <c r="O32" s="10" t="s">
        <v>24</v>
      </c>
    </row>
    <row r="33" spans="1:15" x14ac:dyDescent="0.3">
      <c r="A33" s="1">
        <v>230</v>
      </c>
      <c r="B33" t="s">
        <v>24</v>
      </c>
      <c r="C33" s="2" t="s">
        <v>47</v>
      </c>
      <c r="D33" s="2" t="s">
        <v>24</v>
      </c>
      <c r="E33" s="2" t="s">
        <v>24</v>
      </c>
      <c r="F33" s="10">
        <v>0</v>
      </c>
      <c r="G33" s="10">
        <v>0</v>
      </c>
      <c r="H33" s="22"/>
      <c r="I33" s="10">
        <v>0</v>
      </c>
      <c r="J33" s="22"/>
      <c r="K33" s="10">
        <v>0</v>
      </c>
      <c r="L33" s="10">
        <v>0</v>
      </c>
      <c r="M33" s="22"/>
      <c r="N33" s="22"/>
      <c r="O33" s="10" t="s">
        <v>24</v>
      </c>
    </row>
    <row r="34" spans="1:15" x14ac:dyDescent="0.3">
      <c r="A34" s="1">
        <v>240</v>
      </c>
      <c r="B34" t="s">
        <v>24</v>
      </c>
      <c r="C34" s="2" t="s">
        <v>48</v>
      </c>
      <c r="D34" s="2" t="s">
        <v>24</v>
      </c>
      <c r="E34" s="2" t="s">
        <v>24</v>
      </c>
      <c r="F34" s="10">
        <v>0</v>
      </c>
      <c r="G34" s="10">
        <v>0</v>
      </c>
      <c r="H34" s="22"/>
      <c r="I34" s="10">
        <v>0</v>
      </c>
      <c r="J34" s="22"/>
      <c r="K34" s="10">
        <v>0</v>
      </c>
      <c r="L34" s="10">
        <v>0</v>
      </c>
      <c r="M34" s="22"/>
      <c r="N34" s="22"/>
      <c r="O34" s="10" t="s">
        <v>24</v>
      </c>
    </row>
    <row r="35" spans="1:15" x14ac:dyDescent="0.3">
      <c r="A35" s="1">
        <v>250</v>
      </c>
      <c r="B35" t="s">
        <v>24</v>
      </c>
      <c r="C35" s="2" t="s">
        <v>49</v>
      </c>
      <c r="D35" s="2" t="s">
        <v>24</v>
      </c>
      <c r="E35" s="2" t="s">
        <v>24</v>
      </c>
      <c r="F35" s="10">
        <v>0</v>
      </c>
      <c r="G35" s="10">
        <v>0</v>
      </c>
      <c r="H35" s="22"/>
      <c r="I35" s="10">
        <v>0</v>
      </c>
      <c r="J35" s="22"/>
      <c r="K35" s="10">
        <v>0</v>
      </c>
      <c r="L35" s="10">
        <v>0</v>
      </c>
      <c r="M35" s="22"/>
      <c r="N35" s="22"/>
      <c r="O35" s="10" t="s">
        <v>24</v>
      </c>
    </row>
    <row r="36" spans="1:15" x14ac:dyDescent="0.3">
      <c r="A36" s="1">
        <v>260</v>
      </c>
      <c r="B36" t="s">
        <v>24</v>
      </c>
      <c r="C36" s="2" t="s">
        <v>50</v>
      </c>
      <c r="D36" s="2" t="s">
        <v>24</v>
      </c>
      <c r="E36" s="2" t="s">
        <v>24</v>
      </c>
      <c r="F36" s="10">
        <v>0</v>
      </c>
      <c r="G36" s="10">
        <v>0</v>
      </c>
      <c r="H36" s="22"/>
      <c r="I36" s="10">
        <v>0</v>
      </c>
      <c r="J36" s="22"/>
      <c r="K36" s="10">
        <v>0</v>
      </c>
      <c r="L36" s="10">
        <v>0</v>
      </c>
      <c r="M36" s="22"/>
      <c r="N36" s="22"/>
      <c r="O36" s="10" t="s">
        <v>24</v>
      </c>
    </row>
    <row r="37" spans="1:15" x14ac:dyDescent="0.3">
      <c r="A37" s="1">
        <v>270</v>
      </c>
      <c r="B37" t="s">
        <v>24</v>
      </c>
      <c r="C37" s="2" t="s">
        <v>51</v>
      </c>
      <c r="D37" s="2" t="s">
        <v>24</v>
      </c>
      <c r="E37" s="2" t="s">
        <v>24</v>
      </c>
      <c r="F37" s="10">
        <v>0</v>
      </c>
      <c r="G37" s="10">
        <v>0</v>
      </c>
      <c r="H37" s="22"/>
      <c r="I37" s="10">
        <v>0</v>
      </c>
      <c r="J37" s="22"/>
      <c r="K37" s="10">
        <v>0</v>
      </c>
      <c r="L37" s="10">
        <v>0</v>
      </c>
      <c r="M37" s="22"/>
      <c r="N37" s="22"/>
      <c r="O37" s="10" t="s">
        <v>24</v>
      </c>
    </row>
    <row r="38" spans="1:15" ht="54" customHeight="1" x14ac:dyDescent="0.3">
      <c r="A38" s="1">
        <v>280</v>
      </c>
      <c r="B38" t="s">
        <v>24</v>
      </c>
      <c r="C38" s="2" t="s">
        <v>52</v>
      </c>
      <c r="D38" s="2" t="s">
        <v>24</v>
      </c>
      <c r="E38" s="2" t="s">
        <v>24</v>
      </c>
      <c r="F38" s="23">
        <v>292465828023</v>
      </c>
      <c r="G38" s="10">
        <v>0</v>
      </c>
      <c r="H38" s="22"/>
      <c r="I38" s="24">
        <v>74000000000</v>
      </c>
      <c r="J38" s="22"/>
      <c r="K38" s="24">
        <v>284585470760</v>
      </c>
      <c r="L38" s="24">
        <v>132682334450</v>
      </c>
      <c r="M38" s="22"/>
      <c r="N38" s="22"/>
      <c r="O38" s="12" t="s">
        <v>4602</v>
      </c>
    </row>
    <row r="39" spans="1:15" x14ac:dyDescent="0.3">
      <c r="A39" s="1">
        <v>290</v>
      </c>
      <c r="B39" t="s">
        <v>24</v>
      </c>
      <c r="C39" s="2" t="s">
        <v>53</v>
      </c>
      <c r="D39" s="2" t="s">
        <v>24</v>
      </c>
      <c r="E39" s="2" t="s">
        <v>24</v>
      </c>
      <c r="F39" s="6"/>
      <c r="G39" s="6"/>
      <c r="H39" s="6"/>
      <c r="I39" s="6"/>
      <c r="J39" s="6"/>
      <c r="K39" s="6"/>
      <c r="L39" s="6"/>
      <c r="M39" s="2" t="s">
        <v>24</v>
      </c>
      <c r="N39" s="2" t="s">
        <v>24</v>
      </c>
      <c r="O39" s="4" t="s">
        <v>24</v>
      </c>
    </row>
    <row r="351003" spans="1:1" x14ac:dyDescent="0.3">
      <c r="A351003" t="s">
        <v>54</v>
      </c>
    </row>
    <row r="351004" spans="1:1" x14ac:dyDescent="0.3">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F11:N12 J13:J39 H13:H39 K30:L30 I30 F30:G30 M27:M38 N25:N38 M22:N24 K21:N21 I21 F21:G21 M16:N20 K15:N15 I15 F15:G15 M13:N14"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O26 O38:O39 O28:O34"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C0A81265-E11B-4CD9-91E8-F72DFF4A15E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5F8E7B7C-0561-4690-9005-26B168824E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751DB327-EBCA-485B-9508-FABC6ABB496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D136505A-F9E5-47D7-8222-3D5A1679F4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A496DC30-121A-4AAF-87E8-D215E4EBC15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FB48D444-7C82-4ACF-9D2C-26A3F7CEBD3E}">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CBA38133-4DBA-49F2-8569-287EEC3E6AE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5A47068B-4903-4FEE-A463-7737BE663165}">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D2C38AB9-A25E-4FEB-8393-D8576410582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3C71F823-8072-44E9-8924-5D7E0709F3C4}">
      <formula1>0</formula1>
      <formula2>390</formula2>
    </dataValidation>
    <dataValidation type="textLength" allowBlank="1" showInputMessage="1" showErrorMessage="1" errorTitle="Entrada no válida" error="Escriba un texto  Maximo 390 Caracteres" promptTitle="Cualquier contenido Maximo 390 Caracteres" sqref="O36" xr:uid="{A3E03410-E456-431D-B5DE-CEF479CBCF73}">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election activeCell="A11" sqref="A11"/>
    </sheetView>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1492</v>
      </c>
    </row>
    <row r="3" spans="1:19" x14ac:dyDescent="0.3">
      <c r="B3" s="1" t="s">
        <v>4</v>
      </c>
      <c r="C3" s="1">
        <v>1</v>
      </c>
    </row>
    <row r="4" spans="1:19" x14ac:dyDescent="0.3">
      <c r="B4" s="1" t="s">
        <v>5</v>
      </c>
      <c r="C4" s="1">
        <v>21621</v>
      </c>
    </row>
    <row r="5" spans="1:19" x14ac:dyDescent="0.3">
      <c r="B5" s="1" t="s">
        <v>6</v>
      </c>
      <c r="C5" s="5">
        <v>43830</v>
      </c>
    </row>
    <row r="6" spans="1:19" x14ac:dyDescent="0.3">
      <c r="B6" s="1" t="s">
        <v>7</v>
      </c>
      <c r="C6" s="1">
        <v>12</v>
      </c>
      <c r="D6" s="1" t="s">
        <v>8</v>
      </c>
    </row>
    <row r="8" spans="1:19" x14ac:dyDescent="0.3">
      <c r="A8" s="1" t="s">
        <v>9</v>
      </c>
      <c r="B8" s="105" t="s">
        <v>1493</v>
      </c>
      <c r="C8" s="106"/>
      <c r="D8" s="106"/>
      <c r="E8" s="106"/>
      <c r="F8" s="106"/>
      <c r="G8" s="106"/>
      <c r="H8" s="106"/>
      <c r="I8" s="106"/>
      <c r="J8" s="106"/>
      <c r="K8" s="106"/>
      <c r="L8" s="106"/>
      <c r="M8" s="106"/>
      <c r="N8" s="106"/>
      <c r="O8" s="106"/>
      <c r="P8" s="106"/>
      <c r="Q8" s="106"/>
      <c r="R8" s="106"/>
      <c r="S8" s="106"/>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ht="144" x14ac:dyDescent="0.3">
      <c r="A11" s="8">
        <v>1</v>
      </c>
      <c r="B11" s="9" t="s">
        <v>65</v>
      </c>
      <c r="C11" s="10" t="s">
        <v>54</v>
      </c>
      <c r="D11" s="10" t="s">
        <v>24</v>
      </c>
      <c r="E11" s="11" t="s">
        <v>4521</v>
      </c>
      <c r="F11" s="10" t="s">
        <v>1525</v>
      </c>
      <c r="G11" s="11" t="s">
        <v>4982</v>
      </c>
      <c r="H11" s="11" t="s">
        <v>4983</v>
      </c>
      <c r="I11" s="10" t="s">
        <v>137</v>
      </c>
      <c r="J11" s="47">
        <v>306895810952</v>
      </c>
      <c r="K11" s="10">
        <f>87+(365*4)</f>
        <v>1547</v>
      </c>
      <c r="L11" s="48">
        <v>43378</v>
      </c>
      <c r="M11" s="48">
        <v>44926</v>
      </c>
      <c r="N11" s="11" t="s">
        <v>1520</v>
      </c>
      <c r="O11" s="49">
        <f>40609385078.29+11122504904</f>
        <v>51731889982.290001</v>
      </c>
      <c r="P11" s="50">
        <f>496/K11</f>
        <v>0.32062055591467359</v>
      </c>
      <c r="Q11" s="50">
        <f>+O11/J11</f>
        <v>0.16856499220962362</v>
      </c>
      <c r="R11" s="51">
        <v>5.44</v>
      </c>
      <c r="S11" s="10" t="s">
        <v>24</v>
      </c>
    </row>
    <row r="12" spans="1:19" ht="72" x14ac:dyDescent="0.3">
      <c r="A12" s="8">
        <v>2</v>
      </c>
      <c r="B12" s="9" t="s">
        <v>4523</v>
      </c>
      <c r="C12" s="10" t="s">
        <v>54</v>
      </c>
      <c r="D12" s="9"/>
      <c r="E12" s="14" t="s">
        <v>4545</v>
      </c>
      <c r="F12" s="10" t="s">
        <v>1525</v>
      </c>
      <c r="G12" s="14" t="s">
        <v>4984</v>
      </c>
      <c r="H12" s="52" t="s">
        <v>4589</v>
      </c>
      <c r="I12" s="10" t="s">
        <v>137</v>
      </c>
      <c r="J12" s="47">
        <v>240618769658</v>
      </c>
      <c r="K12" s="52">
        <f>126+(365*4)</f>
        <v>1586</v>
      </c>
      <c r="L12" s="48">
        <v>43705</v>
      </c>
      <c r="M12" s="48">
        <v>45291</v>
      </c>
      <c r="N12" s="11" t="s">
        <v>1520</v>
      </c>
      <c r="O12" s="53">
        <f>2918183565.95+935866814</f>
        <v>3854050379.9499998</v>
      </c>
      <c r="P12" s="54">
        <f>169/K12</f>
        <v>0.10655737704918032</v>
      </c>
      <c r="Q12" s="50">
        <f t="shared" ref="Q12:Q17" si="0">+O12/J12</f>
        <v>1.6017247471707626E-2</v>
      </c>
      <c r="R12" s="55">
        <v>0.43</v>
      </c>
      <c r="S12" s="52"/>
    </row>
    <row r="13" spans="1:19" ht="43.2" x14ac:dyDescent="0.3">
      <c r="A13" s="8">
        <v>3</v>
      </c>
      <c r="B13" s="9" t="s">
        <v>4525</v>
      </c>
      <c r="C13" s="10" t="s">
        <v>54</v>
      </c>
      <c r="D13" s="9"/>
      <c r="E13" s="14" t="s">
        <v>4555</v>
      </c>
      <c r="F13" s="10" t="s">
        <v>1525</v>
      </c>
      <c r="G13" s="14" t="s">
        <v>4985</v>
      </c>
      <c r="H13" s="52" t="s">
        <v>4986</v>
      </c>
      <c r="I13" s="10" t="s">
        <v>137</v>
      </c>
      <c r="J13" s="47">
        <v>11951593644</v>
      </c>
      <c r="K13" s="52">
        <v>1547</v>
      </c>
      <c r="L13" s="48">
        <v>43378</v>
      </c>
      <c r="M13" s="48">
        <v>44926</v>
      </c>
      <c r="N13" s="11" t="s">
        <v>1520</v>
      </c>
      <c r="O13" s="53">
        <v>1852031727.21</v>
      </c>
      <c r="P13" s="50">
        <f>496/K13</f>
        <v>0.32062055591467359</v>
      </c>
      <c r="Q13" s="50">
        <f t="shared" si="0"/>
        <v>0.15496106899013978</v>
      </c>
      <c r="R13" s="55">
        <v>1</v>
      </c>
      <c r="S13" s="52"/>
    </row>
    <row r="14" spans="1:19" ht="100.8" x14ac:dyDescent="0.3">
      <c r="A14" s="8">
        <v>4</v>
      </c>
      <c r="B14" s="9" t="s">
        <v>4528</v>
      </c>
      <c r="C14" s="10" t="s">
        <v>54</v>
      </c>
      <c r="D14" s="9"/>
      <c r="E14" s="14" t="s">
        <v>4565</v>
      </c>
      <c r="F14" s="10" t="s">
        <v>1525</v>
      </c>
      <c r="G14" s="14" t="s">
        <v>4987</v>
      </c>
      <c r="H14" s="14" t="s">
        <v>4988</v>
      </c>
      <c r="I14" s="10" t="s">
        <v>137</v>
      </c>
      <c r="J14" s="47">
        <v>22715798127</v>
      </c>
      <c r="K14" s="52">
        <v>1393</v>
      </c>
      <c r="L14" s="48">
        <v>43532</v>
      </c>
      <c r="M14" s="48">
        <v>44926</v>
      </c>
      <c r="N14" s="11" t="s">
        <v>1520</v>
      </c>
      <c r="O14" s="53">
        <v>1418805961.0899999</v>
      </c>
      <c r="P14" s="54">
        <f>342/K14</f>
        <v>0.24551328068916009</v>
      </c>
      <c r="Q14" s="50">
        <f t="shared" si="0"/>
        <v>6.2458996736883612E-2</v>
      </c>
      <c r="R14" s="55">
        <v>0.62</v>
      </c>
      <c r="S14" s="52"/>
    </row>
    <row r="15" spans="1:19" ht="86.4" x14ac:dyDescent="0.3">
      <c r="A15" s="8">
        <v>5</v>
      </c>
      <c r="B15" s="9" t="s">
        <v>4531</v>
      </c>
      <c r="C15" s="10" t="s">
        <v>54</v>
      </c>
      <c r="D15" s="9"/>
      <c r="E15" s="15" t="s">
        <v>4572</v>
      </c>
      <c r="F15" s="10" t="s">
        <v>1525</v>
      </c>
      <c r="G15" s="14" t="s">
        <v>4989</v>
      </c>
      <c r="H15" s="52" t="s">
        <v>4990</v>
      </c>
      <c r="I15" s="10" t="s">
        <v>137</v>
      </c>
      <c r="J15" s="47">
        <v>465898873</v>
      </c>
      <c r="K15" s="52">
        <v>452</v>
      </c>
      <c r="L15" s="48">
        <v>43378</v>
      </c>
      <c r="M15" s="48">
        <v>43830</v>
      </c>
      <c r="N15" s="11" t="s">
        <v>1520</v>
      </c>
      <c r="O15" s="53">
        <f>249837320.24+22907500</f>
        <v>272744820.24000001</v>
      </c>
      <c r="P15" s="54">
        <f>452/K15</f>
        <v>1</v>
      </c>
      <c r="Q15" s="50">
        <f t="shared" si="0"/>
        <v>0.58541635545016657</v>
      </c>
      <c r="R15" s="55">
        <v>1</v>
      </c>
      <c r="S15" s="52"/>
    </row>
    <row r="16" spans="1:19" ht="57.6" x14ac:dyDescent="0.3">
      <c r="A16" s="8">
        <v>6</v>
      </c>
      <c r="B16" s="9" t="s">
        <v>4534</v>
      </c>
      <c r="C16" s="10" t="s">
        <v>54</v>
      </c>
      <c r="D16" s="9"/>
      <c r="E16" s="15" t="s">
        <v>4579</v>
      </c>
      <c r="F16" s="10" t="s">
        <v>1525</v>
      </c>
      <c r="G16" s="14" t="s">
        <v>4991</v>
      </c>
      <c r="H16" s="52" t="s">
        <v>4992</v>
      </c>
      <c r="I16" s="10" t="s">
        <v>137</v>
      </c>
      <c r="J16" s="47">
        <v>4206828424</v>
      </c>
      <c r="K16" s="52">
        <v>817</v>
      </c>
      <c r="L16" s="48">
        <v>43378</v>
      </c>
      <c r="M16" s="48">
        <v>44196</v>
      </c>
      <c r="N16" s="11" t="s">
        <v>1520</v>
      </c>
      <c r="O16" s="53">
        <v>3123831734.52</v>
      </c>
      <c r="P16" s="54">
        <f>496/K16</f>
        <v>0.60709914320685432</v>
      </c>
      <c r="Q16" s="50">
        <f t="shared" si="0"/>
        <v>0.74256219167354376</v>
      </c>
      <c r="R16" s="55">
        <v>0.97</v>
      </c>
      <c r="S16" s="52"/>
    </row>
    <row r="17" spans="1:19" ht="72" x14ac:dyDescent="0.3">
      <c r="A17" s="8">
        <v>7</v>
      </c>
      <c r="B17" s="9" t="s">
        <v>4537</v>
      </c>
      <c r="C17" s="10" t="s">
        <v>54</v>
      </c>
      <c r="D17" s="9"/>
      <c r="E17" s="14" t="s">
        <v>4583</v>
      </c>
      <c r="F17" s="10" t="s">
        <v>1525</v>
      </c>
      <c r="G17" s="14" t="s">
        <v>4993</v>
      </c>
      <c r="H17" s="52" t="s">
        <v>4594</v>
      </c>
      <c r="I17" s="10" t="s">
        <v>137</v>
      </c>
      <c r="J17" s="47">
        <v>49152007412</v>
      </c>
      <c r="K17" s="52">
        <v>1547</v>
      </c>
      <c r="L17" s="48">
        <v>43378</v>
      </c>
      <c r="M17" s="48">
        <v>44926</v>
      </c>
      <c r="N17" s="11" t="s">
        <v>1520</v>
      </c>
      <c r="O17" s="53">
        <v>6009057791</v>
      </c>
      <c r="P17" s="50">
        <f>496/K17</f>
        <v>0.32062055591467359</v>
      </c>
      <c r="Q17" s="50">
        <f t="shared" si="0"/>
        <v>0.12225457529396745</v>
      </c>
      <c r="R17" s="55">
        <v>1</v>
      </c>
      <c r="S17" s="52"/>
    </row>
    <row r="351003" spans="1:4" x14ac:dyDescent="0.3">
      <c r="A351003" t="s">
        <v>54</v>
      </c>
      <c r="B351003" t="s">
        <v>1506</v>
      </c>
      <c r="C351003" t="s">
        <v>1507</v>
      </c>
      <c r="D351003" t="s">
        <v>1508</v>
      </c>
    </row>
    <row r="351004" spans="1:4" x14ac:dyDescent="0.3">
      <c r="A351004" t="s">
        <v>55</v>
      </c>
      <c r="B351004" t="s">
        <v>1509</v>
      </c>
      <c r="C351004" t="s">
        <v>1510</v>
      </c>
      <c r="D351004" t="s">
        <v>1511</v>
      </c>
    </row>
    <row r="351005" spans="1:4" x14ac:dyDescent="0.3">
      <c r="B351005" t="s">
        <v>1512</v>
      </c>
      <c r="C351005" t="s">
        <v>1513</v>
      </c>
      <c r="D351005" t="s">
        <v>1514</v>
      </c>
    </row>
    <row r="351006" spans="1:4" x14ac:dyDescent="0.3">
      <c r="B351006" t="s">
        <v>1515</v>
      </c>
      <c r="C351006" t="s">
        <v>1516</v>
      </c>
      <c r="D351006" t="s">
        <v>1517</v>
      </c>
    </row>
    <row r="351007" spans="1:4" x14ac:dyDescent="0.3">
      <c r="B351007" t="s">
        <v>1518</v>
      </c>
      <c r="C351007" t="s">
        <v>1519</v>
      </c>
      <c r="D351007" t="s">
        <v>1520</v>
      </c>
    </row>
    <row r="351008" spans="1:4" x14ac:dyDescent="0.3">
      <c r="B351008" t="s">
        <v>1521</v>
      </c>
      <c r="C351008" t="s">
        <v>137</v>
      </c>
      <c r="D351008" t="s">
        <v>1522</v>
      </c>
    </row>
    <row r="351009" spans="2:4" x14ac:dyDescent="0.3">
      <c r="B351009" t="s">
        <v>1523</v>
      </c>
      <c r="C351009" t="s">
        <v>139</v>
      </c>
      <c r="D351009" t="s">
        <v>1524</v>
      </c>
    </row>
    <row r="351010" spans="2:4" x14ac:dyDescent="0.3">
      <c r="B351010" t="s">
        <v>1525</v>
      </c>
      <c r="D351010" t="s">
        <v>1526</v>
      </c>
    </row>
    <row r="351011" spans="2:4" x14ac:dyDescent="0.3">
      <c r="B351011" t="s">
        <v>101</v>
      </c>
      <c r="D351011" t="s">
        <v>1527</v>
      </c>
    </row>
    <row r="351012" spans="2:4" x14ac:dyDescent="0.3">
      <c r="D351012" t="s">
        <v>1528</v>
      </c>
    </row>
    <row r="351013" spans="2:4" x14ac:dyDescent="0.3">
      <c r="D351013" t="s">
        <v>1529</v>
      </c>
    </row>
    <row r="351014" spans="2:4" x14ac:dyDescent="0.3">
      <c r="D351014" t="s">
        <v>1530</v>
      </c>
    </row>
    <row r="351015" spans="2:4" x14ac:dyDescent="0.3">
      <c r="D351015" t="s">
        <v>1531</v>
      </c>
    </row>
    <row r="351016" spans="2:4" x14ac:dyDescent="0.3">
      <c r="D351016" t="s">
        <v>1532</v>
      </c>
    </row>
    <row r="351017" spans="2:4" x14ac:dyDescent="0.3">
      <c r="D351017" t="s">
        <v>1533</v>
      </c>
    </row>
    <row r="351018" spans="2:4" x14ac:dyDescent="0.3">
      <c r="D351018" t="s">
        <v>1534</v>
      </c>
    </row>
    <row r="351019" spans="2:4" x14ac:dyDescent="0.3">
      <c r="D351019" t="s">
        <v>1535</v>
      </c>
    </row>
    <row r="351020" spans="2:4" x14ac:dyDescent="0.3">
      <c r="D351020" t="s">
        <v>1536</v>
      </c>
    </row>
    <row r="351021" spans="2:4" x14ac:dyDescent="0.3">
      <c r="D351021" t="s">
        <v>1537</v>
      </c>
    </row>
    <row r="351022" spans="2:4" x14ac:dyDescent="0.3">
      <c r="D351022" t="s">
        <v>1538</v>
      </c>
    </row>
    <row r="351023" spans="2:4" x14ac:dyDescent="0.3">
      <c r="D351023" t="s">
        <v>1539</v>
      </c>
    </row>
    <row r="351024" spans="2:4" x14ac:dyDescent="0.3">
      <c r="D351024" t="s">
        <v>1540</v>
      </c>
    </row>
    <row r="351025" spans="4:4" x14ac:dyDescent="0.3">
      <c r="D351025" t="s">
        <v>1541</v>
      </c>
    </row>
    <row r="351026" spans="4:4" x14ac:dyDescent="0.3">
      <c r="D351026" t="s">
        <v>1542</v>
      </c>
    </row>
    <row r="351027" spans="4:4" x14ac:dyDescent="0.3">
      <c r="D351027" t="s">
        <v>1543</v>
      </c>
    </row>
    <row r="351028" spans="4:4" x14ac:dyDescent="0.3">
      <c r="D351028" t="s">
        <v>1544</v>
      </c>
    </row>
    <row r="351029" spans="4:4" x14ac:dyDescent="0.3">
      <c r="D351029" t="s">
        <v>1545</v>
      </c>
    </row>
    <row r="351030" spans="4:4" x14ac:dyDescent="0.3">
      <c r="D351030" t="s">
        <v>1546</v>
      </c>
    </row>
    <row r="351031" spans="4:4" x14ac:dyDescent="0.3">
      <c r="D351031" t="s">
        <v>1547</v>
      </c>
    </row>
    <row r="351032" spans="4:4" x14ac:dyDescent="0.3">
      <c r="D351032" t="s">
        <v>1548</v>
      </c>
    </row>
    <row r="351033" spans="4:4" x14ac:dyDescent="0.3">
      <c r="D351033" t="s">
        <v>1549</v>
      </c>
    </row>
    <row r="351034" spans="4:4" x14ac:dyDescent="0.3">
      <c r="D351034" t="s">
        <v>1550</v>
      </c>
    </row>
    <row r="351035" spans="4:4" x14ac:dyDescent="0.3">
      <c r="D351035" t="s">
        <v>1551</v>
      </c>
    </row>
    <row r="351036" spans="4:4" x14ac:dyDescent="0.3">
      <c r="D351036" t="s">
        <v>1552</v>
      </c>
    </row>
    <row r="351037" spans="4:4" x14ac:dyDescent="0.3">
      <c r="D351037" t="s">
        <v>1553</v>
      </c>
    </row>
    <row r="351038" spans="4:4" x14ac:dyDescent="0.3">
      <c r="D351038" t="s">
        <v>1554</v>
      </c>
    </row>
    <row r="351039" spans="4:4" x14ac:dyDescent="0.3">
      <c r="D351039" t="s">
        <v>1555</v>
      </c>
    </row>
    <row r="351040" spans="4:4" x14ac:dyDescent="0.3">
      <c r="D351040" t="s">
        <v>1556</v>
      </c>
    </row>
    <row r="351041" spans="4:4" x14ac:dyDescent="0.3">
      <c r="D351041" t="s">
        <v>1557</v>
      </c>
    </row>
    <row r="351042" spans="4:4" x14ac:dyDescent="0.3">
      <c r="D351042" t="s">
        <v>1558</v>
      </c>
    </row>
    <row r="351043" spans="4:4" x14ac:dyDescent="0.3">
      <c r="D351043" t="s">
        <v>1559</v>
      </c>
    </row>
    <row r="351044" spans="4:4" x14ac:dyDescent="0.3">
      <c r="D351044" t="s">
        <v>1560</v>
      </c>
    </row>
    <row r="351045" spans="4:4" x14ac:dyDescent="0.3">
      <c r="D351045" t="s">
        <v>1561</v>
      </c>
    </row>
    <row r="351046" spans="4:4" x14ac:dyDescent="0.3">
      <c r="D351046" t="s">
        <v>1562</v>
      </c>
    </row>
    <row r="351047" spans="4:4" x14ac:dyDescent="0.3">
      <c r="D351047" t="s">
        <v>1563</v>
      </c>
    </row>
    <row r="351048" spans="4:4" x14ac:dyDescent="0.3">
      <c r="D351048" t="s">
        <v>1564</v>
      </c>
    </row>
    <row r="351049" spans="4:4" x14ac:dyDescent="0.3">
      <c r="D351049" t="s">
        <v>1565</v>
      </c>
    </row>
    <row r="351050" spans="4:4" x14ac:dyDescent="0.3">
      <c r="D351050" t="s">
        <v>1566</v>
      </c>
    </row>
    <row r="351051" spans="4:4" x14ac:dyDescent="0.3">
      <c r="D351051" t="s">
        <v>1567</v>
      </c>
    </row>
    <row r="351052" spans="4:4" x14ac:dyDescent="0.3">
      <c r="D351052" t="s">
        <v>1568</v>
      </c>
    </row>
    <row r="351053" spans="4:4" x14ac:dyDescent="0.3">
      <c r="D351053" t="s">
        <v>1569</v>
      </c>
    </row>
    <row r="351054" spans="4:4" x14ac:dyDescent="0.3">
      <c r="D351054" t="s">
        <v>1570</v>
      </c>
    </row>
    <row r="351055" spans="4:4" x14ac:dyDescent="0.3">
      <c r="D351055" t="s">
        <v>1571</v>
      </c>
    </row>
    <row r="351056" spans="4:4" x14ac:dyDescent="0.3">
      <c r="D351056" t="s">
        <v>1572</v>
      </c>
    </row>
    <row r="351057" spans="4:4" x14ac:dyDescent="0.3">
      <c r="D351057" t="s">
        <v>1573</v>
      </c>
    </row>
    <row r="351058" spans="4:4" x14ac:dyDescent="0.3">
      <c r="D351058" t="s">
        <v>1574</v>
      </c>
    </row>
    <row r="351059" spans="4:4" x14ac:dyDescent="0.3">
      <c r="D351059" t="s">
        <v>1575</v>
      </c>
    </row>
    <row r="351060" spans="4:4" x14ac:dyDescent="0.3">
      <c r="D351060" t="s">
        <v>1576</v>
      </c>
    </row>
    <row r="351061" spans="4:4" x14ac:dyDescent="0.3">
      <c r="D351061" t="s">
        <v>1577</v>
      </c>
    </row>
    <row r="351062" spans="4:4" x14ac:dyDescent="0.3">
      <c r="D351062" t="s">
        <v>1578</v>
      </c>
    </row>
    <row r="351063" spans="4:4" x14ac:dyDescent="0.3">
      <c r="D351063" t="s">
        <v>1579</v>
      </c>
    </row>
    <row r="351064" spans="4:4" x14ac:dyDescent="0.3">
      <c r="D351064" t="s">
        <v>1580</v>
      </c>
    </row>
    <row r="351065" spans="4:4" x14ac:dyDescent="0.3">
      <c r="D351065" t="s">
        <v>1581</v>
      </c>
    </row>
    <row r="351066" spans="4:4" x14ac:dyDescent="0.3">
      <c r="D351066" t="s">
        <v>1582</v>
      </c>
    </row>
    <row r="351067" spans="4:4" x14ac:dyDescent="0.3">
      <c r="D351067" t="s">
        <v>1583</v>
      </c>
    </row>
    <row r="351068" spans="4:4" x14ac:dyDescent="0.3">
      <c r="D351068" t="s">
        <v>1584</v>
      </c>
    </row>
    <row r="351069" spans="4:4" x14ac:dyDescent="0.3">
      <c r="D351069" t="s">
        <v>1585</v>
      </c>
    </row>
    <row r="351070" spans="4:4" x14ac:dyDescent="0.3">
      <c r="D351070" t="s">
        <v>1586</v>
      </c>
    </row>
    <row r="351071" spans="4:4" x14ac:dyDescent="0.3">
      <c r="D351071" t="s">
        <v>1587</v>
      </c>
    </row>
    <row r="351072" spans="4:4" x14ac:dyDescent="0.3">
      <c r="D351072" t="s">
        <v>1588</v>
      </c>
    </row>
    <row r="351073" spans="4:4" x14ac:dyDescent="0.3">
      <c r="D351073" t="s">
        <v>1589</v>
      </c>
    </row>
    <row r="351074" spans="4:4" x14ac:dyDescent="0.3">
      <c r="D351074" t="s">
        <v>1590</v>
      </c>
    </row>
    <row r="351075" spans="4:4" x14ac:dyDescent="0.3">
      <c r="D351075" t="s">
        <v>1591</v>
      </c>
    </row>
    <row r="351076" spans="4:4" x14ac:dyDescent="0.3">
      <c r="D351076" t="s">
        <v>1592</v>
      </c>
    </row>
    <row r="351077" spans="4:4" x14ac:dyDescent="0.3">
      <c r="D351077" t="s">
        <v>1593</v>
      </c>
    </row>
    <row r="351078" spans="4:4" x14ac:dyDescent="0.3">
      <c r="D351078" t="s">
        <v>1594</v>
      </c>
    </row>
    <row r="351079" spans="4:4" x14ac:dyDescent="0.3">
      <c r="D351079" t="s">
        <v>1595</v>
      </c>
    </row>
    <row r="351080" spans="4:4" x14ac:dyDescent="0.3">
      <c r="D351080" t="s">
        <v>1596</v>
      </c>
    </row>
    <row r="351081" spans="4:4" x14ac:dyDescent="0.3">
      <c r="D351081" t="s">
        <v>1597</v>
      </c>
    </row>
    <row r="351082" spans="4:4" x14ac:dyDescent="0.3">
      <c r="D351082" t="s">
        <v>1598</v>
      </c>
    </row>
    <row r="351083" spans="4:4" x14ac:dyDescent="0.3">
      <c r="D351083" t="s">
        <v>1599</v>
      </c>
    </row>
    <row r="351084" spans="4:4" x14ac:dyDescent="0.3">
      <c r="D351084" t="s">
        <v>1600</v>
      </c>
    </row>
    <row r="351085" spans="4:4" x14ac:dyDescent="0.3">
      <c r="D351085" t="s">
        <v>1601</v>
      </c>
    </row>
    <row r="351086" spans="4:4" x14ac:dyDescent="0.3">
      <c r="D351086" t="s">
        <v>1602</v>
      </c>
    </row>
    <row r="351087" spans="4:4" x14ac:dyDescent="0.3">
      <c r="D351087" t="s">
        <v>1603</v>
      </c>
    </row>
    <row r="351088" spans="4:4" x14ac:dyDescent="0.3">
      <c r="D351088" t="s">
        <v>1604</v>
      </c>
    </row>
    <row r="351089" spans="4:4" x14ac:dyDescent="0.3">
      <c r="D351089" t="s">
        <v>1605</v>
      </c>
    </row>
    <row r="351090" spans="4:4" x14ac:dyDescent="0.3">
      <c r="D351090" t="s">
        <v>1606</v>
      </c>
    </row>
    <row r="351091" spans="4:4" x14ac:dyDescent="0.3">
      <c r="D351091" t="s">
        <v>1607</v>
      </c>
    </row>
    <row r="351092" spans="4:4" x14ac:dyDescent="0.3">
      <c r="D351092" t="s">
        <v>1608</v>
      </c>
    </row>
    <row r="351093" spans="4:4" x14ac:dyDescent="0.3">
      <c r="D351093" t="s">
        <v>1609</v>
      </c>
    </row>
    <row r="351094" spans="4:4" x14ac:dyDescent="0.3">
      <c r="D351094" t="s">
        <v>1610</v>
      </c>
    </row>
    <row r="351095" spans="4:4" x14ac:dyDescent="0.3">
      <c r="D351095" t="s">
        <v>1611</v>
      </c>
    </row>
    <row r="351096" spans="4:4" x14ac:dyDescent="0.3">
      <c r="D351096" t="s">
        <v>1612</v>
      </c>
    </row>
    <row r="351097" spans="4:4" x14ac:dyDescent="0.3">
      <c r="D351097" t="s">
        <v>1613</v>
      </c>
    </row>
    <row r="351098" spans="4:4" x14ac:dyDescent="0.3">
      <c r="D351098" t="s">
        <v>1614</v>
      </c>
    </row>
    <row r="351099" spans="4:4" x14ac:dyDescent="0.3">
      <c r="D351099" t="s">
        <v>1615</v>
      </c>
    </row>
    <row r="351100" spans="4:4" x14ac:dyDescent="0.3">
      <c r="D351100" t="s">
        <v>1616</v>
      </c>
    </row>
    <row r="351101" spans="4:4" x14ac:dyDescent="0.3">
      <c r="D351101" t="s">
        <v>1617</v>
      </c>
    </row>
    <row r="351102" spans="4:4" x14ac:dyDescent="0.3">
      <c r="D351102" t="s">
        <v>1618</v>
      </c>
    </row>
    <row r="351103" spans="4:4" x14ac:dyDescent="0.3">
      <c r="D351103" t="s">
        <v>1619</v>
      </c>
    </row>
    <row r="351104" spans="4:4" x14ac:dyDescent="0.3">
      <c r="D351104" t="s">
        <v>1620</v>
      </c>
    </row>
    <row r="351105" spans="4:4" x14ac:dyDescent="0.3">
      <c r="D351105" t="s">
        <v>1621</v>
      </c>
    </row>
    <row r="351106" spans="4:4" x14ac:dyDescent="0.3">
      <c r="D351106" t="s">
        <v>1622</v>
      </c>
    </row>
    <row r="351107" spans="4:4" x14ac:dyDescent="0.3">
      <c r="D351107" t="s">
        <v>1623</v>
      </c>
    </row>
    <row r="351108" spans="4:4" x14ac:dyDescent="0.3">
      <c r="D351108" t="s">
        <v>1624</v>
      </c>
    </row>
    <row r="351109" spans="4:4" x14ac:dyDescent="0.3">
      <c r="D351109" t="s">
        <v>1625</v>
      </c>
    </row>
    <row r="351110" spans="4:4" x14ac:dyDescent="0.3">
      <c r="D351110" t="s">
        <v>1626</v>
      </c>
    </row>
    <row r="351111" spans="4:4" x14ac:dyDescent="0.3">
      <c r="D351111" t="s">
        <v>1627</v>
      </c>
    </row>
    <row r="351112" spans="4:4" x14ac:dyDescent="0.3">
      <c r="D351112" t="s">
        <v>1628</v>
      </c>
    </row>
    <row r="351113" spans="4:4" x14ac:dyDescent="0.3">
      <c r="D351113" t="s">
        <v>1629</v>
      </c>
    </row>
    <row r="351114" spans="4:4" x14ac:dyDescent="0.3">
      <c r="D351114" t="s">
        <v>1630</v>
      </c>
    </row>
    <row r="351115" spans="4:4" x14ac:dyDescent="0.3">
      <c r="D351115" t="s">
        <v>1631</v>
      </c>
    </row>
    <row r="351116" spans="4:4" x14ac:dyDescent="0.3">
      <c r="D351116" t="s">
        <v>1632</v>
      </c>
    </row>
    <row r="351117" spans="4:4" x14ac:dyDescent="0.3">
      <c r="D351117" t="s">
        <v>1633</v>
      </c>
    </row>
    <row r="351118" spans="4:4" x14ac:dyDescent="0.3">
      <c r="D351118" t="s">
        <v>1634</v>
      </c>
    </row>
    <row r="351119" spans="4:4" x14ac:dyDescent="0.3">
      <c r="D351119" t="s">
        <v>1635</v>
      </c>
    </row>
    <row r="351120" spans="4:4" x14ac:dyDescent="0.3">
      <c r="D351120" t="s">
        <v>1636</v>
      </c>
    </row>
    <row r="351121" spans="4:4" x14ac:dyDescent="0.3">
      <c r="D351121" t="s">
        <v>1637</v>
      </c>
    </row>
    <row r="351122" spans="4:4" x14ac:dyDescent="0.3">
      <c r="D351122" t="s">
        <v>1638</v>
      </c>
    </row>
    <row r="351123" spans="4:4" x14ac:dyDescent="0.3">
      <c r="D351123" t="s">
        <v>1639</v>
      </c>
    </row>
    <row r="351124" spans="4:4" x14ac:dyDescent="0.3">
      <c r="D351124" t="s">
        <v>1640</v>
      </c>
    </row>
    <row r="351125" spans="4:4" x14ac:dyDescent="0.3">
      <c r="D351125" t="s">
        <v>1641</v>
      </c>
    </row>
    <row r="351126" spans="4:4" x14ac:dyDescent="0.3">
      <c r="D351126" t="s">
        <v>1642</v>
      </c>
    </row>
    <row r="351127" spans="4:4" x14ac:dyDescent="0.3">
      <c r="D351127" t="s">
        <v>1643</v>
      </c>
    </row>
    <row r="351128" spans="4:4" x14ac:dyDescent="0.3">
      <c r="D351128" t="s">
        <v>1644</v>
      </c>
    </row>
    <row r="351129" spans="4:4" x14ac:dyDescent="0.3">
      <c r="D351129" t="s">
        <v>1645</v>
      </c>
    </row>
    <row r="351130" spans="4:4" x14ac:dyDescent="0.3">
      <c r="D351130" t="s">
        <v>1646</v>
      </c>
    </row>
    <row r="351131" spans="4:4" x14ac:dyDescent="0.3">
      <c r="D351131" t="s">
        <v>1647</v>
      </c>
    </row>
    <row r="351132" spans="4:4" x14ac:dyDescent="0.3">
      <c r="D351132" t="s">
        <v>1648</v>
      </c>
    </row>
    <row r="351133" spans="4:4" x14ac:dyDescent="0.3">
      <c r="D351133" t="s">
        <v>1649</v>
      </c>
    </row>
    <row r="351134" spans="4:4" x14ac:dyDescent="0.3">
      <c r="D351134" t="s">
        <v>1650</v>
      </c>
    </row>
    <row r="351135" spans="4:4" x14ac:dyDescent="0.3">
      <c r="D351135" t="s">
        <v>1651</v>
      </c>
    </row>
    <row r="351136" spans="4:4" x14ac:dyDescent="0.3">
      <c r="D351136" t="s">
        <v>1652</v>
      </c>
    </row>
    <row r="351137" spans="4:4" x14ac:dyDescent="0.3">
      <c r="D351137" t="s">
        <v>1653</v>
      </c>
    </row>
    <row r="351138" spans="4:4" x14ac:dyDescent="0.3">
      <c r="D351138" t="s">
        <v>1654</v>
      </c>
    </row>
    <row r="351139" spans="4:4" x14ac:dyDescent="0.3">
      <c r="D351139" t="s">
        <v>1655</v>
      </c>
    </row>
    <row r="351140" spans="4:4" x14ac:dyDescent="0.3">
      <c r="D351140" t="s">
        <v>1656</v>
      </c>
    </row>
    <row r="351141" spans="4:4" x14ac:dyDescent="0.3">
      <c r="D351141" t="s">
        <v>1657</v>
      </c>
    </row>
    <row r="351142" spans="4:4" x14ac:dyDescent="0.3">
      <c r="D351142" t="s">
        <v>1658</v>
      </c>
    </row>
    <row r="351143" spans="4:4" x14ac:dyDescent="0.3">
      <c r="D351143" t="s">
        <v>1659</v>
      </c>
    </row>
    <row r="351144" spans="4:4" x14ac:dyDescent="0.3">
      <c r="D351144" t="s">
        <v>1660</v>
      </c>
    </row>
    <row r="351145" spans="4:4" x14ac:dyDescent="0.3">
      <c r="D351145" t="s">
        <v>1661</v>
      </c>
    </row>
    <row r="351146" spans="4:4" x14ac:dyDescent="0.3">
      <c r="D351146" t="s">
        <v>1662</v>
      </c>
    </row>
    <row r="351147" spans="4:4" x14ac:dyDescent="0.3">
      <c r="D351147" t="s">
        <v>1663</v>
      </c>
    </row>
    <row r="351148" spans="4:4" x14ac:dyDescent="0.3">
      <c r="D351148" t="s">
        <v>1664</v>
      </c>
    </row>
    <row r="351149" spans="4:4" x14ac:dyDescent="0.3">
      <c r="D351149" t="s">
        <v>1665</v>
      </c>
    </row>
    <row r="351150" spans="4:4" x14ac:dyDescent="0.3">
      <c r="D351150" t="s">
        <v>1666</v>
      </c>
    </row>
    <row r="351151" spans="4:4" x14ac:dyDescent="0.3">
      <c r="D351151" t="s">
        <v>1667</v>
      </c>
    </row>
    <row r="351152" spans="4:4" x14ac:dyDescent="0.3">
      <c r="D351152" t="s">
        <v>1668</v>
      </c>
    </row>
    <row r="351153" spans="4:4" x14ac:dyDescent="0.3">
      <c r="D351153" t="s">
        <v>1669</v>
      </c>
    </row>
    <row r="351154" spans="4:4" x14ac:dyDescent="0.3">
      <c r="D351154" t="s">
        <v>1670</v>
      </c>
    </row>
    <row r="351155" spans="4:4" x14ac:dyDescent="0.3">
      <c r="D351155" t="s">
        <v>1671</v>
      </c>
    </row>
    <row r="351156" spans="4:4" x14ac:dyDescent="0.3">
      <c r="D351156" t="s">
        <v>1672</v>
      </c>
    </row>
    <row r="351157" spans="4:4" x14ac:dyDescent="0.3">
      <c r="D351157" t="s">
        <v>1673</v>
      </c>
    </row>
    <row r="351158" spans="4:4" x14ac:dyDescent="0.3">
      <c r="D351158" t="s">
        <v>1674</v>
      </c>
    </row>
    <row r="351159" spans="4:4" x14ac:dyDescent="0.3">
      <c r="D351159" t="s">
        <v>1675</v>
      </c>
    </row>
    <row r="351160" spans="4:4" x14ac:dyDescent="0.3">
      <c r="D351160" t="s">
        <v>1676</v>
      </c>
    </row>
    <row r="351161" spans="4:4" x14ac:dyDescent="0.3">
      <c r="D351161" t="s">
        <v>1677</v>
      </c>
    </row>
    <row r="351162" spans="4:4" x14ac:dyDescent="0.3">
      <c r="D351162" t="s">
        <v>1678</v>
      </c>
    </row>
    <row r="351163" spans="4:4" x14ac:dyDescent="0.3">
      <c r="D351163" t="s">
        <v>1679</v>
      </c>
    </row>
    <row r="351164" spans="4:4" x14ac:dyDescent="0.3">
      <c r="D351164" t="s">
        <v>1680</v>
      </c>
    </row>
    <row r="351165" spans="4:4" x14ac:dyDescent="0.3">
      <c r="D351165" t="s">
        <v>1681</v>
      </c>
    </row>
    <row r="351166" spans="4:4" x14ac:dyDescent="0.3">
      <c r="D351166" t="s">
        <v>1682</v>
      </c>
    </row>
    <row r="351167" spans="4:4" x14ac:dyDescent="0.3">
      <c r="D351167" t="s">
        <v>1683</v>
      </c>
    </row>
    <row r="351168" spans="4:4" x14ac:dyDescent="0.3">
      <c r="D351168" t="s">
        <v>1684</v>
      </c>
    </row>
    <row r="351169" spans="4:4" x14ac:dyDescent="0.3">
      <c r="D351169" t="s">
        <v>1685</v>
      </c>
    </row>
    <row r="351170" spans="4:4" x14ac:dyDescent="0.3">
      <c r="D351170" t="s">
        <v>1686</v>
      </c>
    </row>
    <row r="351171" spans="4:4" x14ac:dyDescent="0.3">
      <c r="D351171" t="s">
        <v>1687</v>
      </c>
    </row>
    <row r="351172" spans="4:4" x14ac:dyDescent="0.3">
      <c r="D351172" t="s">
        <v>1688</v>
      </c>
    </row>
    <row r="351173" spans="4:4" x14ac:dyDescent="0.3">
      <c r="D351173" t="s">
        <v>1689</v>
      </c>
    </row>
    <row r="351174" spans="4:4" x14ac:dyDescent="0.3">
      <c r="D351174" t="s">
        <v>1690</v>
      </c>
    </row>
    <row r="351175" spans="4:4" x14ac:dyDescent="0.3">
      <c r="D351175" t="s">
        <v>1691</v>
      </c>
    </row>
    <row r="351176" spans="4:4" x14ac:dyDescent="0.3">
      <c r="D351176" t="s">
        <v>1692</v>
      </c>
    </row>
    <row r="351177" spans="4:4" x14ac:dyDescent="0.3">
      <c r="D351177" t="s">
        <v>1693</v>
      </c>
    </row>
    <row r="351178" spans="4:4" x14ac:dyDescent="0.3">
      <c r="D351178" t="s">
        <v>1694</v>
      </c>
    </row>
    <row r="351179" spans="4:4" x14ac:dyDescent="0.3">
      <c r="D351179" t="s">
        <v>1695</v>
      </c>
    </row>
    <row r="351180" spans="4:4" x14ac:dyDescent="0.3">
      <c r="D351180" t="s">
        <v>1696</v>
      </c>
    </row>
    <row r="351181" spans="4:4" x14ac:dyDescent="0.3">
      <c r="D351181" t="s">
        <v>1697</v>
      </c>
    </row>
    <row r="351182" spans="4:4" x14ac:dyDescent="0.3">
      <c r="D351182" t="s">
        <v>1698</v>
      </c>
    </row>
    <row r="351183" spans="4:4" x14ac:dyDescent="0.3">
      <c r="D351183" t="s">
        <v>1699</v>
      </c>
    </row>
    <row r="351184" spans="4:4" x14ac:dyDescent="0.3">
      <c r="D351184" t="s">
        <v>1700</v>
      </c>
    </row>
    <row r="351185" spans="4:4" x14ac:dyDescent="0.3">
      <c r="D351185" t="s">
        <v>1701</v>
      </c>
    </row>
    <row r="351186" spans="4:4" x14ac:dyDescent="0.3">
      <c r="D351186" t="s">
        <v>1702</v>
      </c>
    </row>
    <row r="351187" spans="4:4" x14ac:dyDescent="0.3">
      <c r="D351187" t="s">
        <v>1703</v>
      </c>
    </row>
    <row r="351188" spans="4:4" x14ac:dyDescent="0.3">
      <c r="D351188" t="s">
        <v>1704</v>
      </c>
    </row>
    <row r="351189" spans="4:4" x14ac:dyDescent="0.3">
      <c r="D351189" t="s">
        <v>1705</v>
      </c>
    </row>
    <row r="351190" spans="4:4" x14ac:dyDescent="0.3">
      <c r="D351190" t="s">
        <v>1706</v>
      </c>
    </row>
    <row r="351191" spans="4:4" x14ac:dyDescent="0.3">
      <c r="D351191" t="s">
        <v>1707</v>
      </c>
    </row>
    <row r="351192" spans="4:4" x14ac:dyDescent="0.3">
      <c r="D351192" t="s">
        <v>1708</v>
      </c>
    </row>
    <row r="351193" spans="4:4" x14ac:dyDescent="0.3">
      <c r="D351193" t="s">
        <v>1709</v>
      </c>
    </row>
    <row r="351194" spans="4:4" x14ac:dyDescent="0.3">
      <c r="D351194" t="s">
        <v>1710</v>
      </c>
    </row>
    <row r="351195" spans="4:4" x14ac:dyDescent="0.3">
      <c r="D351195" t="s">
        <v>1711</v>
      </c>
    </row>
    <row r="351196" spans="4:4" x14ac:dyDescent="0.3">
      <c r="D351196" t="s">
        <v>1712</v>
      </c>
    </row>
    <row r="351197" spans="4:4" x14ac:dyDescent="0.3">
      <c r="D351197" t="s">
        <v>1713</v>
      </c>
    </row>
    <row r="351198" spans="4:4" x14ac:dyDescent="0.3">
      <c r="D351198" t="s">
        <v>1714</v>
      </c>
    </row>
    <row r="351199" spans="4:4" x14ac:dyDescent="0.3">
      <c r="D351199" t="s">
        <v>1715</v>
      </c>
    </row>
    <row r="351200" spans="4:4" x14ac:dyDescent="0.3">
      <c r="D351200" t="s">
        <v>1716</v>
      </c>
    </row>
    <row r="351201" spans="4:4" x14ac:dyDescent="0.3">
      <c r="D351201" t="s">
        <v>1717</v>
      </c>
    </row>
    <row r="351202" spans="4:4" x14ac:dyDescent="0.3">
      <c r="D351202" t="s">
        <v>1718</v>
      </c>
    </row>
    <row r="351203" spans="4:4" x14ac:dyDescent="0.3">
      <c r="D351203" t="s">
        <v>1719</v>
      </c>
    </row>
    <row r="351204" spans="4:4" x14ac:dyDescent="0.3">
      <c r="D351204" t="s">
        <v>1720</v>
      </c>
    </row>
    <row r="351205" spans="4:4" x14ac:dyDescent="0.3">
      <c r="D351205" t="s">
        <v>1721</v>
      </c>
    </row>
    <row r="351206" spans="4:4" x14ac:dyDescent="0.3">
      <c r="D351206" t="s">
        <v>1722</v>
      </c>
    </row>
    <row r="351207" spans="4:4" x14ac:dyDescent="0.3">
      <c r="D351207" t="s">
        <v>1723</v>
      </c>
    </row>
    <row r="351208" spans="4:4" x14ac:dyDescent="0.3">
      <c r="D351208" t="s">
        <v>1724</v>
      </c>
    </row>
    <row r="351209" spans="4:4" x14ac:dyDescent="0.3">
      <c r="D351209" t="s">
        <v>1725</v>
      </c>
    </row>
    <row r="351210" spans="4:4" x14ac:dyDescent="0.3">
      <c r="D351210" t="s">
        <v>1726</v>
      </c>
    </row>
    <row r="351211" spans="4:4" x14ac:dyDescent="0.3">
      <c r="D351211" t="s">
        <v>1727</v>
      </c>
    </row>
    <row r="351212" spans="4:4" x14ac:dyDescent="0.3">
      <c r="D351212" t="s">
        <v>1728</v>
      </c>
    </row>
    <row r="351213" spans="4:4" x14ac:dyDescent="0.3">
      <c r="D351213" t="s">
        <v>1729</v>
      </c>
    </row>
    <row r="351214" spans="4:4" x14ac:dyDescent="0.3">
      <c r="D351214" t="s">
        <v>1730</v>
      </c>
    </row>
    <row r="351215" spans="4:4" x14ac:dyDescent="0.3">
      <c r="D351215" t="s">
        <v>1731</v>
      </c>
    </row>
    <row r="351216" spans="4:4" x14ac:dyDescent="0.3">
      <c r="D351216" t="s">
        <v>1732</v>
      </c>
    </row>
    <row r="351217" spans="4:4" x14ac:dyDescent="0.3">
      <c r="D351217" t="s">
        <v>1733</v>
      </c>
    </row>
    <row r="351218" spans="4:4" x14ac:dyDescent="0.3">
      <c r="D351218" t="s">
        <v>1734</v>
      </c>
    </row>
    <row r="351219" spans="4:4" x14ac:dyDescent="0.3">
      <c r="D351219" t="s">
        <v>1735</v>
      </c>
    </row>
    <row r="351220" spans="4:4" x14ac:dyDescent="0.3">
      <c r="D351220" t="s">
        <v>1736</v>
      </c>
    </row>
    <row r="351221" spans="4:4" x14ac:dyDescent="0.3">
      <c r="D351221" t="s">
        <v>1737</v>
      </c>
    </row>
    <row r="351222" spans="4:4" x14ac:dyDescent="0.3">
      <c r="D351222" t="s">
        <v>1738</v>
      </c>
    </row>
    <row r="351223" spans="4:4" x14ac:dyDescent="0.3">
      <c r="D351223" t="s">
        <v>1739</v>
      </c>
    </row>
    <row r="351224" spans="4:4" x14ac:dyDescent="0.3">
      <c r="D351224" t="s">
        <v>1740</v>
      </c>
    </row>
    <row r="351225" spans="4:4" x14ac:dyDescent="0.3">
      <c r="D351225" t="s">
        <v>1741</v>
      </c>
    </row>
    <row r="351226" spans="4:4" x14ac:dyDescent="0.3">
      <c r="D351226" t="s">
        <v>1742</v>
      </c>
    </row>
    <row r="351227" spans="4:4" x14ac:dyDescent="0.3">
      <c r="D351227" t="s">
        <v>1743</v>
      </c>
    </row>
    <row r="351228" spans="4:4" x14ac:dyDescent="0.3">
      <c r="D351228" t="s">
        <v>1744</v>
      </c>
    </row>
    <row r="351229" spans="4:4" x14ac:dyDescent="0.3">
      <c r="D351229" t="s">
        <v>1745</v>
      </c>
    </row>
    <row r="351230" spans="4:4" x14ac:dyDescent="0.3">
      <c r="D351230" t="s">
        <v>1746</v>
      </c>
    </row>
    <row r="351231" spans="4:4" x14ac:dyDescent="0.3">
      <c r="D351231" t="s">
        <v>1747</v>
      </c>
    </row>
    <row r="351232" spans="4:4" x14ac:dyDescent="0.3">
      <c r="D351232" t="s">
        <v>1748</v>
      </c>
    </row>
    <row r="351233" spans="4:4" x14ac:dyDescent="0.3">
      <c r="D351233" t="s">
        <v>1749</v>
      </c>
    </row>
    <row r="351234" spans="4:4" x14ac:dyDescent="0.3">
      <c r="D351234" t="s">
        <v>1750</v>
      </c>
    </row>
    <row r="351235" spans="4:4" x14ac:dyDescent="0.3">
      <c r="D351235" t="s">
        <v>1751</v>
      </c>
    </row>
    <row r="351236" spans="4:4" x14ac:dyDescent="0.3">
      <c r="D351236" t="s">
        <v>1752</v>
      </c>
    </row>
    <row r="351237" spans="4:4" x14ac:dyDescent="0.3">
      <c r="D351237" t="s">
        <v>1753</v>
      </c>
    </row>
    <row r="351238" spans="4:4" x14ac:dyDescent="0.3">
      <c r="D351238" t="s">
        <v>1754</v>
      </c>
    </row>
    <row r="351239" spans="4:4" x14ac:dyDescent="0.3">
      <c r="D351239" t="s">
        <v>1755</v>
      </c>
    </row>
    <row r="351240" spans="4:4" x14ac:dyDescent="0.3">
      <c r="D351240" t="s">
        <v>1756</v>
      </c>
    </row>
    <row r="351241" spans="4:4" x14ac:dyDescent="0.3">
      <c r="D351241" t="s">
        <v>1757</v>
      </c>
    </row>
    <row r="351242" spans="4:4" x14ac:dyDescent="0.3">
      <c r="D351242" t="s">
        <v>1758</v>
      </c>
    </row>
    <row r="351243" spans="4:4" x14ac:dyDescent="0.3">
      <c r="D351243" t="s">
        <v>1759</v>
      </c>
    </row>
    <row r="351244" spans="4:4" x14ac:dyDescent="0.3">
      <c r="D351244" t="s">
        <v>1760</v>
      </c>
    </row>
    <row r="351245" spans="4:4" x14ac:dyDescent="0.3">
      <c r="D351245" t="s">
        <v>1761</v>
      </c>
    </row>
    <row r="351246" spans="4:4" x14ac:dyDescent="0.3">
      <c r="D351246" t="s">
        <v>1762</v>
      </c>
    </row>
    <row r="351247" spans="4:4" x14ac:dyDescent="0.3">
      <c r="D351247" t="s">
        <v>1763</v>
      </c>
    </row>
    <row r="351248" spans="4:4" x14ac:dyDescent="0.3">
      <c r="D351248" t="s">
        <v>1764</v>
      </c>
    </row>
    <row r="351249" spans="4:4" x14ac:dyDescent="0.3">
      <c r="D351249" t="s">
        <v>1765</v>
      </c>
    </row>
    <row r="351250" spans="4:4" x14ac:dyDescent="0.3">
      <c r="D351250" t="s">
        <v>1766</v>
      </c>
    </row>
    <row r="351251" spans="4:4" x14ac:dyDescent="0.3">
      <c r="D351251" t="s">
        <v>1767</v>
      </c>
    </row>
    <row r="351252" spans="4:4" x14ac:dyDescent="0.3">
      <c r="D351252" t="s">
        <v>1768</v>
      </c>
    </row>
    <row r="351253" spans="4:4" x14ac:dyDescent="0.3">
      <c r="D351253" t="s">
        <v>1769</v>
      </c>
    </row>
    <row r="351254" spans="4:4" x14ac:dyDescent="0.3">
      <c r="D351254" t="s">
        <v>1770</v>
      </c>
    </row>
    <row r="351255" spans="4:4" x14ac:dyDescent="0.3">
      <c r="D351255" t="s">
        <v>1771</v>
      </c>
    </row>
    <row r="351256" spans="4:4" x14ac:dyDescent="0.3">
      <c r="D351256" t="s">
        <v>1772</v>
      </c>
    </row>
    <row r="351257" spans="4:4" x14ac:dyDescent="0.3">
      <c r="D351257" t="s">
        <v>1773</v>
      </c>
    </row>
    <row r="351258" spans="4:4" x14ac:dyDescent="0.3">
      <c r="D351258" t="s">
        <v>1774</v>
      </c>
    </row>
    <row r="351259" spans="4:4" x14ac:dyDescent="0.3">
      <c r="D351259" t="s">
        <v>1775</v>
      </c>
    </row>
    <row r="351260" spans="4:4" x14ac:dyDescent="0.3">
      <c r="D351260" t="s">
        <v>1776</v>
      </c>
    </row>
    <row r="351261" spans="4:4" x14ac:dyDescent="0.3">
      <c r="D351261" t="s">
        <v>1777</v>
      </c>
    </row>
    <row r="351262" spans="4:4" x14ac:dyDescent="0.3">
      <c r="D351262" t="s">
        <v>1778</v>
      </c>
    </row>
    <row r="351263" spans="4:4" x14ac:dyDescent="0.3">
      <c r="D351263" t="s">
        <v>1779</v>
      </c>
    </row>
    <row r="351264" spans="4:4" x14ac:dyDescent="0.3">
      <c r="D351264" t="s">
        <v>1780</v>
      </c>
    </row>
    <row r="351265" spans="4:4" x14ac:dyDescent="0.3">
      <c r="D351265" t="s">
        <v>1781</v>
      </c>
    </row>
    <row r="351266" spans="4:4" x14ac:dyDescent="0.3">
      <c r="D351266" t="s">
        <v>1782</v>
      </c>
    </row>
    <row r="351267" spans="4:4" x14ac:dyDescent="0.3">
      <c r="D351267" t="s">
        <v>1783</v>
      </c>
    </row>
    <row r="351268" spans="4:4" x14ac:dyDescent="0.3">
      <c r="D351268" t="s">
        <v>1784</v>
      </c>
    </row>
    <row r="351269" spans="4:4" x14ac:dyDescent="0.3">
      <c r="D351269" t="s">
        <v>1785</v>
      </c>
    </row>
    <row r="351270" spans="4:4" x14ac:dyDescent="0.3">
      <c r="D351270" t="s">
        <v>1786</v>
      </c>
    </row>
    <row r="351271" spans="4:4" x14ac:dyDescent="0.3">
      <c r="D351271" t="s">
        <v>1787</v>
      </c>
    </row>
    <row r="351272" spans="4:4" x14ac:dyDescent="0.3">
      <c r="D351272" t="s">
        <v>1788</v>
      </c>
    </row>
    <row r="351273" spans="4:4" x14ac:dyDescent="0.3">
      <c r="D351273" t="s">
        <v>1789</v>
      </c>
    </row>
    <row r="351274" spans="4:4" x14ac:dyDescent="0.3">
      <c r="D351274" t="s">
        <v>1790</v>
      </c>
    </row>
    <row r="351275" spans="4:4" x14ac:dyDescent="0.3">
      <c r="D351275" t="s">
        <v>1791</v>
      </c>
    </row>
    <row r="351276" spans="4:4" x14ac:dyDescent="0.3">
      <c r="D351276" t="s">
        <v>1792</v>
      </c>
    </row>
    <row r="351277" spans="4:4" x14ac:dyDescent="0.3">
      <c r="D351277" t="s">
        <v>1793</v>
      </c>
    </row>
    <row r="351278" spans="4:4" x14ac:dyDescent="0.3">
      <c r="D351278" t="s">
        <v>1794</v>
      </c>
    </row>
    <row r="351279" spans="4:4" x14ac:dyDescent="0.3">
      <c r="D351279" t="s">
        <v>1795</v>
      </c>
    </row>
    <row r="351280" spans="4:4" x14ac:dyDescent="0.3">
      <c r="D351280" t="s">
        <v>1796</v>
      </c>
    </row>
    <row r="351281" spans="4:4" x14ac:dyDescent="0.3">
      <c r="D351281" t="s">
        <v>1797</v>
      </c>
    </row>
    <row r="351282" spans="4:4" x14ac:dyDescent="0.3">
      <c r="D351282" t="s">
        <v>1798</v>
      </c>
    </row>
    <row r="351283" spans="4:4" x14ac:dyDescent="0.3">
      <c r="D351283" t="s">
        <v>1799</v>
      </c>
    </row>
    <row r="351284" spans="4:4" x14ac:dyDescent="0.3">
      <c r="D351284" t="s">
        <v>1800</v>
      </c>
    </row>
    <row r="351285" spans="4:4" x14ac:dyDescent="0.3">
      <c r="D351285" t="s">
        <v>1801</v>
      </c>
    </row>
    <row r="351286" spans="4:4" x14ac:dyDescent="0.3">
      <c r="D351286" t="s">
        <v>1802</v>
      </c>
    </row>
    <row r="351287" spans="4:4" x14ac:dyDescent="0.3">
      <c r="D351287" t="s">
        <v>1803</v>
      </c>
    </row>
    <row r="351288" spans="4:4" x14ac:dyDescent="0.3">
      <c r="D351288" t="s">
        <v>1804</v>
      </c>
    </row>
    <row r="351289" spans="4:4" x14ac:dyDescent="0.3">
      <c r="D351289" t="s">
        <v>1805</v>
      </c>
    </row>
    <row r="351290" spans="4:4" x14ac:dyDescent="0.3">
      <c r="D351290" t="s">
        <v>1806</v>
      </c>
    </row>
    <row r="351291" spans="4:4" x14ac:dyDescent="0.3">
      <c r="D351291" t="s">
        <v>1807</v>
      </c>
    </row>
    <row r="351292" spans="4:4" x14ac:dyDescent="0.3">
      <c r="D351292" t="s">
        <v>1808</v>
      </c>
    </row>
    <row r="351293" spans="4:4" x14ac:dyDescent="0.3">
      <c r="D351293" t="s">
        <v>1809</v>
      </c>
    </row>
    <row r="351294" spans="4:4" x14ac:dyDescent="0.3">
      <c r="D351294" t="s">
        <v>1810</v>
      </c>
    </row>
    <row r="351295" spans="4:4" x14ac:dyDescent="0.3">
      <c r="D351295" t="s">
        <v>1811</v>
      </c>
    </row>
    <row r="351296" spans="4:4" x14ac:dyDescent="0.3">
      <c r="D351296" t="s">
        <v>1812</v>
      </c>
    </row>
    <row r="351297" spans="4:4" x14ac:dyDescent="0.3">
      <c r="D351297" t="s">
        <v>1813</v>
      </c>
    </row>
    <row r="351298" spans="4:4" x14ac:dyDescent="0.3">
      <c r="D351298" t="s">
        <v>1814</v>
      </c>
    </row>
    <row r="351299" spans="4:4" x14ac:dyDescent="0.3">
      <c r="D351299" t="s">
        <v>1815</v>
      </c>
    </row>
    <row r="351300" spans="4:4" x14ac:dyDescent="0.3">
      <c r="D351300" t="s">
        <v>1816</v>
      </c>
    </row>
    <row r="351301" spans="4:4" x14ac:dyDescent="0.3">
      <c r="D351301" t="s">
        <v>1817</v>
      </c>
    </row>
    <row r="351302" spans="4:4" x14ac:dyDescent="0.3">
      <c r="D351302" t="s">
        <v>1818</v>
      </c>
    </row>
    <row r="351303" spans="4:4" x14ac:dyDescent="0.3">
      <c r="D351303" t="s">
        <v>1819</v>
      </c>
    </row>
    <row r="351304" spans="4:4" x14ac:dyDescent="0.3">
      <c r="D351304" t="s">
        <v>1820</v>
      </c>
    </row>
    <row r="351305" spans="4:4" x14ac:dyDescent="0.3">
      <c r="D351305" t="s">
        <v>1821</v>
      </c>
    </row>
    <row r="351306" spans="4:4" x14ac:dyDescent="0.3">
      <c r="D351306" t="s">
        <v>1822</v>
      </c>
    </row>
    <row r="351307" spans="4:4" x14ac:dyDescent="0.3">
      <c r="D351307" t="s">
        <v>1823</v>
      </c>
    </row>
    <row r="351308" spans="4:4" x14ac:dyDescent="0.3">
      <c r="D351308" t="s">
        <v>1824</v>
      </c>
    </row>
    <row r="351309" spans="4:4" x14ac:dyDescent="0.3">
      <c r="D351309" t="s">
        <v>1825</v>
      </c>
    </row>
    <row r="351310" spans="4:4" x14ac:dyDescent="0.3">
      <c r="D351310" t="s">
        <v>1826</v>
      </c>
    </row>
    <row r="351311" spans="4:4" x14ac:dyDescent="0.3">
      <c r="D351311" t="s">
        <v>1827</v>
      </c>
    </row>
    <row r="351312" spans="4:4" x14ac:dyDescent="0.3">
      <c r="D351312" t="s">
        <v>1828</v>
      </c>
    </row>
    <row r="351313" spans="4:4" x14ac:dyDescent="0.3">
      <c r="D351313" t="s">
        <v>1829</v>
      </c>
    </row>
    <row r="351314" spans="4:4" x14ac:dyDescent="0.3">
      <c r="D351314" t="s">
        <v>1830</v>
      </c>
    </row>
    <row r="351315" spans="4:4" x14ac:dyDescent="0.3">
      <c r="D351315" t="s">
        <v>1831</v>
      </c>
    </row>
    <row r="351316" spans="4:4" x14ac:dyDescent="0.3">
      <c r="D351316" t="s">
        <v>1832</v>
      </c>
    </row>
    <row r="351317" spans="4:4" x14ac:dyDescent="0.3">
      <c r="D351317" t="s">
        <v>1833</v>
      </c>
    </row>
    <row r="351318" spans="4:4" x14ac:dyDescent="0.3">
      <c r="D351318" t="s">
        <v>1834</v>
      </c>
    </row>
    <row r="351319" spans="4:4" x14ac:dyDescent="0.3">
      <c r="D351319" t="s">
        <v>1835</v>
      </c>
    </row>
    <row r="351320" spans="4:4" x14ac:dyDescent="0.3">
      <c r="D351320" t="s">
        <v>1836</v>
      </c>
    </row>
    <row r="351321" spans="4:4" x14ac:dyDescent="0.3">
      <c r="D351321" t="s">
        <v>1837</v>
      </c>
    </row>
    <row r="351322" spans="4:4" x14ac:dyDescent="0.3">
      <c r="D351322" t="s">
        <v>1838</v>
      </c>
    </row>
    <row r="351323" spans="4:4" x14ac:dyDescent="0.3">
      <c r="D351323" t="s">
        <v>1839</v>
      </c>
    </row>
    <row r="351324" spans="4:4" x14ac:dyDescent="0.3">
      <c r="D351324" t="s">
        <v>1840</v>
      </c>
    </row>
    <row r="351325" spans="4:4" x14ac:dyDescent="0.3">
      <c r="D351325" t="s">
        <v>1841</v>
      </c>
    </row>
    <row r="351326" spans="4:4" x14ac:dyDescent="0.3">
      <c r="D351326" t="s">
        <v>1842</v>
      </c>
    </row>
    <row r="351327" spans="4:4" x14ac:dyDescent="0.3">
      <c r="D351327" t="s">
        <v>1843</v>
      </c>
    </row>
    <row r="351328" spans="4:4" x14ac:dyDescent="0.3">
      <c r="D351328" t="s">
        <v>1844</v>
      </c>
    </row>
    <row r="351329" spans="4:4" x14ac:dyDescent="0.3">
      <c r="D351329" t="s">
        <v>1845</v>
      </c>
    </row>
    <row r="351330" spans="4:4" x14ac:dyDescent="0.3">
      <c r="D351330" t="s">
        <v>1846</v>
      </c>
    </row>
    <row r="351331" spans="4:4" x14ac:dyDescent="0.3">
      <c r="D351331" t="s">
        <v>1847</v>
      </c>
    </row>
    <row r="351332" spans="4:4" x14ac:dyDescent="0.3">
      <c r="D351332" t="s">
        <v>1848</v>
      </c>
    </row>
    <row r="351333" spans="4:4" x14ac:dyDescent="0.3">
      <c r="D351333" t="s">
        <v>1849</v>
      </c>
    </row>
    <row r="351334" spans="4:4" x14ac:dyDescent="0.3">
      <c r="D351334" t="s">
        <v>1850</v>
      </c>
    </row>
    <row r="351335" spans="4:4" x14ac:dyDescent="0.3">
      <c r="D351335" t="s">
        <v>1851</v>
      </c>
    </row>
    <row r="351336" spans="4:4" x14ac:dyDescent="0.3">
      <c r="D351336" t="s">
        <v>1852</v>
      </c>
    </row>
    <row r="351337" spans="4:4" x14ac:dyDescent="0.3">
      <c r="D351337" t="s">
        <v>1853</v>
      </c>
    </row>
    <row r="351338" spans="4:4" x14ac:dyDescent="0.3">
      <c r="D351338" t="s">
        <v>1854</v>
      </c>
    </row>
    <row r="351339" spans="4:4" x14ac:dyDescent="0.3">
      <c r="D351339" t="s">
        <v>1855</v>
      </c>
    </row>
    <row r="351340" spans="4:4" x14ac:dyDescent="0.3">
      <c r="D351340" t="s">
        <v>1856</v>
      </c>
    </row>
    <row r="351341" spans="4:4" x14ac:dyDescent="0.3">
      <c r="D351341" t="s">
        <v>1857</v>
      </c>
    </row>
    <row r="351342" spans="4:4" x14ac:dyDescent="0.3">
      <c r="D351342" t="s">
        <v>1858</v>
      </c>
    </row>
    <row r="351343" spans="4:4" x14ac:dyDescent="0.3">
      <c r="D351343" t="s">
        <v>1859</v>
      </c>
    </row>
    <row r="351344" spans="4:4" x14ac:dyDescent="0.3">
      <c r="D351344" t="s">
        <v>1860</v>
      </c>
    </row>
    <row r="351345" spans="4:4" x14ac:dyDescent="0.3">
      <c r="D351345" t="s">
        <v>1861</v>
      </c>
    </row>
    <row r="351346" spans="4:4" x14ac:dyDescent="0.3">
      <c r="D351346" t="s">
        <v>1862</v>
      </c>
    </row>
    <row r="351347" spans="4:4" x14ac:dyDescent="0.3">
      <c r="D351347" t="s">
        <v>1863</v>
      </c>
    </row>
    <row r="351348" spans="4:4" x14ac:dyDescent="0.3">
      <c r="D351348" t="s">
        <v>1864</v>
      </c>
    </row>
    <row r="351349" spans="4:4" x14ac:dyDescent="0.3">
      <c r="D351349" t="s">
        <v>1865</v>
      </c>
    </row>
    <row r="351350" spans="4:4" x14ac:dyDescent="0.3">
      <c r="D351350" t="s">
        <v>1866</v>
      </c>
    </row>
    <row r="351351" spans="4:4" x14ac:dyDescent="0.3">
      <c r="D351351" t="s">
        <v>1867</v>
      </c>
    </row>
    <row r="351352" spans="4:4" x14ac:dyDescent="0.3">
      <c r="D351352" t="s">
        <v>1868</v>
      </c>
    </row>
    <row r="351353" spans="4:4" x14ac:dyDescent="0.3">
      <c r="D351353" t="s">
        <v>1869</v>
      </c>
    </row>
    <row r="351354" spans="4:4" x14ac:dyDescent="0.3">
      <c r="D351354" t="s">
        <v>1870</v>
      </c>
    </row>
    <row r="351355" spans="4:4" x14ac:dyDescent="0.3">
      <c r="D351355" t="s">
        <v>1871</v>
      </c>
    </row>
    <row r="351356" spans="4:4" x14ac:dyDescent="0.3">
      <c r="D351356" t="s">
        <v>1872</v>
      </c>
    </row>
    <row r="351357" spans="4:4" x14ac:dyDescent="0.3">
      <c r="D351357" t="s">
        <v>1873</v>
      </c>
    </row>
    <row r="351358" spans="4:4" x14ac:dyDescent="0.3">
      <c r="D351358" t="s">
        <v>1874</v>
      </c>
    </row>
    <row r="351359" spans="4:4" x14ac:dyDescent="0.3">
      <c r="D351359" t="s">
        <v>1875</v>
      </c>
    </row>
    <row r="351360" spans="4:4" x14ac:dyDescent="0.3">
      <c r="D351360" t="s">
        <v>1876</v>
      </c>
    </row>
    <row r="351361" spans="4:4" x14ac:dyDescent="0.3">
      <c r="D351361" t="s">
        <v>1877</v>
      </c>
    </row>
    <row r="351362" spans="4:4" x14ac:dyDescent="0.3">
      <c r="D351362" t="s">
        <v>1878</v>
      </c>
    </row>
    <row r="351363" spans="4:4" x14ac:dyDescent="0.3">
      <c r="D351363" t="s">
        <v>1879</v>
      </c>
    </row>
    <row r="351364" spans="4:4" x14ac:dyDescent="0.3">
      <c r="D351364" t="s">
        <v>1880</v>
      </c>
    </row>
    <row r="351365" spans="4:4" x14ac:dyDescent="0.3">
      <c r="D351365" t="s">
        <v>1881</v>
      </c>
    </row>
    <row r="351366" spans="4:4" x14ac:dyDescent="0.3">
      <c r="D351366" t="s">
        <v>1882</v>
      </c>
    </row>
    <row r="351367" spans="4:4" x14ac:dyDescent="0.3">
      <c r="D351367" t="s">
        <v>1883</v>
      </c>
    </row>
    <row r="351368" spans="4:4" x14ac:dyDescent="0.3">
      <c r="D351368" t="s">
        <v>1884</v>
      </c>
    </row>
    <row r="351369" spans="4:4" x14ac:dyDescent="0.3">
      <c r="D351369" t="s">
        <v>1885</v>
      </c>
    </row>
    <row r="351370" spans="4:4" x14ac:dyDescent="0.3">
      <c r="D351370" t="s">
        <v>1886</v>
      </c>
    </row>
    <row r="351371" spans="4:4" x14ac:dyDescent="0.3">
      <c r="D351371" t="s">
        <v>1887</v>
      </c>
    </row>
    <row r="351372" spans="4:4" x14ac:dyDescent="0.3">
      <c r="D351372" t="s">
        <v>1888</v>
      </c>
    </row>
    <row r="351373" spans="4:4" x14ac:dyDescent="0.3">
      <c r="D351373" t="s">
        <v>1889</v>
      </c>
    </row>
    <row r="351374" spans="4:4" x14ac:dyDescent="0.3">
      <c r="D351374" t="s">
        <v>1890</v>
      </c>
    </row>
    <row r="351375" spans="4:4" x14ac:dyDescent="0.3">
      <c r="D351375" t="s">
        <v>1891</v>
      </c>
    </row>
    <row r="351376" spans="4:4" x14ac:dyDescent="0.3">
      <c r="D351376" t="s">
        <v>1892</v>
      </c>
    </row>
    <row r="351377" spans="4:4" x14ac:dyDescent="0.3">
      <c r="D351377" t="s">
        <v>1893</v>
      </c>
    </row>
    <row r="351378" spans="4:4" x14ac:dyDescent="0.3">
      <c r="D351378" t="s">
        <v>1894</v>
      </c>
    </row>
    <row r="351379" spans="4:4" x14ac:dyDescent="0.3">
      <c r="D351379" t="s">
        <v>1895</v>
      </c>
    </row>
    <row r="351380" spans="4:4" x14ac:dyDescent="0.3">
      <c r="D351380" t="s">
        <v>1896</v>
      </c>
    </row>
    <row r="351381" spans="4:4" x14ac:dyDescent="0.3">
      <c r="D351381" t="s">
        <v>1897</v>
      </c>
    </row>
    <row r="351382" spans="4:4" x14ac:dyDescent="0.3">
      <c r="D351382" t="s">
        <v>1898</v>
      </c>
    </row>
    <row r="351383" spans="4:4" x14ac:dyDescent="0.3">
      <c r="D351383" t="s">
        <v>1899</v>
      </c>
    </row>
    <row r="351384" spans="4:4" x14ac:dyDescent="0.3">
      <c r="D351384" t="s">
        <v>1900</v>
      </c>
    </row>
    <row r="351385" spans="4:4" x14ac:dyDescent="0.3">
      <c r="D351385" t="s">
        <v>1901</v>
      </c>
    </row>
    <row r="351386" spans="4:4" x14ac:dyDescent="0.3">
      <c r="D351386" t="s">
        <v>1902</v>
      </c>
    </row>
    <row r="351387" spans="4:4" x14ac:dyDescent="0.3">
      <c r="D351387" t="s">
        <v>1903</v>
      </c>
    </row>
    <row r="351388" spans="4:4" x14ac:dyDescent="0.3">
      <c r="D351388" t="s">
        <v>1904</v>
      </c>
    </row>
    <row r="351389" spans="4:4" x14ac:dyDescent="0.3">
      <c r="D351389" t="s">
        <v>1905</v>
      </c>
    </row>
    <row r="351390" spans="4:4" x14ac:dyDescent="0.3">
      <c r="D351390" t="s">
        <v>1906</v>
      </c>
    </row>
    <row r="351391" spans="4:4" x14ac:dyDescent="0.3">
      <c r="D351391" t="s">
        <v>1907</v>
      </c>
    </row>
    <row r="351392" spans="4:4" x14ac:dyDescent="0.3">
      <c r="D351392" t="s">
        <v>1908</v>
      </c>
    </row>
    <row r="351393" spans="4:4" x14ac:dyDescent="0.3">
      <c r="D351393" t="s">
        <v>1909</v>
      </c>
    </row>
    <row r="351394" spans="4:4" x14ac:dyDescent="0.3">
      <c r="D351394" t="s">
        <v>1910</v>
      </c>
    </row>
    <row r="351395" spans="4:4" x14ac:dyDescent="0.3">
      <c r="D351395" t="s">
        <v>1911</v>
      </c>
    </row>
    <row r="351396" spans="4:4" x14ac:dyDescent="0.3">
      <c r="D351396" t="s">
        <v>1912</v>
      </c>
    </row>
    <row r="351397" spans="4:4" x14ac:dyDescent="0.3">
      <c r="D351397" t="s">
        <v>1913</v>
      </c>
    </row>
    <row r="351398" spans="4:4" x14ac:dyDescent="0.3">
      <c r="D351398" t="s">
        <v>1914</v>
      </c>
    </row>
    <row r="351399" spans="4:4" x14ac:dyDescent="0.3">
      <c r="D351399" t="s">
        <v>1915</v>
      </c>
    </row>
    <row r="351400" spans="4:4" x14ac:dyDescent="0.3">
      <c r="D351400" t="s">
        <v>1916</v>
      </c>
    </row>
    <row r="351401" spans="4:4" x14ac:dyDescent="0.3">
      <c r="D351401" t="s">
        <v>1917</v>
      </c>
    </row>
    <row r="351402" spans="4:4" x14ac:dyDescent="0.3">
      <c r="D351402" t="s">
        <v>1918</v>
      </c>
    </row>
    <row r="351403" spans="4:4" x14ac:dyDescent="0.3">
      <c r="D351403" t="s">
        <v>1919</v>
      </c>
    </row>
    <row r="351404" spans="4:4" x14ac:dyDescent="0.3">
      <c r="D351404" t="s">
        <v>1920</v>
      </c>
    </row>
    <row r="351405" spans="4:4" x14ac:dyDescent="0.3">
      <c r="D351405" t="s">
        <v>1921</v>
      </c>
    </row>
    <row r="351406" spans="4:4" x14ac:dyDescent="0.3">
      <c r="D351406" t="s">
        <v>1922</v>
      </c>
    </row>
    <row r="351407" spans="4:4" x14ac:dyDescent="0.3">
      <c r="D351407" t="s">
        <v>1923</v>
      </c>
    </row>
    <row r="351408" spans="4:4" x14ac:dyDescent="0.3">
      <c r="D351408" t="s">
        <v>1924</v>
      </c>
    </row>
    <row r="351409" spans="4:4" x14ac:dyDescent="0.3">
      <c r="D351409" t="s">
        <v>1925</v>
      </c>
    </row>
    <row r="351410" spans="4:4" x14ac:dyDescent="0.3">
      <c r="D351410" t="s">
        <v>1926</v>
      </c>
    </row>
    <row r="351411" spans="4:4" x14ac:dyDescent="0.3">
      <c r="D351411" t="s">
        <v>1927</v>
      </c>
    </row>
    <row r="351412" spans="4:4" x14ac:dyDescent="0.3">
      <c r="D351412" t="s">
        <v>1928</v>
      </c>
    </row>
    <row r="351413" spans="4:4" x14ac:dyDescent="0.3">
      <c r="D351413" t="s">
        <v>1929</v>
      </c>
    </row>
    <row r="351414" spans="4:4" x14ac:dyDescent="0.3">
      <c r="D351414" t="s">
        <v>1930</v>
      </c>
    </row>
    <row r="351415" spans="4:4" x14ac:dyDescent="0.3">
      <c r="D351415" t="s">
        <v>1931</v>
      </c>
    </row>
    <row r="351416" spans="4:4" x14ac:dyDescent="0.3">
      <c r="D351416" t="s">
        <v>1932</v>
      </c>
    </row>
    <row r="351417" spans="4:4" x14ac:dyDescent="0.3">
      <c r="D351417" t="s">
        <v>1933</v>
      </c>
    </row>
    <row r="351418" spans="4:4" x14ac:dyDescent="0.3">
      <c r="D351418" t="s">
        <v>1934</v>
      </c>
    </row>
    <row r="351419" spans="4:4" x14ac:dyDescent="0.3">
      <c r="D351419" t="s">
        <v>1935</v>
      </c>
    </row>
    <row r="351420" spans="4:4" x14ac:dyDescent="0.3">
      <c r="D351420" t="s">
        <v>1936</v>
      </c>
    </row>
    <row r="351421" spans="4:4" x14ac:dyDescent="0.3">
      <c r="D351421" t="s">
        <v>1937</v>
      </c>
    </row>
    <row r="351422" spans="4:4" x14ac:dyDescent="0.3">
      <c r="D351422" t="s">
        <v>1938</v>
      </c>
    </row>
    <row r="351423" spans="4:4" x14ac:dyDescent="0.3">
      <c r="D351423" t="s">
        <v>1939</v>
      </c>
    </row>
    <row r="351424" spans="4:4" x14ac:dyDescent="0.3">
      <c r="D351424" t="s">
        <v>1940</v>
      </c>
    </row>
    <row r="351425" spans="4:4" x14ac:dyDescent="0.3">
      <c r="D351425" t="s">
        <v>1941</v>
      </c>
    </row>
    <row r="351426" spans="4:4" x14ac:dyDescent="0.3">
      <c r="D351426" t="s">
        <v>1942</v>
      </c>
    </row>
    <row r="351427" spans="4:4" x14ac:dyDescent="0.3">
      <c r="D351427" t="s">
        <v>1943</v>
      </c>
    </row>
    <row r="351428" spans="4:4" x14ac:dyDescent="0.3">
      <c r="D351428" t="s">
        <v>1944</v>
      </c>
    </row>
    <row r="351429" spans="4:4" x14ac:dyDescent="0.3">
      <c r="D351429" t="s">
        <v>1945</v>
      </c>
    </row>
    <row r="351430" spans="4:4" x14ac:dyDescent="0.3">
      <c r="D351430" t="s">
        <v>1946</v>
      </c>
    </row>
    <row r="351431" spans="4:4" x14ac:dyDescent="0.3">
      <c r="D351431" t="s">
        <v>1947</v>
      </c>
    </row>
    <row r="351432" spans="4:4" x14ac:dyDescent="0.3">
      <c r="D351432" t="s">
        <v>1948</v>
      </c>
    </row>
    <row r="351433" spans="4:4" x14ac:dyDescent="0.3">
      <c r="D351433" t="s">
        <v>1949</v>
      </c>
    </row>
    <row r="351434" spans="4:4" x14ac:dyDescent="0.3">
      <c r="D351434" t="s">
        <v>1950</v>
      </c>
    </row>
    <row r="351435" spans="4:4" x14ac:dyDescent="0.3">
      <c r="D351435" t="s">
        <v>1951</v>
      </c>
    </row>
    <row r="351436" spans="4:4" x14ac:dyDescent="0.3">
      <c r="D351436" t="s">
        <v>1952</v>
      </c>
    </row>
    <row r="351437" spans="4:4" x14ac:dyDescent="0.3">
      <c r="D351437" t="s">
        <v>1953</v>
      </c>
    </row>
    <row r="351438" spans="4:4" x14ac:dyDescent="0.3">
      <c r="D351438" t="s">
        <v>1954</v>
      </c>
    </row>
    <row r="351439" spans="4:4" x14ac:dyDescent="0.3">
      <c r="D351439" t="s">
        <v>1955</v>
      </c>
    </row>
    <row r="351440" spans="4:4" x14ac:dyDescent="0.3">
      <c r="D351440" t="s">
        <v>1956</v>
      </c>
    </row>
    <row r="351441" spans="4:4" x14ac:dyDescent="0.3">
      <c r="D351441" t="s">
        <v>1957</v>
      </c>
    </row>
    <row r="351442" spans="4:4" x14ac:dyDescent="0.3">
      <c r="D351442" t="s">
        <v>1958</v>
      </c>
    </row>
    <row r="351443" spans="4:4" x14ac:dyDescent="0.3">
      <c r="D351443" t="s">
        <v>1959</v>
      </c>
    </row>
    <row r="351444" spans="4:4" x14ac:dyDescent="0.3">
      <c r="D351444" t="s">
        <v>1960</v>
      </c>
    </row>
    <row r="351445" spans="4:4" x14ac:dyDescent="0.3">
      <c r="D351445" t="s">
        <v>1961</v>
      </c>
    </row>
    <row r="351446" spans="4:4" x14ac:dyDescent="0.3">
      <c r="D351446" t="s">
        <v>1962</v>
      </c>
    </row>
    <row r="351447" spans="4:4" x14ac:dyDescent="0.3">
      <c r="D351447" t="s">
        <v>1963</v>
      </c>
    </row>
    <row r="351448" spans="4:4" x14ac:dyDescent="0.3">
      <c r="D351448" t="s">
        <v>1964</v>
      </c>
    </row>
    <row r="351449" spans="4:4" x14ac:dyDescent="0.3">
      <c r="D351449" t="s">
        <v>1965</v>
      </c>
    </row>
    <row r="351450" spans="4:4" x14ac:dyDescent="0.3">
      <c r="D351450" t="s">
        <v>1966</v>
      </c>
    </row>
    <row r="351451" spans="4:4" x14ac:dyDescent="0.3">
      <c r="D351451" t="s">
        <v>1967</v>
      </c>
    </row>
    <row r="351452" spans="4:4" x14ac:dyDescent="0.3">
      <c r="D351452" t="s">
        <v>1968</v>
      </c>
    </row>
    <row r="351453" spans="4:4" x14ac:dyDescent="0.3">
      <c r="D351453" t="s">
        <v>1969</v>
      </c>
    </row>
    <row r="351454" spans="4:4" x14ac:dyDescent="0.3">
      <c r="D351454" t="s">
        <v>1970</v>
      </c>
    </row>
    <row r="351455" spans="4:4" x14ac:dyDescent="0.3">
      <c r="D351455" t="s">
        <v>1971</v>
      </c>
    </row>
    <row r="351456" spans="4:4" x14ac:dyDescent="0.3">
      <c r="D351456" t="s">
        <v>1972</v>
      </c>
    </row>
    <row r="351457" spans="4:4" x14ac:dyDescent="0.3">
      <c r="D351457" t="s">
        <v>1973</v>
      </c>
    </row>
    <row r="351458" spans="4:4" x14ac:dyDescent="0.3">
      <c r="D351458" t="s">
        <v>1974</v>
      </c>
    </row>
    <row r="351459" spans="4:4" x14ac:dyDescent="0.3">
      <c r="D351459" t="s">
        <v>1975</v>
      </c>
    </row>
    <row r="351460" spans="4:4" x14ac:dyDescent="0.3">
      <c r="D351460" t="s">
        <v>1976</v>
      </c>
    </row>
    <row r="351461" spans="4:4" x14ac:dyDescent="0.3">
      <c r="D351461" t="s">
        <v>1977</v>
      </c>
    </row>
    <row r="351462" spans="4:4" x14ac:dyDescent="0.3">
      <c r="D351462" t="s">
        <v>1978</v>
      </c>
    </row>
    <row r="351463" spans="4:4" x14ac:dyDescent="0.3">
      <c r="D351463" t="s">
        <v>1979</v>
      </c>
    </row>
    <row r="351464" spans="4:4" x14ac:dyDescent="0.3">
      <c r="D351464" t="s">
        <v>1980</v>
      </c>
    </row>
    <row r="351465" spans="4:4" x14ac:dyDescent="0.3">
      <c r="D351465" t="s">
        <v>1981</v>
      </c>
    </row>
    <row r="351466" spans="4:4" x14ac:dyDescent="0.3">
      <c r="D351466" t="s">
        <v>1982</v>
      </c>
    </row>
    <row r="351467" spans="4:4" x14ac:dyDescent="0.3">
      <c r="D351467" t="s">
        <v>1983</v>
      </c>
    </row>
    <row r="351468" spans="4:4" x14ac:dyDescent="0.3">
      <c r="D351468" t="s">
        <v>1984</v>
      </c>
    </row>
    <row r="351469" spans="4:4" x14ac:dyDescent="0.3">
      <c r="D351469" t="s">
        <v>1985</v>
      </c>
    </row>
    <row r="351470" spans="4:4" x14ac:dyDescent="0.3">
      <c r="D351470" t="s">
        <v>1986</v>
      </c>
    </row>
    <row r="351471" spans="4:4" x14ac:dyDescent="0.3">
      <c r="D351471" t="s">
        <v>1987</v>
      </c>
    </row>
    <row r="351472" spans="4:4" x14ac:dyDescent="0.3">
      <c r="D351472" t="s">
        <v>1988</v>
      </c>
    </row>
    <row r="351473" spans="4:4" x14ac:dyDescent="0.3">
      <c r="D351473" t="s">
        <v>1989</v>
      </c>
    </row>
    <row r="351474" spans="4:4" x14ac:dyDescent="0.3">
      <c r="D351474" t="s">
        <v>1990</v>
      </c>
    </row>
    <row r="351475" spans="4:4" x14ac:dyDescent="0.3">
      <c r="D351475" t="s">
        <v>1991</v>
      </c>
    </row>
    <row r="351476" spans="4:4" x14ac:dyDescent="0.3">
      <c r="D351476" t="s">
        <v>1992</v>
      </c>
    </row>
    <row r="351477" spans="4:4" x14ac:dyDescent="0.3">
      <c r="D351477" t="s">
        <v>1993</v>
      </c>
    </row>
    <row r="351478" spans="4:4" x14ac:dyDescent="0.3">
      <c r="D351478" t="s">
        <v>1994</v>
      </c>
    </row>
    <row r="351479" spans="4:4" x14ac:dyDescent="0.3">
      <c r="D351479" t="s">
        <v>1995</v>
      </c>
    </row>
    <row r="351480" spans="4:4" x14ac:dyDescent="0.3">
      <c r="D351480" t="s">
        <v>1996</v>
      </c>
    </row>
    <row r="351481" spans="4:4" x14ac:dyDescent="0.3">
      <c r="D351481" t="s">
        <v>1997</v>
      </c>
    </row>
    <row r="351482" spans="4:4" x14ac:dyDescent="0.3">
      <c r="D351482" t="s">
        <v>1998</v>
      </c>
    </row>
    <row r="351483" spans="4:4" x14ac:dyDescent="0.3">
      <c r="D351483" t="s">
        <v>1999</v>
      </c>
    </row>
    <row r="351484" spans="4:4" x14ac:dyDescent="0.3">
      <c r="D351484" t="s">
        <v>2000</v>
      </c>
    </row>
    <row r="351485" spans="4:4" x14ac:dyDescent="0.3">
      <c r="D351485" t="s">
        <v>2001</v>
      </c>
    </row>
    <row r="351486" spans="4:4" x14ac:dyDescent="0.3">
      <c r="D351486" t="s">
        <v>2002</v>
      </c>
    </row>
    <row r="351487" spans="4:4" x14ac:dyDescent="0.3">
      <c r="D351487" t="s">
        <v>2003</v>
      </c>
    </row>
    <row r="351488" spans="4:4" x14ac:dyDescent="0.3">
      <c r="D351488" t="s">
        <v>2004</v>
      </c>
    </row>
    <row r="351489" spans="4:4" x14ac:dyDescent="0.3">
      <c r="D351489" t="s">
        <v>2005</v>
      </c>
    </row>
    <row r="351490" spans="4:4" x14ac:dyDescent="0.3">
      <c r="D351490" t="s">
        <v>2006</v>
      </c>
    </row>
    <row r="351491" spans="4:4" x14ac:dyDescent="0.3">
      <c r="D351491" t="s">
        <v>2007</v>
      </c>
    </row>
    <row r="351492" spans="4:4" x14ac:dyDescent="0.3">
      <c r="D351492" t="s">
        <v>2008</v>
      </c>
    </row>
    <row r="351493" spans="4:4" x14ac:dyDescent="0.3">
      <c r="D351493" t="s">
        <v>2009</v>
      </c>
    </row>
    <row r="351494" spans="4:4" x14ac:dyDescent="0.3">
      <c r="D351494" t="s">
        <v>2010</v>
      </c>
    </row>
    <row r="351495" spans="4:4" x14ac:dyDescent="0.3">
      <c r="D351495" t="s">
        <v>2011</v>
      </c>
    </row>
    <row r="351496" spans="4:4" x14ac:dyDescent="0.3">
      <c r="D351496" t="s">
        <v>2012</v>
      </c>
    </row>
    <row r="351497" spans="4:4" x14ac:dyDescent="0.3">
      <c r="D351497" t="s">
        <v>2013</v>
      </c>
    </row>
    <row r="351498" spans="4:4" x14ac:dyDescent="0.3">
      <c r="D351498" t="s">
        <v>2014</v>
      </c>
    </row>
    <row r="351499" spans="4:4" x14ac:dyDescent="0.3">
      <c r="D351499" t="s">
        <v>2015</v>
      </c>
    </row>
    <row r="351500" spans="4:4" x14ac:dyDescent="0.3">
      <c r="D351500" t="s">
        <v>2016</v>
      </c>
    </row>
    <row r="351501" spans="4:4" x14ac:dyDescent="0.3">
      <c r="D351501" t="s">
        <v>2017</v>
      </c>
    </row>
    <row r="351502" spans="4:4" x14ac:dyDescent="0.3">
      <c r="D351502" t="s">
        <v>2018</v>
      </c>
    </row>
    <row r="351503" spans="4:4" x14ac:dyDescent="0.3">
      <c r="D351503" t="s">
        <v>2019</v>
      </c>
    </row>
    <row r="351504" spans="4:4" x14ac:dyDescent="0.3">
      <c r="D351504" t="s">
        <v>2020</v>
      </c>
    </row>
    <row r="351505" spans="4:4" x14ac:dyDescent="0.3">
      <c r="D351505" t="s">
        <v>2021</v>
      </c>
    </row>
    <row r="351506" spans="4:4" x14ac:dyDescent="0.3">
      <c r="D351506" t="s">
        <v>2022</v>
      </c>
    </row>
    <row r="351507" spans="4:4" x14ac:dyDescent="0.3">
      <c r="D351507" t="s">
        <v>2023</v>
      </c>
    </row>
    <row r="351508" spans="4:4" x14ac:dyDescent="0.3">
      <c r="D351508" t="s">
        <v>2024</v>
      </c>
    </row>
    <row r="351509" spans="4:4" x14ac:dyDescent="0.3">
      <c r="D351509" t="s">
        <v>2025</v>
      </c>
    </row>
    <row r="351510" spans="4:4" x14ac:dyDescent="0.3">
      <c r="D351510" t="s">
        <v>2026</v>
      </c>
    </row>
    <row r="351511" spans="4:4" x14ac:dyDescent="0.3">
      <c r="D351511" t="s">
        <v>2027</v>
      </c>
    </row>
    <row r="351512" spans="4:4" x14ac:dyDescent="0.3">
      <c r="D351512" t="s">
        <v>2028</v>
      </c>
    </row>
    <row r="351513" spans="4:4" x14ac:dyDescent="0.3">
      <c r="D351513" t="s">
        <v>2029</v>
      </c>
    </row>
    <row r="351514" spans="4:4" x14ac:dyDescent="0.3">
      <c r="D351514" t="s">
        <v>2030</v>
      </c>
    </row>
    <row r="351515" spans="4:4" x14ac:dyDescent="0.3">
      <c r="D351515" t="s">
        <v>2031</v>
      </c>
    </row>
    <row r="351516" spans="4:4" x14ac:dyDescent="0.3">
      <c r="D351516" t="s">
        <v>2032</v>
      </c>
    </row>
    <row r="351517" spans="4:4" x14ac:dyDescent="0.3">
      <c r="D351517" t="s">
        <v>2033</v>
      </c>
    </row>
    <row r="351518" spans="4:4" x14ac:dyDescent="0.3">
      <c r="D351518" t="s">
        <v>2034</v>
      </c>
    </row>
    <row r="351519" spans="4:4" x14ac:dyDescent="0.3">
      <c r="D351519" t="s">
        <v>2035</v>
      </c>
    </row>
    <row r="351520" spans="4:4" x14ac:dyDescent="0.3">
      <c r="D351520" t="s">
        <v>2036</v>
      </c>
    </row>
    <row r="351521" spans="4:4" x14ac:dyDescent="0.3">
      <c r="D351521" t="s">
        <v>2037</v>
      </c>
    </row>
    <row r="351522" spans="4:4" x14ac:dyDescent="0.3">
      <c r="D351522" t="s">
        <v>2038</v>
      </c>
    </row>
    <row r="351523" spans="4:4" x14ac:dyDescent="0.3">
      <c r="D351523" t="s">
        <v>2039</v>
      </c>
    </row>
    <row r="351524" spans="4:4" x14ac:dyDescent="0.3">
      <c r="D351524" t="s">
        <v>2040</v>
      </c>
    </row>
    <row r="351525" spans="4:4" x14ac:dyDescent="0.3">
      <c r="D351525" t="s">
        <v>2041</v>
      </c>
    </row>
    <row r="351526" spans="4:4" x14ac:dyDescent="0.3">
      <c r="D351526" t="s">
        <v>2042</v>
      </c>
    </row>
    <row r="351527" spans="4:4" x14ac:dyDescent="0.3">
      <c r="D351527" t="s">
        <v>2043</v>
      </c>
    </row>
    <row r="351528" spans="4:4" x14ac:dyDescent="0.3">
      <c r="D351528" t="s">
        <v>2044</v>
      </c>
    </row>
    <row r="351529" spans="4:4" x14ac:dyDescent="0.3">
      <c r="D351529" t="s">
        <v>2045</v>
      </c>
    </row>
    <row r="351530" spans="4:4" x14ac:dyDescent="0.3">
      <c r="D351530" t="s">
        <v>2046</v>
      </c>
    </row>
    <row r="351531" spans="4:4" x14ac:dyDescent="0.3">
      <c r="D351531" t="s">
        <v>2047</v>
      </c>
    </row>
    <row r="351532" spans="4:4" x14ac:dyDescent="0.3">
      <c r="D351532" t="s">
        <v>2048</v>
      </c>
    </row>
    <row r="351533" spans="4:4" x14ac:dyDescent="0.3">
      <c r="D351533" t="s">
        <v>2049</v>
      </c>
    </row>
    <row r="351534" spans="4:4" x14ac:dyDescent="0.3">
      <c r="D351534" t="s">
        <v>2050</v>
      </c>
    </row>
    <row r="351535" spans="4:4" x14ac:dyDescent="0.3">
      <c r="D351535" t="s">
        <v>2051</v>
      </c>
    </row>
    <row r="351536" spans="4:4" x14ac:dyDescent="0.3">
      <c r="D351536" t="s">
        <v>2052</v>
      </c>
    </row>
    <row r="351537" spans="4:4" x14ac:dyDescent="0.3">
      <c r="D351537" t="s">
        <v>2053</v>
      </c>
    </row>
    <row r="351538" spans="4:4" x14ac:dyDescent="0.3">
      <c r="D351538" t="s">
        <v>2054</v>
      </c>
    </row>
    <row r="351539" spans="4:4" x14ac:dyDescent="0.3">
      <c r="D351539" t="s">
        <v>2055</v>
      </c>
    </row>
    <row r="351540" spans="4:4" x14ac:dyDescent="0.3">
      <c r="D351540" t="s">
        <v>2056</v>
      </c>
    </row>
    <row r="351541" spans="4:4" x14ac:dyDescent="0.3">
      <c r="D351541" t="s">
        <v>2057</v>
      </c>
    </row>
    <row r="351542" spans="4:4" x14ac:dyDescent="0.3">
      <c r="D351542" t="s">
        <v>2058</v>
      </c>
    </row>
    <row r="351543" spans="4:4" x14ac:dyDescent="0.3">
      <c r="D351543" t="s">
        <v>2059</v>
      </c>
    </row>
    <row r="351544" spans="4:4" x14ac:dyDescent="0.3">
      <c r="D351544" t="s">
        <v>2060</v>
      </c>
    </row>
    <row r="351545" spans="4:4" x14ac:dyDescent="0.3">
      <c r="D351545" t="s">
        <v>2061</v>
      </c>
    </row>
    <row r="351546" spans="4:4" x14ac:dyDescent="0.3">
      <c r="D351546" t="s">
        <v>2062</v>
      </c>
    </row>
    <row r="351547" spans="4:4" x14ac:dyDescent="0.3">
      <c r="D351547" t="s">
        <v>2063</v>
      </c>
    </row>
    <row r="351548" spans="4:4" x14ac:dyDescent="0.3">
      <c r="D351548" t="s">
        <v>2064</v>
      </c>
    </row>
    <row r="351549" spans="4:4" x14ac:dyDescent="0.3">
      <c r="D351549" t="s">
        <v>2065</v>
      </c>
    </row>
    <row r="351550" spans="4:4" x14ac:dyDescent="0.3">
      <c r="D351550" t="s">
        <v>2066</v>
      </c>
    </row>
    <row r="351551" spans="4:4" x14ac:dyDescent="0.3">
      <c r="D351551" t="s">
        <v>2067</v>
      </c>
    </row>
    <row r="351552" spans="4:4" x14ac:dyDescent="0.3">
      <c r="D351552" t="s">
        <v>2068</v>
      </c>
    </row>
    <row r="351553" spans="4:4" x14ac:dyDescent="0.3">
      <c r="D351553" t="s">
        <v>2069</v>
      </c>
    </row>
    <row r="351554" spans="4:4" x14ac:dyDescent="0.3">
      <c r="D351554" t="s">
        <v>2070</v>
      </c>
    </row>
    <row r="351555" spans="4:4" x14ac:dyDescent="0.3">
      <c r="D351555" t="s">
        <v>2071</v>
      </c>
    </row>
    <row r="351556" spans="4:4" x14ac:dyDescent="0.3">
      <c r="D351556" t="s">
        <v>2072</v>
      </c>
    </row>
    <row r="351557" spans="4:4" x14ac:dyDescent="0.3">
      <c r="D351557" t="s">
        <v>2073</v>
      </c>
    </row>
    <row r="351558" spans="4:4" x14ac:dyDescent="0.3">
      <c r="D351558" t="s">
        <v>2074</v>
      </c>
    </row>
    <row r="351559" spans="4:4" x14ac:dyDescent="0.3">
      <c r="D351559" t="s">
        <v>2075</v>
      </c>
    </row>
    <row r="351560" spans="4:4" x14ac:dyDescent="0.3">
      <c r="D351560" t="s">
        <v>2076</v>
      </c>
    </row>
    <row r="351561" spans="4:4" x14ac:dyDescent="0.3">
      <c r="D351561" t="s">
        <v>2077</v>
      </c>
    </row>
    <row r="351562" spans="4:4" x14ac:dyDescent="0.3">
      <c r="D351562" t="s">
        <v>2078</v>
      </c>
    </row>
    <row r="351563" spans="4:4" x14ac:dyDescent="0.3">
      <c r="D351563" t="s">
        <v>2079</v>
      </c>
    </row>
    <row r="351564" spans="4:4" x14ac:dyDescent="0.3">
      <c r="D351564" t="s">
        <v>2080</v>
      </c>
    </row>
    <row r="351565" spans="4:4" x14ac:dyDescent="0.3">
      <c r="D351565" t="s">
        <v>2081</v>
      </c>
    </row>
    <row r="351566" spans="4:4" x14ac:dyDescent="0.3">
      <c r="D351566" t="s">
        <v>2082</v>
      </c>
    </row>
    <row r="351567" spans="4:4" x14ac:dyDescent="0.3">
      <c r="D351567" t="s">
        <v>2083</v>
      </c>
    </row>
    <row r="351568" spans="4:4" x14ac:dyDescent="0.3">
      <c r="D351568" t="s">
        <v>2084</v>
      </c>
    </row>
    <row r="351569" spans="4:4" x14ac:dyDescent="0.3">
      <c r="D351569" t="s">
        <v>2085</v>
      </c>
    </row>
    <row r="351570" spans="4:4" x14ac:dyDescent="0.3">
      <c r="D351570" t="s">
        <v>2086</v>
      </c>
    </row>
    <row r="351571" spans="4:4" x14ac:dyDescent="0.3">
      <c r="D351571" t="s">
        <v>2087</v>
      </c>
    </row>
    <row r="351572" spans="4:4" x14ac:dyDescent="0.3">
      <c r="D351572" t="s">
        <v>2088</v>
      </c>
    </row>
    <row r="351573" spans="4:4" x14ac:dyDescent="0.3">
      <c r="D351573" t="s">
        <v>2089</v>
      </c>
    </row>
    <row r="351574" spans="4:4" x14ac:dyDescent="0.3">
      <c r="D351574" t="s">
        <v>2090</v>
      </c>
    </row>
    <row r="351575" spans="4:4" x14ac:dyDescent="0.3">
      <c r="D351575" t="s">
        <v>2091</v>
      </c>
    </row>
    <row r="351576" spans="4:4" x14ac:dyDescent="0.3">
      <c r="D351576" t="s">
        <v>2092</v>
      </c>
    </row>
    <row r="351577" spans="4:4" x14ac:dyDescent="0.3">
      <c r="D351577" t="s">
        <v>2093</v>
      </c>
    </row>
    <row r="351578" spans="4:4" x14ac:dyDescent="0.3">
      <c r="D351578" t="s">
        <v>2094</v>
      </c>
    </row>
    <row r="351579" spans="4:4" x14ac:dyDescent="0.3">
      <c r="D351579" t="s">
        <v>2095</v>
      </c>
    </row>
    <row r="351580" spans="4:4" x14ac:dyDescent="0.3">
      <c r="D351580" t="s">
        <v>2096</v>
      </c>
    </row>
    <row r="351581" spans="4:4" x14ac:dyDescent="0.3">
      <c r="D351581" t="s">
        <v>2097</v>
      </c>
    </row>
    <row r="351582" spans="4:4" x14ac:dyDescent="0.3">
      <c r="D351582" t="s">
        <v>2098</v>
      </c>
    </row>
    <row r="351583" spans="4:4" x14ac:dyDescent="0.3">
      <c r="D351583" t="s">
        <v>2099</v>
      </c>
    </row>
    <row r="351584" spans="4:4" x14ac:dyDescent="0.3">
      <c r="D351584" t="s">
        <v>2100</v>
      </c>
    </row>
    <row r="351585" spans="4:4" x14ac:dyDescent="0.3">
      <c r="D351585" t="s">
        <v>2101</v>
      </c>
    </row>
    <row r="351586" spans="4:4" x14ac:dyDescent="0.3">
      <c r="D351586" t="s">
        <v>2102</v>
      </c>
    </row>
    <row r="351587" spans="4:4" x14ac:dyDescent="0.3">
      <c r="D351587" t="s">
        <v>2103</v>
      </c>
    </row>
    <row r="351588" spans="4:4" x14ac:dyDescent="0.3">
      <c r="D351588" t="s">
        <v>2104</v>
      </c>
    </row>
    <row r="351589" spans="4:4" x14ac:dyDescent="0.3">
      <c r="D351589" t="s">
        <v>2105</v>
      </c>
    </row>
    <row r="351590" spans="4:4" x14ac:dyDescent="0.3">
      <c r="D351590" t="s">
        <v>2106</v>
      </c>
    </row>
    <row r="351591" spans="4:4" x14ac:dyDescent="0.3">
      <c r="D351591" t="s">
        <v>2107</v>
      </c>
    </row>
    <row r="351592" spans="4:4" x14ac:dyDescent="0.3">
      <c r="D351592" t="s">
        <v>2108</v>
      </c>
    </row>
    <row r="351593" spans="4:4" x14ac:dyDescent="0.3">
      <c r="D351593" t="s">
        <v>2109</v>
      </c>
    </row>
    <row r="351594" spans="4:4" x14ac:dyDescent="0.3">
      <c r="D351594" t="s">
        <v>2110</v>
      </c>
    </row>
    <row r="351595" spans="4:4" x14ac:dyDescent="0.3">
      <c r="D351595" t="s">
        <v>2111</v>
      </c>
    </row>
    <row r="351596" spans="4:4" x14ac:dyDescent="0.3">
      <c r="D351596" t="s">
        <v>2112</v>
      </c>
    </row>
    <row r="351597" spans="4:4" x14ac:dyDescent="0.3">
      <c r="D351597" t="s">
        <v>2113</v>
      </c>
    </row>
    <row r="351598" spans="4:4" x14ac:dyDescent="0.3">
      <c r="D351598" t="s">
        <v>2114</v>
      </c>
    </row>
    <row r="351599" spans="4:4" x14ac:dyDescent="0.3">
      <c r="D351599" t="s">
        <v>2115</v>
      </c>
    </row>
    <row r="351600" spans="4:4" x14ac:dyDescent="0.3">
      <c r="D351600" t="s">
        <v>2116</v>
      </c>
    </row>
    <row r="351601" spans="4:4" x14ac:dyDescent="0.3">
      <c r="D351601" t="s">
        <v>2117</v>
      </c>
    </row>
    <row r="351602" spans="4:4" x14ac:dyDescent="0.3">
      <c r="D351602" t="s">
        <v>2118</v>
      </c>
    </row>
    <row r="351603" spans="4:4" x14ac:dyDescent="0.3">
      <c r="D351603" t="s">
        <v>2119</v>
      </c>
    </row>
    <row r="351604" spans="4:4" x14ac:dyDescent="0.3">
      <c r="D351604" t="s">
        <v>2120</v>
      </c>
    </row>
    <row r="351605" spans="4:4" x14ac:dyDescent="0.3">
      <c r="D351605" t="s">
        <v>2121</v>
      </c>
    </row>
    <row r="351606" spans="4:4" x14ac:dyDescent="0.3">
      <c r="D351606" t="s">
        <v>2122</v>
      </c>
    </row>
    <row r="351607" spans="4:4" x14ac:dyDescent="0.3">
      <c r="D351607" t="s">
        <v>2123</v>
      </c>
    </row>
    <row r="351608" spans="4:4" x14ac:dyDescent="0.3">
      <c r="D351608" t="s">
        <v>2124</v>
      </c>
    </row>
    <row r="351609" spans="4:4" x14ac:dyDescent="0.3">
      <c r="D351609" t="s">
        <v>2125</v>
      </c>
    </row>
    <row r="351610" spans="4:4" x14ac:dyDescent="0.3">
      <c r="D351610" t="s">
        <v>2126</v>
      </c>
    </row>
    <row r="351611" spans="4:4" x14ac:dyDescent="0.3">
      <c r="D351611" t="s">
        <v>2127</v>
      </c>
    </row>
    <row r="351612" spans="4:4" x14ac:dyDescent="0.3">
      <c r="D351612" t="s">
        <v>2128</v>
      </c>
    </row>
    <row r="351613" spans="4:4" x14ac:dyDescent="0.3">
      <c r="D351613" t="s">
        <v>2129</v>
      </c>
    </row>
    <row r="351614" spans="4:4" x14ac:dyDescent="0.3">
      <c r="D351614" t="s">
        <v>2130</v>
      </c>
    </row>
    <row r="351615" spans="4:4" x14ac:dyDescent="0.3">
      <c r="D351615" t="s">
        <v>2131</v>
      </c>
    </row>
    <row r="351616" spans="4:4" x14ac:dyDescent="0.3">
      <c r="D351616" t="s">
        <v>2132</v>
      </c>
    </row>
    <row r="351617" spans="4:4" x14ac:dyDescent="0.3">
      <c r="D351617" t="s">
        <v>2133</v>
      </c>
    </row>
    <row r="351618" spans="4:4" x14ac:dyDescent="0.3">
      <c r="D351618" t="s">
        <v>2134</v>
      </c>
    </row>
    <row r="351619" spans="4:4" x14ac:dyDescent="0.3">
      <c r="D351619" t="s">
        <v>2135</v>
      </c>
    </row>
    <row r="351620" spans="4:4" x14ac:dyDescent="0.3">
      <c r="D351620" t="s">
        <v>2136</v>
      </c>
    </row>
    <row r="351621" spans="4:4" x14ac:dyDescent="0.3">
      <c r="D351621" t="s">
        <v>2137</v>
      </c>
    </row>
    <row r="351622" spans="4:4" x14ac:dyDescent="0.3">
      <c r="D351622" t="s">
        <v>2138</v>
      </c>
    </row>
    <row r="351623" spans="4:4" x14ac:dyDescent="0.3">
      <c r="D351623" t="s">
        <v>2139</v>
      </c>
    </row>
    <row r="351624" spans="4:4" x14ac:dyDescent="0.3">
      <c r="D351624" t="s">
        <v>2140</v>
      </c>
    </row>
    <row r="351625" spans="4:4" x14ac:dyDescent="0.3">
      <c r="D351625" t="s">
        <v>2141</v>
      </c>
    </row>
    <row r="351626" spans="4:4" x14ac:dyDescent="0.3">
      <c r="D351626" t="s">
        <v>2142</v>
      </c>
    </row>
    <row r="351627" spans="4:4" x14ac:dyDescent="0.3">
      <c r="D351627" t="s">
        <v>2143</v>
      </c>
    </row>
    <row r="351628" spans="4:4" x14ac:dyDescent="0.3">
      <c r="D351628" t="s">
        <v>2144</v>
      </c>
    </row>
    <row r="351629" spans="4:4" x14ac:dyDescent="0.3">
      <c r="D351629" t="s">
        <v>2145</v>
      </c>
    </row>
    <row r="351630" spans="4:4" x14ac:dyDescent="0.3">
      <c r="D351630" t="s">
        <v>2146</v>
      </c>
    </row>
    <row r="351631" spans="4:4" x14ac:dyDescent="0.3">
      <c r="D351631" t="s">
        <v>2147</v>
      </c>
    </row>
    <row r="351632" spans="4:4" x14ac:dyDescent="0.3">
      <c r="D351632" t="s">
        <v>2148</v>
      </c>
    </row>
    <row r="351633" spans="4:4" x14ac:dyDescent="0.3">
      <c r="D351633" t="s">
        <v>2149</v>
      </c>
    </row>
    <row r="351634" spans="4:4" x14ac:dyDescent="0.3">
      <c r="D351634" t="s">
        <v>2150</v>
      </c>
    </row>
    <row r="351635" spans="4:4" x14ac:dyDescent="0.3">
      <c r="D351635" t="s">
        <v>2151</v>
      </c>
    </row>
    <row r="351636" spans="4:4" x14ac:dyDescent="0.3">
      <c r="D351636" t="s">
        <v>2152</v>
      </c>
    </row>
    <row r="351637" spans="4:4" x14ac:dyDescent="0.3">
      <c r="D351637" t="s">
        <v>2153</v>
      </c>
    </row>
    <row r="351638" spans="4:4" x14ac:dyDescent="0.3">
      <c r="D351638" t="s">
        <v>2154</v>
      </c>
    </row>
    <row r="351639" spans="4:4" x14ac:dyDescent="0.3">
      <c r="D351639" t="s">
        <v>2155</v>
      </c>
    </row>
    <row r="351640" spans="4:4" x14ac:dyDescent="0.3">
      <c r="D351640" t="s">
        <v>2156</v>
      </c>
    </row>
    <row r="351641" spans="4:4" x14ac:dyDescent="0.3">
      <c r="D351641" t="s">
        <v>2157</v>
      </c>
    </row>
    <row r="351642" spans="4:4" x14ac:dyDescent="0.3">
      <c r="D351642" t="s">
        <v>2158</v>
      </c>
    </row>
    <row r="351643" spans="4:4" x14ac:dyDescent="0.3">
      <c r="D351643" t="s">
        <v>2159</v>
      </c>
    </row>
    <row r="351644" spans="4:4" x14ac:dyDescent="0.3">
      <c r="D351644" t="s">
        <v>2160</v>
      </c>
    </row>
    <row r="351645" spans="4:4" x14ac:dyDescent="0.3">
      <c r="D351645" t="s">
        <v>2161</v>
      </c>
    </row>
    <row r="351646" spans="4:4" x14ac:dyDescent="0.3">
      <c r="D351646" t="s">
        <v>2162</v>
      </c>
    </row>
    <row r="351647" spans="4:4" x14ac:dyDescent="0.3">
      <c r="D351647" t="s">
        <v>2163</v>
      </c>
    </row>
    <row r="351648" spans="4:4" x14ac:dyDescent="0.3">
      <c r="D351648" t="s">
        <v>2164</v>
      </c>
    </row>
    <row r="351649" spans="4:4" x14ac:dyDescent="0.3">
      <c r="D351649" t="s">
        <v>2165</v>
      </c>
    </row>
    <row r="351650" spans="4:4" x14ac:dyDescent="0.3">
      <c r="D351650" t="s">
        <v>2166</v>
      </c>
    </row>
    <row r="351651" spans="4:4" x14ac:dyDescent="0.3">
      <c r="D351651" t="s">
        <v>2167</v>
      </c>
    </row>
    <row r="351652" spans="4:4" x14ac:dyDescent="0.3">
      <c r="D351652" t="s">
        <v>2168</v>
      </c>
    </row>
    <row r="351653" spans="4:4" x14ac:dyDescent="0.3">
      <c r="D351653" t="s">
        <v>2169</v>
      </c>
    </row>
    <row r="351654" spans="4:4" x14ac:dyDescent="0.3">
      <c r="D351654" t="s">
        <v>2170</v>
      </c>
    </row>
    <row r="351655" spans="4:4" x14ac:dyDescent="0.3">
      <c r="D351655" t="s">
        <v>2171</v>
      </c>
    </row>
    <row r="351656" spans="4:4" x14ac:dyDescent="0.3">
      <c r="D351656" t="s">
        <v>2172</v>
      </c>
    </row>
    <row r="351657" spans="4:4" x14ac:dyDescent="0.3">
      <c r="D351657" t="s">
        <v>2173</v>
      </c>
    </row>
    <row r="351658" spans="4:4" x14ac:dyDescent="0.3">
      <c r="D351658" t="s">
        <v>2174</v>
      </c>
    </row>
    <row r="351659" spans="4:4" x14ac:dyDescent="0.3">
      <c r="D351659" t="s">
        <v>2175</v>
      </c>
    </row>
    <row r="351660" spans="4:4" x14ac:dyDescent="0.3">
      <c r="D351660" t="s">
        <v>2176</v>
      </c>
    </row>
    <row r="351661" spans="4:4" x14ac:dyDescent="0.3">
      <c r="D351661" t="s">
        <v>2177</v>
      </c>
    </row>
    <row r="351662" spans="4:4" x14ac:dyDescent="0.3">
      <c r="D351662" t="s">
        <v>2178</v>
      </c>
    </row>
    <row r="351663" spans="4:4" x14ac:dyDescent="0.3">
      <c r="D351663" t="s">
        <v>2179</v>
      </c>
    </row>
    <row r="351664" spans="4:4" x14ac:dyDescent="0.3">
      <c r="D351664" t="s">
        <v>2180</v>
      </c>
    </row>
    <row r="351665" spans="4:4" x14ac:dyDescent="0.3">
      <c r="D351665" t="s">
        <v>2181</v>
      </c>
    </row>
    <row r="351666" spans="4:4" x14ac:dyDescent="0.3">
      <c r="D351666" t="s">
        <v>2182</v>
      </c>
    </row>
    <row r="351667" spans="4:4" x14ac:dyDescent="0.3">
      <c r="D351667" t="s">
        <v>2183</v>
      </c>
    </row>
    <row r="351668" spans="4:4" x14ac:dyDescent="0.3">
      <c r="D351668" t="s">
        <v>2184</v>
      </c>
    </row>
    <row r="351669" spans="4:4" x14ac:dyDescent="0.3">
      <c r="D351669" t="s">
        <v>2185</v>
      </c>
    </row>
    <row r="351670" spans="4:4" x14ac:dyDescent="0.3">
      <c r="D351670" t="s">
        <v>2186</v>
      </c>
    </row>
    <row r="351671" spans="4:4" x14ac:dyDescent="0.3">
      <c r="D351671" t="s">
        <v>2187</v>
      </c>
    </row>
    <row r="351672" spans="4:4" x14ac:dyDescent="0.3">
      <c r="D351672" t="s">
        <v>2188</v>
      </c>
    </row>
    <row r="351673" spans="4:4" x14ac:dyDescent="0.3">
      <c r="D351673" t="s">
        <v>2189</v>
      </c>
    </row>
    <row r="351674" spans="4:4" x14ac:dyDescent="0.3">
      <c r="D351674" t="s">
        <v>2190</v>
      </c>
    </row>
    <row r="351675" spans="4:4" x14ac:dyDescent="0.3">
      <c r="D351675" t="s">
        <v>2191</v>
      </c>
    </row>
    <row r="351676" spans="4:4" x14ac:dyDescent="0.3">
      <c r="D351676" t="s">
        <v>2192</v>
      </c>
    </row>
    <row r="351677" spans="4:4" x14ac:dyDescent="0.3">
      <c r="D351677" t="s">
        <v>2193</v>
      </c>
    </row>
    <row r="351678" spans="4:4" x14ac:dyDescent="0.3">
      <c r="D351678" t="s">
        <v>2194</v>
      </c>
    </row>
    <row r="351679" spans="4:4" x14ac:dyDescent="0.3">
      <c r="D351679" t="s">
        <v>2195</v>
      </c>
    </row>
    <row r="351680" spans="4:4" x14ac:dyDescent="0.3">
      <c r="D351680" t="s">
        <v>2196</v>
      </c>
    </row>
    <row r="351681" spans="4:4" x14ac:dyDescent="0.3">
      <c r="D351681" t="s">
        <v>2197</v>
      </c>
    </row>
    <row r="351682" spans="4:4" x14ac:dyDescent="0.3">
      <c r="D351682" t="s">
        <v>2198</v>
      </c>
    </row>
    <row r="351683" spans="4:4" x14ac:dyDescent="0.3">
      <c r="D351683" t="s">
        <v>2199</v>
      </c>
    </row>
    <row r="351684" spans="4:4" x14ac:dyDescent="0.3">
      <c r="D351684" t="s">
        <v>2200</v>
      </c>
    </row>
    <row r="351685" spans="4:4" x14ac:dyDescent="0.3">
      <c r="D351685" t="s">
        <v>2201</v>
      </c>
    </row>
    <row r="351686" spans="4:4" x14ac:dyDescent="0.3">
      <c r="D351686" t="s">
        <v>2202</v>
      </c>
    </row>
    <row r="351687" spans="4:4" x14ac:dyDescent="0.3">
      <c r="D351687" t="s">
        <v>2203</v>
      </c>
    </row>
    <row r="351688" spans="4:4" x14ac:dyDescent="0.3">
      <c r="D351688" t="s">
        <v>2204</v>
      </c>
    </row>
    <row r="351689" spans="4:4" x14ac:dyDescent="0.3">
      <c r="D351689" t="s">
        <v>2205</v>
      </c>
    </row>
    <row r="351690" spans="4:4" x14ac:dyDescent="0.3">
      <c r="D351690" t="s">
        <v>2206</v>
      </c>
    </row>
    <row r="351691" spans="4:4" x14ac:dyDescent="0.3">
      <c r="D351691" t="s">
        <v>2207</v>
      </c>
    </row>
    <row r="351692" spans="4:4" x14ac:dyDescent="0.3">
      <c r="D351692" t="s">
        <v>2208</v>
      </c>
    </row>
    <row r="351693" spans="4:4" x14ac:dyDescent="0.3">
      <c r="D351693" t="s">
        <v>2209</v>
      </c>
    </row>
    <row r="351694" spans="4:4" x14ac:dyDescent="0.3">
      <c r="D351694" t="s">
        <v>2210</v>
      </c>
    </row>
    <row r="351695" spans="4:4" x14ac:dyDescent="0.3">
      <c r="D351695" t="s">
        <v>2211</v>
      </c>
    </row>
    <row r="351696" spans="4:4" x14ac:dyDescent="0.3">
      <c r="D351696" t="s">
        <v>2212</v>
      </c>
    </row>
    <row r="351697" spans="4:4" x14ac:dyDescent="0.3">
      <c r="D351697" t="s">
        <v>2213</v>
      </c>
    </row>
    <row r="351698" spans="4:4" x14ac:dyDescent="0.3">
      <c r="D351698" t="s">
        <v>2214</v>
      </c>
    </row>
    <row r="351699" spans="4:4" x14ac:dyDescent="0.3">
      <c r="D351699" t="s">
        <v>2215</v>
      </c>
    </row>
    <row r="351700" spans="4:4" x14ac:dyDescent="0.3">
      <c r="D351700" t="s">
        <v>2216</v>
      </c>
    </row>
    <row r="351701" spans="4:4" x14ac:dyDescent="0.3">
      <c r="D351701" t="s">
        <v>2217</v>
      </c>
    </row>
    <row r="351702" spans="4:4" x14ac:dyDescent="0.3">
      <c r="D351702" t="s">
        <v>2218</v>
      </c>
    </row>
    <row r="351703" spans="4:4" x14ac:dyDescent="0.3">
      <c r="D351703" t="s">
        <v>2219</v>
      </c>
    </row>
    <row r="351704" spans="4:4" x14ac:dyDescent="0.3">
      <c r="D351704" t="s">
        <v>2220</v>
      </c>
    </row>
    <row r="351705" spans="4:4" x14ac:dyDescent="0.3">
      <c r="D351705" t="s">
        <v>2221</v>
      </c>
    </row>
    <row r="351706" spans="4:4" x14ac:dyDescent="0.3">
      <c r="D351706" t="s">
        <v>2222</v>
      </c>
    </row>
    <row r="351707" spans="4:4" x14ac:dyDescent="0.3">
      <c r="D351707" t="s">
        <v>2223</v>
      </c>
    </row>
    <row r="351708" spans="4:4" x14ac:dyDescent="0.3">
      <c r="D351708" t="s">
        <v>2224</v>
      </c>
    </row>
    <row r="351709" spans="4:4" x14ac:dyDescent="0.3">
      <c r="D351709" t="s">
        <v>2225</v>
      </c>
    </row>
    <row r="351710" spans="4:4" x14ac:dyDescent="0.3">
      <c r="D351710" t="s">
        <v>2226</v>
      </c>
    </row>
    <row r="351711" spans="4:4" x14ac:dyDescent="0.3">
      <c r="D351711" t="s">
        <v>2227</v>
      </c>
    </row>
    <row r="351712" spans="4:4" x14ac:dyDescent="0.3">
      <c r="D351712" t="s">
        <v>2228</v>
      </c>
    </row>
    <row r="351713" spans="4:4" x14ac:dyDescent="0.3">
      <c r="D351713" t="s">
        <v>2229</v>
      </c>
    </row>
    <row r="351714" spans="4:4" x14ac:dyDescent="0.3">
      <c r="D351714" t="s">
        <v>2230</v>
      </c>
    </row>
    <row r="351715" spans="4:4" x14ac:dyDescent="0.3">
      <c r="D351715" t="s">
        <v>2231</v>
      </c>
    </row>
    <row r="351716" spans="4:4" x14ac:dyDescent="0.3">
      <c r="D351716" t="s">
        <v>2232</v>
      </c>
    </row>
    <row r="351717" spans="4:4" x14ac:dyDescent="0.3">
      <c r="D351717" t="s">
        <v>2233</v>
      </c>
    </row>
    <row r="351718" spans="4:4" x14ac:dyDescent="0.3">
      <c r="D351718" t="s">
        <v>2234</v>
      </c>
    </row>
    <row r="351719" spans="4:4" x14ac:dyDescent="0.3">
      <c r="D351719" t="s">
        <v>2235</v>
      </c>
    </row>
    <row r="351720" spans="4:4" x14ac:dyDescent="0.3">
      <c r="D351720" t="s">
        <v>2236</v>
      </c>
    </row>
    <row r="351721" spans="4:4" x14ac:dyDescent="0.3">
      <c r="D351721" t="s">
        <v>2237</v>
      </c>
    </row>
    <row r="351722" spans="4:4" x14ac:dyDescent="0.3">
      <c r="D351722" t="s">
        <v>2238</v>
      </c>
    </row>
    <row r="351723" spans="4:4" x14ac:dyDescent="0.3">
      <c r="D351723" t="s">
        <v>2239</v>
      </c>
    </row>
    <row r="351724" spans="4:4" x14ac:dyDescent="0.3">
      <c r="D351724" t="s">
        <v>2240</v>
      </c>
    </row>
    <row r="351725" spans="4:4" x14ac:dyDescent="0.3">
      <c r="D351725" t="s">
        <v>2241</v>
      </c>
    </row>
    <row r="351726" spans="4:4" x14ac:dyDescent="0.3">
      <c r="D351726" t="s">
        <v>2242</v>
      </c>
    </row>
    <row r="351727" spans="4:4" x14ac:dyDescent="0.3">
      <c r="D351727" t="s">
        <v>2243</v>
      </c>
    </row>
    <row r="351728" spans="4:4" x14ac:dyDescent="0.3">
      <c r="D351728" t="s">
        <v>2244</v>
      </c>
    </row>
    <row r="351729" spans="4:4" x14ac:dyDescent="0.3">
      <c r="D351729" t="s">
        <v>2245</v>
      </c>
    </row>
    <row r="351730" spans="4:4" x14ac:dyDescent="0.3">
      <c r="D351730" t="s">
        <v>2246</v>
      </c>
    </row>
    <row r="351731" spans="4:4" x14ac:dyDescent="0.3">
      <c r="D351731" t="s">
        <v>2247</v>
      </c>
    </row>
    <row r="351732" spans="4:4" x14ac:dyDescent="0.3">
      <c r="D351732" t="s">
        <v>2248</v>
      </c>
    </row>
    <row r="351733" spans="4:4" x14ac:dyDescent="0.3">
      <c r="D351733" t="s">
        <v>2249</v>
      </c>
    </row>
    <row r="351734" spans="4:4" x14ac:dyDescent="0.3">
      <c r="D351734" t="s">
        <v>2250</v>
      </c>
    </row>
    <row r="351735" spans="4:4" x14ac:dyDescent="0.3">
      <c r="D351735" t="s">
        <v>2251</v>
      </c>
    </row>
    <row r="351736" spans="4:4" x14ac:dyDescent="0.3">
      <c r="D351736" t="s">
        <v>2252</v>
      </c>
    </row>
    <row r="351737" spans="4:4" x14ac:dyDescent="0.3">
      <c r="D351737" t="s">
        <v>2253</v>
      </c>
    </row>
    <row r="351738" spans="4:4" x14ac:dyDescent="0.3">
      <c r="D351738" t="s">
        <v>2254</v>
      </c>
    </row>
    <row r="351739" spans="4:4" x14ac:dyDescent="0.3">
      <c r="D351739" t="s">
        <v>2255</v>
      </c>
    </row>
    <row r="351740" spans="4:4" x14ac:dyDescent="0.3">
      <c r="D351740" t="s">
        <v>2256</v>
      </c>
    </row>
    <row r="351741" spans="4:4" x14ac:dyDescent="0.3">
      <c r="D351741" t="s">
        <v>2257</v>
      </c>
    </row>
    <row r="351742" spans="4:4" x14ac:dyDescent="0.3">
      <c r="D351742" t="s">
        <v>2258</v>
      </c>
    </row>
    <row r="351743" spans="4:4" x14ac:dyDescent="0.3">
      <c r="D351743" t="s">
        <v>2259</v>
      </c>
    </row>
    <row r="351744" spans="4:4" x14ac:dyDescent="0.3">
      <c r="D351744" t="s">
        <v>2260</v>
      </c>
    </row>
    <row r="351745" spans="4:4" x14ac:dyDescent="0.3">
      <c r="D351745" t="s">
        <v>2261</v>
      </c>
    </row>
    <row r="351746" spans="4:4" x14ac:dyDescent="0.3">
      <c r="D351746" t="s">
        <v>2262</v>
      </c>
    </row>
    <row r="351747" spans="4:4" x14ac:dyDescent="0.3">
      <c r="D351747" t="s">
        <v>2263</v>
      </c>
    </row>
    <row r="351748" spans="4:4" x14ac:dyDescent="0.3">
      <c r="D351748" t="s">
        <v>2264</v>
      </c>
    </row>
    <row r="351749" spans="4:4" x14ac:dyDescent="0.3">
      <c r="D351749" t="s">
        <v>2265</v>
      </c>
    </row>
    <row r="351750" spans="4:4" x14ac:dyDescent="0.3">
      <c r="D351750" t="s">
        <v>2266</v>
      </c>
    </row>
    <row r="351751" spans="4:4" x14ac:dyDescent="0.3">
      <c r="D351751" t="s">
        <v>2267</v>
      </c>
    </row>
    <row r="351752" spans="4:4" x14ac:dyDescent="0.3">
      <c r="D351752" t="s">
        <v>2268</v>
      </c>
    </row>
    <row r="351753" spans="4:4" x14ac:dyDescent="0.3">
      <c r="D351753" t="s">
        <v>2269</v>
      </c>
    </row>
    <row r="351754" spans="4:4" x14ac:dyDescent="0.3">
      <c r="D351754" t="s">
        <v>2270</v>
      </c>
    </row>
    <row r="351755" spans="4:4" x14ac:dyDescent="0.3">
      <c r="D351755" t="s">
        <v>2271</v>
      </c>
    </row>
    <row r="351756" spans="4:4" x14ac:dyDescent="0.3">
      <c r="D351756" t="s">
        <v>2272</v>
      </c>
    </row>
    <row r="351757" spans="4:4" x14ac:dyDescent="0.3">
      <c r="D351757" t="s">
        <v>2273</v>
      </c>
    </row>
    <row r="351758" spans="4:4" x14ac:dyDescent="0.3">
      <c r="D351758" t="s">
        <v>2274</v>
      </c>
    </row>
    <row r="351759" spans="4:4" x14ac:dyDescent="0.3">
      <c r="D351759" t="s">
        <v>2275</v>
      </c>
    </row>
    <row r="351760" spans="4:4" x14ac:dyDescent="0.3">
      <c r="D351760" t="s">
        <v>2276</v>
      </c>
    </row>
    <row r="351761" spans="4:4" x14ac:dyDescent="0.3">
      <c r="D351761" t="s">
        <v>2277</v>
      </c>
    </row>
    <row r="351762" spans="4:4" x14ac:dyDescent="0.3">
      <c r="D351762" t="s">
        <v>2278</v>
      </c>
    </row>
    <row r="351763" spans="4:4" x14ac:dyDescent="0.3">
      <c r="D351763" t="s">
        <v>2279</v>
      </c>
    </row>
    <row r="351764" spans="4:4" x14ac:dyDescent="0.3">
      <c r="D351764" t="s">
        <v>2280</v>
      </c>
    </row>
    <row r="351765" spans="4:4" x14ac:dyDescent="0.3">
      <c r="D351765" t="s">
        <v>2281</v>
      </c>
    </row>
    <row r="351766" spans="4:4" x14ac:dyDescent="0.3">
      <c r="D351766" t="s">
        <v>2282</v>
      </c>
    </row>
    <row r="351767" spans="4:4" x14ac:dyDescent="0.3">
      <c r="D351767" t="s">
        <v>2283</v>
      </c>
    </row>
    <row r="351768" spans="4:4" x14ac:dyDescent="0.3">
      <c r="D351768" t="s">
        <v>2284</v>
      </c>
    </row>
    <row r="351769" spans="4:4" x14ac:dyDescent="0.3">
      <c r="D351769" t="s">
        <v>2285</v>
      </c>
    </row>
    <row r="351770" spans="4:4" x14ac:dyDescent="0.3">
      <c r="D351770" t="s">
        <v>2286</v>
      </c>
    </row>
    <row r="351771" spans="4:4" x14ac:dyDescent="0.3">
      <c r="D351771" t="s">
        <v>2287</v>
      </c>
    </row>
    <row r="351772" spans="4:4" x14ac:dyDescent="0.3">
      <c r="D351772" t="s">
        <v>2288</v>
      </c>
    </row>
    <row r="351773" spans="4:4" x14ac:dyDescent="0.3">
      <c r="D351773" t="s">
        <v>2289</v>
      </c>
    </row>
    <row r="351774" spans="4:4" x14ac:dyDescent="0.3">
      <c r="D351774" t="s">
        <v>2290</v>
      </c>
    </row>
    <row r="351775" spans="4:4" x14ac:dyDescent="0.3">
      <c r="D351775" t="s">
        <v>2291</v>
      </c>
    </row>
    <row r="351776" spans="4:4" x14ac:dyDescent="0.3">
      <c r="D351776" t="s">
        <v>2292</v>
      </c>
    </row>
    <row r="351777" spans="4:4" x14ac:dyDescent="0.3">
      <c r="D351777" t="s">
        <v>2293</v>
      </c>
    </row>
    <row r="351778" spans="4:4" x14ac:dyDescent="0.3">
      <c r="D351778" t="s">
        <v>2294</v>
      </c>
    </row>
    <row r="351779" spans="4:4" x14ac:dyDescent="0.3">
      <c r="D351779" t="s">
        <v>2295</v>
      </c>
    </row>
    <row r="351780" spans="4:4" x14ac:dyDescent="0.3">
      <c r="D351780" t="s">
        <v>2296</v>
      </c>
    </row>
    <row r="351781" spans="4:4" x14ac:dyDescent="0.3">
      <c r="D351781" t="s">
        <v>2297</v>
      </c>
    </row>
    <row r="351782" spans="4:4" x14ac:dyDescent="0.3">
      <c r="D351782" t="s">
        <v>2298</v>
      </c>
    </row>
    <row r="351783" spans="4:4" x14ac:dyDescent="0.3">
      <c r="D351783" t="s">
        <v>2299</v>
      </c>
    </row>
    <row r="351784" spans="4:4" x14ac:dyDescent="0.3">
      <c r="D351784" t="s">
        <v>2300</v>
      </c>
    </row>
    <row r="351785" spans="4:4" x14ac:dyDescent="0.3">
      <c r="D351785" t="s">
        <v>2301</v>
      </c>
    </row>
    <row r="351786" spans="4:4" x14ac:dyDescent="0.3">
      <c r="D351786" t="s">
        <v>2302</v>
      </c>
    </row>
    <row r="351787" spans="4:4" x14ac:dyDescent="0.3">
      <c r="D351787" t="s">
        <v>2303</v>
      </c>
    </row>
    <row r="351788" spans="4:4" x14ac:dyDescent="0.3">
      <c r="D351788" t="s">
        <v>2304</v>
      </c>
    </row>
    <row r="351789" spans="4:4" x14ac:dyDescent="0.3">
      <c r="D351789" t="s">
        <v>2305</v>
      </c>
    </row>
    <row r="351790" spans="4:4" x14ac:dyDescent="0.3">
      <c r="D351790" t="s">
        <v>2306</v>
      </c>
    </row>
    <row r="351791" spans="4:4" x14ac:dyDescent="0.3">
      <c r="D351791" t="s">
        <v>2307</v>
      </c>
    </row>
    <row r="351792" spans="4:4" x14ac:dyDescent="0.3">
      <c r="D351792" t="s">
        <v>2308</v>
      </c>
    </row>
    <row r="351793" spans="4:4" x14ac:dyDescent="0.3">
      <c r="D351793" t="s">
        <v>2309</v>
      </c>
    </row>
    <row r="351794" spans="4:4" x14ac:dyDescent="0.3">
      <c r="D351794" t="s">
        <v>2310</v>
      </c>
    </row>
    <row r="351795" spans="4:4" x14ac:dyDescent="0.3">
      <c r="D351795" t="s">
        <v>2311</v>
      </c>
    </row>
    <row r="351796" spans="4:4" x14ac:dyDescent="0.3">
      <c r="D351796" t="s">
        <v>2312</v>
      </c>
    </row>
    <row r="351797" spans="4:4" x14ac:dyDescent="0.3">
      <c r="D351797" t="s">
        <v>2313</v>
      </c>
    </row>
    <row r="351798" spans="4:4" x14ac:dyDescent="0.3">
      <c r="D351798" t="s">
        <v>2314</v>
      </c>
    </row>
    <row r="351799" spans="4:4" x14ac:dyDescent="0.3">
      <c r="D351799" t="s">
        <v>2315</v>
      </c>
    </row>
    <row r="351800" spans="4:4" x14ac:dyDescent="0.3">
      <c r="D351800" t="s">
        <v>2316</v>
      </c>
    </row>
    <row r="351801" spans="4:4" x14ac:dyDescent="0.3">
      <c r="D351801" t="s">
        <v>2317</v>
      </c>
    </row>
    <row r="351802" spans="4:4" x14ac:dyDescent="0.3">
      <c r="D351802" t="s">
        <v>2318</v>
      </c>
    </row>
    <row r="351803" spans="4:4" x14ac:dyDescent="0.3">
      <c r="D351803" t="s">
        <v>2319</v>
      </c>
    </row>
    <row r="351804" spans="4:4" x14ac:dyDescent="0.3">
      <c r="D351804" t="s">
        <v>2320</v>
      </c>
    </row>
    <row r="351805" spans="4:4" x14ac:dyDescent="0.3">
      <c r="D351805" t="s">
        <v>2321</v>
      </c>
    </row>
    <row r="351806" spans="4:4" x14ac:dyDescent="0.3">
      <c r="D351806" t="s">
        <v>2322</v>
      </c>
    </row>
    <row r="351807" spans="4:4" x14ac:dyDescent="0.3">
      <c r="D351807" t="s">
        <v>2323</v>
      </c>
    </row>
    <row r="351808" spans="4:4" x14ac:dyDescent="0.3">
      <c r="D351808" t="s">
        <v>2324</v>
      </c>
    </row>
    <row r="351809" spans="4:4" x14ac:dyDescent="0.3">
      <c r="D351809" t="s">
        <v>2325</v>
      </c>
    </row>
    <row r="351810" spans="4:4" x14ac:dyDescent="0.3">
      <c r="D351810" t="s">
        <v>2326</v>
      </c>
    </row>
    <row r="351811" spans="4:4" x14ac:dyDescent="0.3">
      <c r="D351811" t="s">
        <v>2327</v>
      </c>
    </row>
    <row r="351812" spans="4:4" x14ac:dyDescent="0.3">
      <c r="D351812" t="s">
        <v>2328</v>
      </c>
    </row>
    <row r="351813" spans="4:4" x14ac:dyDescent="0.3">
      <c r="D351813" t="s">
        <v>2329</v>
      </c>
    </row>
    <row r="351814" spans="4:4" x14ac:dyDescent="0.3">
      <c r="D351814" t="s">
        <v>2330</v>
      </c>
    </row>
    <row r="351815" spans="4:4" x14ac:dyDescent="0.3">
      <c r="D351815" t="s">
        <v>2331</v>
      </c>
    </row>
    <row r="351816" spans="4:4" x14ac:dyDescent="0.3">
      <c r="D351816" t="s">
        <v>2332</v>
      </c>
    </row>
    <row r="351817" spans="4:4" x14ac:dyDescent="0.3">
      <c r="D351817" t="s">
        <v>2333</v>
      </c>
    </row>
    <row r="351818" spans="4:4" x14ac:dyDescent="0.3">
      <c r="D351818" t="s">
        <v>2334</v>
      </c>
    </row>
    <row r="351819" spans="4:4" x14ac:dyDescent="0.3">
      <c r="D351819" t="s">
        <v>2335</v>
      </c>
    </row>
    <row r="351820" spans="4:4" x14ac:dyDescent="0.3">
      <c r="D351820" t="s">
        <v>2336</v>
      </c>
    </row>
    <row r="351821" spans="4:4" x14ac:dyDescent="0.3">
      <c r="D351821" t="s">
        <v>2337</v>
      </c>
    </row>
    <row r="351822" spans="4:4" x14ac:dyDescent="0.3">
      <c r="D351822" t="s">
        <v>2338</v>
      </c>
    </row>
    <row r="351823" spans="4:4" x14ac:dyDescent="0.3">
      <c r="D351823" t="s">
        <v>2339</v>
      </c>
    </row>
    <row r="351824" spans="4:4" x14ac:dyDescent="0.3">
      <c r="D351824" t="s">
        <v>2340</v>
      </c>
    </row>
    <row r="351825" spans="4:4" x14ac:dyDescent="0.3">
      <c r="D351825" t="s">
        <v>2341</v>
      </c>
    </row>
    <row r="351826" spans="4:4" x14ac:dyDescent="0.3">
      <c r="D351826" t="s">
        <v>2342</v>
      </c>
    </row>
    <row r="351827" spans="4:4" x14ac:dyDescent="0.3">
      <c r="D351827" t="s">
        <v>2343</v>
      </c>
    </row>
    <row r="351828" spans="4:4" x14ac:dyDescent="0.3">
      <c r="D351828" t="s">
        <v>2344</v>
      </c>
    </row>
    <row r="351829" spans="4:4" x14ac:dyDescent="0.3">
      <c r="D351829" t="s">
        <v>2345</v>
      </c>
    </row>
    <row r="351830" spans="4:4" x14ac:dyDescent="0.3">
      <c r="D351830" t="s">
        <v>2346</v>
      </c>
    </row>
    <row r="351831" spans="4:4" x14ac:dyDescent="0.3">
      <c r="D351831" t="s">
        <v>2347</v>
      </c>
    </row>
    <row r="351832" spans="4:4" x14ac:dyDescent="0.3">
      <c r="D351832" t="s">
        <v>2348</v>
      </c>
    </row>
    <row r="351833" spans="4:4" x14ac:dyDescent="0.3">
      <c r="D351833" t="s">
        <v>2349</v>
      </c>
    </row>
    <row r="351834" spans="4:4" x14ac:dyDescent="0.3">
      <c r="D351834" t="s">
        <v>2350</v>
      </c>
    </row>
    <row r="351835" spans="4:4" x14ac:dyDescent="0.3">
      <c r="D351835" t="s">
        <v>2351</v>
      </c>
    </row>
    <row r="351836" spans="4:4" x14ac:dyDescent="0.3">
      <c r="D351836" t="s">
        <v>2352</v>
      </c>
    </row>
    <row r="351837" spans="4:4" x14ac:dyDescent="0.3">
      <c r="D351837" t="s">
        <v>2353</v>
      </c>
    </row>
    <row r="351838" spans="4:4" x14ac:dyDescent="0.3">
      <c r="D351838" t="s">
        <v>2354</v>
      </c>
    </row>
    <row r="351839" spans="4:4" x14ac:dyDescent="0.3">
      <c r="D351839" t="s">
        <v>2355</v>
      </c>
    </row>
    <row r="351840" spans="4:4" x14ac:dyDescent="0.3">
      <c r="D351840" t="s">
        <v>2356</v>
      </c>
    </row>
    <row r="351841" spans="4:4" x14ac:dyDescent="0.3">
      <c r="D351841" t="s">
        <v>2357</v>
      </c>
    </row>
    <row r="351842" spans="4:4" x14ac:dyDescent="0.3">
      <c r="D351842" t="s">
        <v>2358</v>
      </c>
    </row>
    <row r="351843" spans="4:4" x14ac:dyDescent="0.3">
      <c r="D351843" t="s">
        <v>2359</v>
      </c>
    </row>
    <row r="351844" spans="4:4" x14ac:dyDescent="0.3">
      <c r="D351844" t="s">
        <v>2360</v>
      </c>
    </row>
    <row r="351845" spans="4:4" x14ac:dyDescent="0.3">
      <c r="D351845" t="s">
        <v>2361</v>
      </c>
    </row>
    <row r="351846" spans="4:4" x14ac:dyDescent="0.3">
      <c r="D351846" t="s">
        <v>2362</v>
      </c>
    </row>
    <row r="351847" spans="4:4" x14ac:dyDescent="0.3">
      <c r="D351847" t="s">
        <v>2363</v>
      </c>
    </row>
    <row r="351848" spans="4:4" x14ac:dyDescent="0.3">
      <c r="D351848" t="s">
        <v>2364</v>
      </c>
    </row>
    <row r="351849" spans="4:4" x14ac:dyDescent="0.3">
      <c r="D351849" t="s">
        <v>2365</v>
      </c>
    </row>
    <row r="351850" spans="4:4" x14ac:dyDescent="0.3">
      <c r="D351850" t="s">
        <v>2366</v>
      </c>
    </row>
    <row r="351851" spans="4:4" x14ac:dyDescent="0.3">
      <c r="D351851" t="s">
        <v>2367</v>
      </c>
    </row>
    <row r="351852" spans="4:4" x14ac:dyDescent="0.3">
      <c r="D351852" t="s">
        <v>2368</v>
      </c>
    </row>
    <row r="351853" spans="4:4" x14ac:dyDescent="0.3">
      <c r="D351853" t="s">
        <v>2369</v>
      </c>
    </row>
    <row r="351854" spans="4:4" x14ac:dyDescent="0.3">
      <c r="D351854" t="s">
        <v>2370</v>
      </c>
    </row>
    <row r="351855" spans="4:4" x14ac:dyDescent="0.3">
      <c r="D351855" t="s">
        <v>2371</v>
      </c>
    </row>
    <row r="351856" spans="4:4" x14ac:dyDescent="0.3">
      <c r="D351856" t="s">
        <v>2372</v>
      </c>
    </row>
    <row r="351857" spans="4:4" x14ac:dyDescent="0.3">
      <c r="D351857" t="s">
        <v>2373</v>
      </c>
    </row>
    <row r="351858" spans="4:4" x14ac:dyDescent="0.3">
      <c r="D351858" t="s">
        <v>2374</v>
      </c>
    </row>
    <row r="351859" spans="4:4" x14ac:dyDescent="0.3">
      <c r="D351859" t="s">
        <v>2375</v>
      </c>
    </row>
    <row r="351860" spans="4:4" x14ac:dyDescent="0.3">
      <c r="D351860" t="s">
        <v>2376</v>
      </c>
    </row>
    <row r="351861" spans="4:4" x14ac:dyDescent="0.3">
      <c r="D351861" t="s">
        <v>2377</v>
      </c>
    </row>
    <row r="351862" spans="4:4" x14ac:dyDescent="0.3">
      <c r="D351862" t="s">
        <v>2378</v>
      </c>
    </row>
    <row r="351863" spans="4:4" x14ac:dyDescent="0.3">
      <c r="D351863" t="s">
        <v>2379</v>
      </c>
    </row>
    <row r="351864" spans="4:4" x14ac:dyDescent="0.3">
      <c r="D351864" t="s">
        <v>2380</v>
      </c>
    </row>
    <row r="351865" spans="4:4" x14ac:dyDescent="0.3">
      <c r="D351865" t="s">
        <v>2381</v>
      </c>
    </row>
    <row r="351866" spans="4:4" x14ac:dyDescent="0.3">
      <c r="D351866" t="s">
        <v>2382</v>
      </c>
    </row>
    <row r="351867" spans="4:4" x14ac:dyDescent="0.3">
      <c r="D351867" t="s">
        <v>2383</v>
      </c>
    </row>
    <row r="351868" spans="4:4" x14ac:dyDescent="0.3">
      <c r="D351868" t="s">
        <v>2384</v>
      </c>
    </row>
    <row r="351869" spans="4:4" x14ac:dyDescent="0.3">
      <c r="D351869" t="s">
        <v>2385</v>
      </c>
    </row>
    <row r="351870" spans="4:4" x14ac:dyDescent="0.3">
      <c r="D351870" t="s">
        <v>2386</v>
      </c>
    </row>
    <row r="351871" spans="4:4" x14ac:dyDescent="0.3">
      <c r="D351871" t="s">
        <v>2387</v>
      </c>
    </row>
    <row r="351872" spans="4:4" x14ac:dyDescent="0.3">
      <c r="D351872" t="s">
        <v>2388</v>
      </c>
    </row>
    <row r="351873" spans="4:4" x14ac:dyDescent="0.3">
      <c r="D351873" t="s">
        <v>2389</v>
      </c>
    </row>
    <row r="351874" spans="4:4" x14ac:dyDescent="0.3">
      <c r="D351874" t="s">
        <v>2390</v>
      </c>
    </row>
    <row r="351875" spans="4:4" x14ac:dyDescent="0.3">
      <c r="D351875" t="s">
        <v>2391</v>
      </c>
    </row>
    <row r="351876" spans="4:4" x14ac:dyDescent="0.3">
      <c r="D351876" t="s">
        <v>2392</v>
      </c>
    </row>
    <row r="351877" spans="4:4" x14ac:dyDescent="0.3">
      <c r="D351877" t="s">
        <v>2393</v>
      </c>
    </row>
    <row r="351878" spans="4:4" x14ac:dyDescent="0.3">
      <c r="D351878" t="s">
        <v>2394</v>
      </c>
    </row>
    <row r="351879" spans="4:4" x14ac:dyDescent="0.3">
      <c r="D351879" t="s">
        <v>2395</v>
      </c>
    </row>
    <row r="351880" spans="4:4" x14ac:dyDescent="0.3">
      <c r="D351880" t="s">
        <v>2396</v>
      </c>
    </row>
    <row r="351881" spans="4:4" x14ac:dyDescent="0.3">
      <c r="D351881" t="s">
        <v>2397</v>
      </c>
    </row>
    <row r="351882" spans="4:4" x14ac:dyDescent="0.3">
      <c r="D351882" t="s">
        <v>2398</v>
      </c>
    </row>
    <row r="351883" spans="4:4" x14ac:dyDescent="0.3">
      <c r="D351883" t="s">
        <v>2399</v>
      </c>
    </row>
    <row r="351884" spans="4:4" x14ac:dyDescent="0.3">
      <c r="D351884" t="s">
        <v>2400</v>
      </c>
    </row>
    <row r="351885" spans="4:4" x14ac:dyDescent="0.3">
      <c r="D351885" t="s">
        <v>2401</v>
      </c>
    </row>
    <row r="351886" spans="4:4" x14ac:dyDescent="0.3">
      <c r="D351886" t="s">
        <v>2402</v>
      </c>
    </row>
    <row r="351887" spans="4:4" x14ac:dyDescent="0.3">
      <c r="D351887" t="s">
        <v>2403</v>
      </c>
    </row>
    <row r="351888" spans="4:4" x14ac:dyDescent="0.3">
      <c r="D351888" t="s">
        <v>2404</v>
      </c>
    </row>
    <row r="351889" spans="4:4" x14ac:dyDescent="0.3">
      <c r="D351889" t="s">
        <v>2405</v>
      </c>
    </row>
    <row r="351890" spans="4:4" x14ac:dyDescent="0.3">
      <c r="D351890" t="s">
        <v>2406</v>
      </c>
    </row>
    <row r="351891" spans="4:4" x14ac:dyDescent="0.3">
      <c r="D351891" t="s">
        <v>2407</v>
      </c>
    </row>
    <row r="351892" spans="4:4" x14ac:dyDescent="0.3">
      <c r="D351892" t="s">
        <v>2408</v>
      </c>
    </row>
    <row r="351893" spans="4:4" x14ac:dyDescent="0.3">
      <c r="D351893" t="s">
        <v>2409</v>
      </c>
    </row>
    <row r="351894" spans="4:4" x14ac:dyDescent="0.3">
      <c r="D351894" t="s">
        <v>2410</v>
      </c>
    </row>
    <row r="351895" spans="4:4" x14ac:dyDescent="0.3">
      <c r="D351895" t="s">
        <v>2411</v>
      </c>
    </row>
    <row r="351896" spans="4:4" x14ac:dyDescent="0.3">
      <c r="D351896" t="s">
        <v>2412</v>
      </c>
    </row>
    <row r="351897" spans="4:4" x14ac:dyDescent="0.3">
      <c r="D351897" t="s">
        <v>2413</v>
      </c>
    </row>
    <row r="351898" spans="4:4" x14ac:dyDescent="0.3">
      <c r="D351898" t="s">
        <v>2414</v>
      </c>
    </row>
    <row r="351899" spans="4:4" x14ac:dyDescent="0.3">
      <c r="D351899" t="s">
        <v>2415</v>
      </c>
    </row>
    <row r="351900" spans="4:4" x14ac:dyDescent="0.3">
      <c r="D351900" t="s">
        <v>2416</v>
      </c>
    </row>
    <row r="351901" spans="4:4" x14ac:dyDescent="0.3">
      <c r="D351901" t="s">
        <v>2417</v>
      </c>
    </row>
    <row r="351902" spans="4:4" x14ac:dyDescent="0.3">
      <c r="D351902" t="s">
        <v>2418</v>
      </c>
    </row>
    <row r="351903" spans="4:4" x14ac:dyDescent="0.3">
      <c r="D351903" t="s">
        <v>2419</v>
      </c>
    </row>
    <row r="351904" spans="4:4" x14ac:dyDescent="0.3">
      <c r="D351904" t="s">
        <v>2420</v>
      </c>
    </row>
    <row r="351905" spans="4:4" x14ac:dyDescent="0.3">
      <c r="D351905" t="s">
        <v>2421</v>
      </c>
    </row>
    <row r="351906" spans="4:4" x14ac:dyDescent="0.3">
      <c r="D351906" t="s">
        <v>2422</v>
      </c>
    </row>
    <row r="351907" spans="4:4" x14ac:dyDescent="0.3">
      <c r="D351907" t="s">
        <v>2423</v>
      </c>
    </row>
    <row r="351908" spans="4:4" x14ac:dyDescent="0.3">
      <c r="D351908" t="s">
        <v>2424</v>
      </c>
    </row>
    <row r="351909" spans="4:4" x14ac:dyDescent="0.3">
      <c r="D351909" t="s">
        <v>2425</v>
      </c>
    </row>
    <row r="351910" spans="4:4" x14ac:dyDescent="0.3">
      <c r="D351910" t="s">
        <v>2426</v>
      </c>
    </row>
    <row r="351911" spans="4:4" x14ac:dyDescent="0.3">
      <c r="D351911" t="s">
        <v>2427</v>
      </c>
    </row>
    <row r="351912" spans="4:4" x14ac:dyDescent="0.3">
      <c r="D351912" t="s">
        <v>2428</v>
      </c>
    </row>
    <row r="351913" spans="4:4" x14ac:dyDescent="0.3">
      <c r="D351913" t="s">
        <v>2429</v>
      </c>
    </row>
    <row r="351914" spans="4:4" x14ac:dyDescent="0.3">
      <c r="D351914" t="s">
        <v>2430</v>
      </c>
    </row>
    <row r="351915" spans="4:4" x14ac:dyDescent="0.3">
      <c r="D351915" t="s">
        <v>2431</v>
      </c>
    </row>
    <row r="351916" spans="4:4" x14ac:dyDescent="0.3">
      <c r="D351916" t="s">
        <v>2432</v>
      </c>
    </row>
    <row r="351917" spans="4:4" x14ac:dyDescent="0.3">
      <c r="D351917" t="s">
        <v>2433</v>
      </c>
    </row>
    <row r="351918" spans="4:4" x14ac:dyDescent="0.3">
      <c r="D351918" t="s">
        <v>2434</v>
      </c>
    </row>
    <row r="351919" spans="4:4" x14ac:dyDescent="0.3">
      <c r="D351919" t="s">
        <v>2435</v>
      </c>
    </row>
    <row r="351920" spans="4:4" x14ac:dyDescent="0.3">
      <c r="D351920" t="s">
        <v>2436</v>
      </c>
    </row>
    <row r="351921" spans="4:4" x14ac:dyDescent="0.3">
      <c r="D351921" t="s">
        <v>2437</v>
      </c>
    </row>
    <row r="351922" spans="4:4" x14ac:dyDescent="0.3">
      <c r="D351922" t="s">
        <v>2438</v>
      </c>
    </row>
    <row r="351923" spans="4:4" x14ac:dyDescent="0.3">
      <c r="D351923" t="s">
        <v>2439</v>
      </c>
    </row>
    <row r="351924" spans="4:4" x14ac:dyDescent="0.3">
      <c r="D351924" t="s">
        <v>2440</v>
      </c>
    </row>
    <row r="351925" spans="4:4" x14ac:dyDescent="0.3">
      <c r="D351925" t="s">
        <v>2441</v>
      </c>
    </row>
    <row r="351926" spans="4:4" x14ac:dyDescent="0.3">
      <c r="D351926" t="s">
        <v>2442</v>
      </c>
    </row>
    <row r="351927" spans="4:4" x14ac:dyDescent="0.3">
      <c r="D351927" t="s">
        <v>2443</v>
      </c>
    </row>
    <row r="351928" spans="4:4" x14ac:dyDescent="0.3">
      <c r="D351928" t="s">
        <v>2444</v>
      </c>
    </row>
    <row r="351929" spans="4:4" x14ac:dyDescent="0.3">
      <c r="D351929" t="s">
        <v>2445</v>
      </c>
    </row>
    <row r="351930" spans="4:4" x14ac:dyDescent="0.3">
      <c r="D351930" t="s">
        <v>2446</v>
      </c>
    </row>
    <row r="351931" spans="4:4" x14ac:dyDescent="0.3">
      <c r="D351931" t="s">
        <v>2447</v>
      </c>
    </row>
    <row r="351932" spans="4:4" x14ac:dyDescent="0.3">
      <c r="D351932" t="s">
        <v>2448</v>
      </c>
    </row>
    <row r="351933" spans="4:4" x14ac:dyDescent="0.3">
      <c r="D351933" t="s">
        <v>2449</v>
      </c>
    </row>
    <row r="351934" spans="4:4" x14ac:dyDescent="0.3">
      <c r="D351934" t="s">
        <v>2450</v>
      </c>
    </row>
    <row r="351935" spans="4:4" x14ac:dyDescent="0.3">
      <c r="D351935" t="s">
        <v>2451</v>
      </c>
    </row>
    <row r="351936" spans="4:4" x14ac:dyDescent="0.3">
      <c r="D351936" t="s">
        <v>2452</v>
      </c>
    </row>
    <row r="351937" spans="4:4" x14ac:dyDescent="0.3">
      <c r="D351937" t="s">
        <v>2453</v>
      </c>
    </row>
    <row r="351938" spans="4:4" x14ac:dyDescent="0.3">
      <c r="D351938" t="s">
        <v>2454</v>
      </c>
    </row>
    <row r="351939" spans="4:4" x14ac:dyDescent="0.3">
      <c r="D351939" t="s">
        <v>2455</v>
      </c>
    </row>
    <row r="351940" spans="4:4" x14ac:dyDescent="0.3">
      <c r="D351940" t="s">
        <v>2456</v>
      </c>
    </row>
    <row r="351941" spans="4:4" x14ac:dyDescent="0.3">
      <c r="D351941" t="s">
        <v>2457</v>
      </c>
    </row>
    <row r="351942" spans="4:4" x14ac:dyDescent="0.3">
      <c r="D351942" t="s">
        <v>2458</v>
      </c>
    </row>
    <row r="351943" spans="4:4" x14ac:dyDescent="0.3">
      <c r="D351943" t="s">
        <v>2459</v>
      </c>
    </row>
    <row r="351944" spans="4:4" x14ac:dyDescent="0.3">
      <c r="D351944" t="s">
        <v>2460</v>
      </c>
    </row>
    <row r="351945" spans="4:4" x14ac:dyDescent="0.3">
      <c r="D351945" t="s">
        <v>2461</v>
      </c>
    </row>
    <row r="351946" spans="4:4" x14ac:dyDescent="0.3">
      <c r="D351946" t="s">
        <v>2462</v>
      </c>
    </row>
    <row r="351947" spans="4:4" x14ac:dyDescent="0.3">
      <c r="D351947" t="s">
        <v>2463</v>
      </c>
    </row>
    <row r="351948" spans="4:4" x14ac:dyDescent="0.3">
      <c r="D351948" t="s">
        <v>2464</v>
      </c>
    </row>
    <row r="351949" spans="4:4" x14ac:dyDescent="0.3">
      <c r="D351949" t="s">
        <v>2465</v>
      </c>
    </row>
    <row r="351950" spans="4:4" x14ac:dyDescent="0.3">
      <c r="D351950" t="s">
        <v>2466</v>
      </c>
    </row>
    <row r="351951" spans="4:4" x14ac:dyDescent="0.3">
      <c r="D351951" t="s">
        <v>2467</v>
      </c>
    </row>
    <row r="351952" spans="4:4" x14ac:dyDescent="0.3">
      <c r="D351952" t="s">
        <v>2468</v>
      </c>
    </row>
    <row r="351953" spans="4:4" x14ac:dyDescent="0.3">
      <c r="D351953" t="s">
        <v>2469</v>
      </c>
    </row>
    <row r="351954" spans="4:4" x14ac:dyDescent="0.3">
      <c r="D351954" t="s">
        <v>2470</v>
      </c>
    </row>
    <row r="351955" spans="4:4" x14ac:dyDescent="0.3">
      <c r="D351955" t="s">
        <v>2471</v>
      </c>
    </row>
    <row r="351956" spans="4:4" x14ac:dyDescent="0.3">
      <c r="D351956" t="s">
        <v>2472</v>
      </c>
    </row>
    <row r="351957" spans="4:4" x14ac:dyDescent="0.3">
      <c r="D351957" t="s">
        <v>2473</v>
      </c>
    </row>
    <row r="351958" spans="4:4" x14ac:dyDescent="0.3">
      <c r="D351958" t="s">
        <v>2474</v>
      </c>
    </row>
    <row r="351959" spans="4:4" x14ac:dyDescent="0.3">
      <c r="D351959" t="s">
        <v>2475</v>
      </c>
    </row>
    <row r="351960" spans="4:4" x14ac:dyDescent="0.3">
      <c r="D351960" t="s">
        <v>2476</v>
      </c>
    </row>
    <row r="351961" spans="4:4" x14ac:dyDescent="0.3">
      <c r="D351961" t="s">
        <v>2477</v>
      </c>
    </row>
    <row r="351962" spans="4:4" x14ac:dyDescent="0.3">
      <c r="D351962" t="s">
        <v>2478</v>
      </c>
    </row>
    <row r="351963" spans="4:4" x14ac:dyDescent="0.3">
      <c r="D351963" t="s">
        <v>2479</v>
      </c>
    </row>
    <row r="351964" spans="4:4" x14ac:dyDescent="0.3">
      <c r="D351964" t="s">
        <v>2480</v>
      </c>
    </row>
    <row r="351965" spans="4:4" x14ac:dyDescent="0.3">
      <c r="D351965" t="s">
        <v>2481</v>
      </c>
    </row>
    <row r="351966" spans="4:4" x14ac:dyDescent="0.3">
      <c r="D351966" t="s">
        <v>2482</v>
      </c>
    </row>
    <row r="351967" spans="4:4" x14ac:dyDescent="0.3">
      <c r="D351967" t="s">
        <v>2483</v>
      </c>
    </row>
    <row r="351968" spans="4:4" x14ac:dyDescent="0.3">
      <c r="D351968" t="s">
        <v>2484</v>
      </c>
    </row>
    <row r="351969" spans="4:4" x14ac:dyDescent="0.3">
      <c r="D351969" t="s">
        <v>2485</v>
      </c>
    </row>
    <row r="351970" spans="4:4" x14ac:dyDescent="0.3">
      <c r="D351970" t="s">
        <v>2486</v>
      </c>
    </row>
    <row r="351971" spans="4:4" x14ac:dyDescent="0.3">
      <c r="D351971" t="s">
        <v>2487</v>
      </c>
    </row>
    <row r="351972" spans="4:4" x14ac:dyDescent="0.3">
      <c r="D351972" t="s">
        <v>2488</v>
      </c>
    </row>
    <row r="351973" spans="4:4" x14ac:dyDescent="0.3">
      <c r="D351973" t="s">
        <v>2489</v>
      </c>
    </row>
    <row r="351974" spans="4:4" x14ac:dyDescent="0.3">
      <c r="D351974" t="s">
        <v>2490</v>
      </c>
    </row>
    <row r="351975" spans="4:4" x14ac:dyDescent="0.3">
      <c r="D351975" t="s">
        <v>2491</v>
      </c>
    </row>
    <row r="351976" spans="4:4" x14ac:dyDescent="0.3">
      <c r="D351976" t="s">
        <v>2492</v>
      </c>
    </row>
    <row r="351977" spans="4:4" x14ac:dyDescent="0.3">
      <c r="D351977" t="s">
        <v>2493</v>
      </c>
    </row>
    <row r="351978" spans="4:4" x14ac:dyDescent="0.3">
      <c r="D351978" t="s">
        <v>2494</v>
      </c>
    </row>
    <row r="351979" spans="4:4" x14ac:dyDescent="0.3">
      <c r="D351979" t="s">
        <v>2495</v>
      </c>
    </row>
    <row r="351980" spans="4:4" x14ac:dyDescent="0.3">
      <c r="D351980" t="s">
        <v>2496</v>
      </c>
    </row>
    <row r="351981" spans="4:4" x14ac:dyDescent="0.3">
      <c r="D351981" t="s">
        <v>2497</v>
      </c>
    </row>
    <row r="351982" spans="4:4" x14ac:dyDescent="0.3">
      <c r="D351982" t="s">
        <v>2498</v>
      </c>
    </row>
    <row r="351983" spans="4:4" x14ac:dyDescent="0.3">
      <c r="D351983" t="s">
        <v>2499</v>
      </c>
    </row>
    <row r="351984" spans="4:4" x14ac:dyDescent="0.3">
      <c r="D351984" t="s">
        <v>2500</v>
      </c>
    </row>
    <row r="351985" spans="4:4" x14ac:dyDescent="0.3">
      <c r="D351985" t="s">
        <v>2501</v>
      </c>
    </row>
    <row r="351986" spans="4:4" x14ac:dyDescent="0.3">
      <c r="D351986" t="s">
        <v>2502</v>
      </c>
    </row>
    <row r="351987" spans="4:4" x14ac:dyDescent="0.3">
      <c r="D351987" t="s">
        <v>2503</v>
      </c>
    </row>
    <row r="351988" spans="4:4" x14ac:dyDescent="0.3">
      <c r="D351988" t="s">
        <v>2504</v>
      </c>
    </row>
    <row r="351989" spans="4:4" x14ac:dyDescent="0.3">
      <c r="D351989" t="s">
        <v>2505</v>
      </c>
    </row>
    <row r="351990" spans="4:4" x14ac:dyDescent="0.3">
      <c r="D351990" t="s">
        <v>2506</v>
      </c>
    </row>
    <row r="351991" spans="4:4" x14ac:dyDescent="0.3">
      <c r="D351991" t="s">
        <v>2507</v>
      </c>
    </row>
    <row r="351992" spans="4:4" x14ac:dyDescent="0.3">
      <c r="D351992" t="s">
        <v>2508</v>
      </c>
    </row>
    <row r="351993" spans="4:4" x14ac:dyDescent="0.3">
      <c r="D351993" t="s">
        <v>2509</v>
      </c>
    </row>
    <row r="351994" spans="4:4" x14ac:dyDescent="0.3">
      <c r="D351994" t="s">
        <v>2510</v>
      </c>
    </row>
    <row r="351995" spans="4:4" x14ac:dyDescent="0.3">
      <c r="D351995" t="s">
        <v>2511</v>
      </c>
    </row>
    <row r="351996" spans="4:4" x14ac:dyDescent="0.3">
      <c r="D351996" t="s">
        <v>2512</v>
      </c>
    </row>
    <row r="351997" spans="4:4" x14ac:dyDescent="0.3">
      <c r="D351997" t="s">
        <v>2513</v>
      </c>
    </row>
    <row r="351998" spans="4:4" x14ac:dyDescent="0.3">
      <c r="D351998" t="s">
        <v>2514</v>
      </c>
    </row>
    <row r="351999" spans="4:4" x14ac:dyDescent="0.3">
      <c r="D351999" t="s">
        <v>2515</v>
      </c>
    </row>
    <row r="352000" spans="4:4" x14ac:dyDescent="0.3">
      <c r="D352000" t="s">
        <v>2516</v>
      </c>
    </row>
    <row r="352001" spans="4:4" x14ac:dyDescent="0.3">
      <c r="D352001" t="s">
        <v>2517</v>
      </c>
    </row>
    <row r="352002" spans="4:4" x14ac:dyDescent="0.3">
      <c r="D352002" t="s">
        <v>2518</v>
      </c>
    </row>
    <row r="352003" spans="4:4" x14ac:dyDescent="0.3">
      <c r="D352003" t="s">
        <v>2519</v>
      </c>
    </row>
    <row r="352004" spans="4:4" x14ac:dyDescent="0.3">
      <c r="D352004" t="s">
        <v>2520</v>
      </c>
    </row>
    <row r="352005" spans="4:4" x14ac:dyDescent="0.3">
      <c r="D352005" t="s">
        <v>2521</v>
      </c>
    </row>
    <row r="352006" spans="4:4" x14ac:dyDescent="0.3">
      <c r="D352006" t="s">
        <v>2522</v>
      </c>
    </row>
    <row r="352007" spans="4:4" x14ac:dyDescent="0.3">
      <c r="D352007" t="s">
        <v>2523</v>
      </c>
    </row>
    <row r="352008" spans="4:4" x14ac:dyDescent="0.3">
      <c r="D352008" t="s">
        <v>2524</v>
      </c>
    </row>
    <row r="352009" spans="4:4" x14ac:dyDescent="0.3">
      <c r="D352009" t="s">
        <v>2525</v>
      </c>
    </row>
    <row r="352010" spans="4:4" x14ac:dyDescent="0.3">
      <c r="D352010" t="s">
        <v>2526</v>
      </c>
    </row>
    <row r="352011" spans="4:4" x14ac:dyDescent="0.3">
      <c r="D352011" t="s">
        <v>2527</v>
      </c>
    </row>
    <row r="352012" spans="4:4" x14ac:dyDescent="0.3">
      <c r="D352012" t="s">
        <v>2528</v>
      </c>
    </row>
    <row r="352013" spans="4:4" x14ac:dyDescent="0.3">
      <c r="D352013" t="s">
        <v>2529</v>
      </c>
    </row>
    <row r="352014" spans="4:4" x14ac:dyDescent="0.3">
      <c r="D352014" t="s">
        <v>2530</v>
      </c>
    </row>
    <row r="352015" spans="4:4" x14ac:dyDescent="0.3">
      <c r="D352015" t="s">
        <v>2531</v>
      </c>
    </row>
    <row r="352016" spans="4:4" x14ac:dyDescent="0.3">
      <c r="D352016" t="s">
        <v>2532</v>
      </c>
    </row>
    <row r="352017" spans="4:4" x14ac:dyDescent="0.3">
      <c r="D352017" t="s">
        <v>2533</v>
      </c>
    </row>
    <row r="352018" spans="4:4" x14ac:dyDescent="0.3">
      <c r="D352018" t="s">
        <v>2534</v>
      </c>
    </row>
    <row r="352019" spans="4:4" x14ac:dyDescent="0.3">
      <c r="D352019" t="s">
        <v>2535</v>
      </c>
    </row>
    <row r="352020" spans="4:4" x14ac:dyDescent="0.3">
      <c r="D352020" t="s">
        <v>2536</v>
      </c>
    </row>
    <row r="352021" spans="4:4" x14ac:dyDescent="0.3">
      <c r="D352021" t="s">
        <v>2537</v>
      </c>
    </row>
    <row r="352022" spans="4:4" x14ac:dyDescent="0.3">
      <c r="D352022" t="s">
        <v>2538</v>
      </c>
    </row>
    <row r="352023" spans="4:4" x14ac:dyDescent="0.3">
      <c r="D352023" t="s">
        <v>2539</v>
      </c>
    </row>
    <row r="352024" spans="4:4" x14ac:dyDescent="0.3">
      <c r="D352024" t="s">
        <v>2540</v>
      </c>
    </row>
    <row r="352025" spans="4:4" x14ac:dyDescent="0.3">
      <c r="D352025" t="s">
        <v>2541</v>
      </c>
    </row>
    <row r="352026" spans="4:4" x14ac:dyDescent="0.3">
      <c r="D352026" t="s">
        <v>2542</v>
      </c>
    </row>
    <row r="352027" spans="4:4" x14ac:dyDescent="0.3">
      <c r="D352027" t="s">
        <v>2543</v>
      </c>
    </row>
    <row r="352028" spans="4:4" x14ac:dyDescent="0.3">
      <c r="D352028" t="s">
        <v>2544</v>
      </c>
    </row>
    <row r="352029" spans="4:4" x14ac:dyDescent="0.3">
      <c r="D352029" t="s">
        <v>2545</v>
      </c>
    </row>
    <row r="352030" spans="4:4" x14ac:dyDescent="0.3">
      <c r="D352030" t="s">
        <v>2546</v>
      </c>
    </row>
    <row r="352031" spans="4:4" x14ac:dyDescent="0.3">
      <c r="D352031" t="s">
        <v>2547</v>
      </c>
    </row>
    <row r="352032" spans="4:4" x14ac:dyDescent="0.3">
      <c r="D352032" t="s">
        <v>2548</v>
      </c>
    </row>
    <row r="352033" spans="4:4" x14ac:dyDescent="0.3">
      <c r="D352033" t="s">
        <v>2549</v>
      </c>
    </row>
    <row r="352034" spans="4:4" x14ac:dyDescent="0.3">
      <c r="D352034" t="s">
        <v>2550</v>
      </c>
    </row>
    <row r="352035" spans="4:4" x14ac:dyDescent="0.3">
      <c r="D352035" t="s">
        <v>2551</v>
      </c>
    </row>
    <row r="352036" spans="4:4" x14ac:dyDescent="0.3">
      <c r="D352036" t="s">
        <v>2552</v>
      </c>
    </row>
    <row r="352037" spans="4:4" x14ac:dyDescent="0.3">
      <c r="D352037" t="s">
        <v>2553</v>
      </c>
    </row>
    <row r="352038" spans="4:4" x14ac:dyDescent="0.3">
      <c r="D352038" t="s">
        <v>2554</v>
      </c>
    </row>
    <row r="352039" spans="4:4" x14ac:dyDescent="0.3">
      <c r="D352039" t="s">
        <v>2555</v>
      </c>
    </row>
    <row r="352040" spans="4:4" x14ac:dyDescent="0.3">
      <c r="D352040" t="s">
        <v>2556</v>
      </c>
    </row>
    <row r="352041" spans="4:4" x14ac:dyDescent="0.3">
      <c r="D352041" t="s">
        <v>2557</v>
      </c>
    </row>
    <row r="352042" spans="4:4" x14ac:dyDescent="0.3">
      <c r="D352042" t="s">
        <v>2558</v>
      </c>
    </row>
    <row r="352043" spans="4:4" x14ac:dyDescent="0.3">
      <c r="D352043" t="s">
        <v>2559</v>
      </c>
    </row>
    <row r="352044" spans="4:4" x14ac:dyDescent="0.3">
      <c r="D352044" t="s">
        <v>2560</v>
      </c>
    </row>
    <row r="352045" spans="4:4" x14ac:dyDescent="0.3">
      <c r="D352045" t="s">
        <v>2561</v>
      </c>
    </row>
    <row r="352046" spans="4:4" x14ac:dyDescent="0.3">
      <c r="D352046" t="s">
        <v>2562</v>
      </c>
    </row>
    <row r="352047" spans="4:4" x14ac:dyDescent="0.3">
      <c r="D352047" t="s">
        <v>2563</v>
      </c>
    </row>
    <row r="352048" spans="4:4" x14ac:dyDescent="0.3">
      <c r="D352048" t="s">
        <v>2564</v>
      </c>
    </row>
    <row r="352049" spans="4:4" x14ac:dyDescent="0.3">
      <c r="D352049" t="s">
        <v>2565</v>
      </c>
    </row>
    <row r="352050" spans="4:4" x14ac:dyDescent="0.3">
      <c r="D352050" t="s">
        <v>2566</v>
      </c>
    </row>
    <row r="352051" spans="4:4" x14ac:dyDescent="0.3">
      <c r="D352051" t="s">
        <v>2567</v>
      </c>
    </row>
    <row r="352052" spans="4:4" x14ac:dyDescent="0.3">
      <c r="D352052" t="s">
        <v>2568</v>
      </c>
    </row>
    <row r="352053" spans="4:4" x14ac:dyDescent="0.3">
      <c r="D352053" t="s">
        <v>2569</v>
      </c>
    </row>
    <row r="352054" spans="4:4" x14ac:dyDescent="0.3">
      <c r="D352054" t="s">
        <v>2570</v>
      </c>
    </row>
    <row r="352055" spans="4:4" x14ac:dyDescent="0.3">
      <c r="D352055" t="s">
        <v>2571</v>
      </c>
    </row>
    <row r="352056" spans="4:4" x14ac:dyDescent="0.3">
      <c r="D352056" t="s">
        <v>2572</v>
      </c>
    </row>
    <row r="352057" spans="4:4" x14ac:dyDescent="0.3">
      <c r="D352057" t="s">
        <v>2573</v>
      </c>
    </row>
    <row r="352058" spans="4:4" x14ac:dyDescent="0.3">
      <c r="D352058" t="s">
        <v>2574</v>
      </c>
    </row>
    <row r="352059" spans="4:4" x14ac:dyDescent="0.3">
      <c r="D352059" t="s">
        <v>2575</v>
      </c>
    </row>
    <row r="352060" spans="4:4" x14ac:dyDescent="0.3">
      <c r="D352060" t="s">
        <v>2576</v>
      </c>
    </row>
    <row r="352061" spans="4:4" x14ac:dyDescent="0.3">
      <c r="D352061" t="s">
        <v>2577</v>
      </c>
    </row>
    <row r="352062" spans="4:4" x14ac:dyDescent="0.3">
      <c r="D352062" t="s">
        <v>2578</v>
      </c>
    </row>
    <row r="352063" spans="4:4" x14ac:dyDescent="0.3">
      <c r="D352063" t="s">
        <v>2579</v>
      </c>
    </row>
    <row r="352064" spans="4:4" x14ac:dyDescent="0.3">
      <c r="D352064" t="s">
        <v>2580</v>
      </c>
    </row>
    <row r="352065" spans="4:4" x14ac:dyDescent="0.3">
      <c r="D352065" t="s">
        <v>2581</v>
      </c>
    </row>
    <row r="352066" spans="4:4" x14ac:dyDescent="0.3">
      <c r="D352066" t="s">
        <v>2582</v>
      </c>
    </row>
    <row r="352067" spans="4:4" x14ac:dyDescent="0.3">
      <c r="D352067" t="s">
        <v>2583</v>
      </c>
    </row>
    <row r="352068" spans="4:4" x14ac:dyDescent="0.3">
      <c r="D352068" t="s">
        <v>2584</v>
      </c>
    </row>
    <row r="352069" spans="4:4" x14ac:dyDescent="0.3">
      <c r="D352069" t="s">
        <v>2585</v>
      </c>
    </row>
    <row r="352070" spans="4:4" x14ac:dyDescent="0.3">
      <c r="D352070" t="s">
        <v>2586</v>
      </c>
    </row>
    <row r="352071" spans="4:4" x14ac:dyDescent="0.3">
      <c r="D352071" t="s">
        <v>2587</v>
      </c>
    </row>
    <row r="352072" spans="4:4" x14ac:dyDescent="0.3">
      <c r="D352072" t="s">
        <v>2588</v>
      </c>
    </row>
    <row r="352073" spans="4:4" x14ac:dyDescent="0.3">
      <c r="D352073" t="s">
        <v>2589</v>
      </c>
    </row>
    <row r="352074" spans="4:4" x14ac:dyDescent="0.3">
      <c r="D352074" t="s">
        <v>2590</v>
      </c>
    </row>
    <row r="352075" spans="4:4" x14ac:dyDescent="0.3">
      <c r="D352075" t="s">
        <v>2591</v>
      </c>
    </row>
    <row r="352076" spans="4:4" x14ac:dyDescent="0.3">
      <c r="D352076" t="s">
        <v>2592</v>
      </c>
    </row>
    <row r="352077" spans="4:4" x14ac:dyDescent="0.3">
      <c r="D352077" t="s">
        <v>2593</v>
      </c>
    </row>
    <row r="352078" spans="4:4" x14ac:dyDescent="0.3">
      <c r="D352078" t="s">
        <v>2594</v>
      </c>
    </row>
    <row r="352079" spans="4:4" x14ac:dyDescent="0.3">
      <c r="D352079" t="s">
        <v>2595</v>
      </c>
    </row>
    <row r="352080" spans="4:4" x14ac:dyDescent="0.3">
      <c r="D352080" t="s">
        <v>2596</v>
      </c>
    </row>
    <row r="352081" spans="4:4" x14ac:dyDescent="0.3">
      <c r="D352081" t="s">
        <v>2597</v>
      </c>
    </row>
    <row r="352082" spans="4:4" x14ac:dyDescent="0.3">
      <c r="D352082" t="s">
        <v>2598</v>
      </c>
    </row>
    <row r="352083" spans="4:4" x14ac:dyDescent="0.3">
      <c r="D352083" t="s">
        <v>2599</v>
      </c>
    </row>
    <row r="352084" spans="4:4" x14ac:dyDescent="0.3">
      <c r="D352084" t="s">
        <v>2600</v>
      </c>
    </row>
    <row r="352085" spans="4:4" x14ac:dyDescent="0.3">
      <c r="D352085" t="s">
        <v>2601</v>
      </c>
    </row>
    <row r="352086" spans="4:4" x14ac:dyDescent="0.3">
      <c r="D352086" t="s">
        <v>2602</v>
      </c>
    </row>
    <row r="352087" spans="4:4" x14ac:dyDescent="0.3">
      <c r="D352087" t="s">
        <v>2603</v>
      </c>
    </row>
    <row r="352088" spans="4:4" x14ac:dyDescent="0.3">
      <c r="D352088" t="s">
        <v>2604</v>
      </c>
    </row>
    <row r="352089" spans="4:4" x14ac:dyDescent="0.3">
      <c r="D352089" t="s">
        <v>2605</v>
      </c>
    </row>
    <row r="352090" spans="4:4" x14ac:dyDescent="0.3">
      <c r="D352090" t="s">
        <v>2606</v>
      </c>
    </row>
    <row r="352091" spans="4:4" x14ac:dyDescent="0.3">
      <c r="D352091" t="s">
        <v>2607</v>
      </c>
    </row>
    <row r="352092" spans="4:4" x14ac:dyDescent="0.3">
      <c r="D352092" t="s">
        <v>2608</v>
      </c>
    </row>
    <row r="352093" spans="4:4" x14ac:dyDescent="0.3">
      <c r="D352093" t="s">
        <v>2609</v>
      </c>
    </row>
    <row r="352094" spans="4:4" x14ac:dyDescent="0.3">
      <c r="D352094" t="s">
        <v>2610</v>
      </c>
    </row>
    <row r="352095" spans="4:4" x14ac:dyDescent="0.3">
      <c r="D352095" t="s">
        <v>2611</v>
      </c>
    </row>
    <row r="352096" spans="4:4" x14ac:dyDescent="0.3">
      <c r="D352096" t="s">
        <v>2612</v>
      </c>
    </row>
    <row r="352097" spans="4:4" x14ac:dyDescent="0.3">
      <c r="D352097" t="s">
        <v>2613</v>
      </c>
    </row>
    <row r="352098" spans="4:4" x14ac:dyDescent="0.3">
      <c r="D352098" t="s">
        <v>2614</v>
      </c>
    </row>
    <row r="352099" spans="4:4" x14ac:dyDescent="0.3">
      <c r="D352099" t="s">
        <v>2615</v>
      </c>
    </row>
    <row r="352100" spans="4:4" x14ac:dyDescent="0.3">
      <c r="D352100" t="s">
        <v>2616</v>
      </c>
    </row>
    <row r="352101" spans="4:4" x14ac:dyDescent="0.3">
      <c r="D352101" t="s">
        <v>2617</v>
      </c>
    </row>
    <row r="352102" spans="4:4" x14ac:dyDescent="0.3">
      <c r="D352102" t="s">
        <v>2618</v>
      </c>
    </row>
    <row r="352103" spans="4:4" x14ac:dyDescent="0.3">
      <c r="D352103" t="s">
        <v>2619</v>
      </c>
    </row>
    <row r="352104" spans="4:4" x14ac:dyDescent="0.3">
      <c r="D352104" t="s">
        <v>2620</v>
      </c>
    </row>
    <row r="352105" spans="4:4" x14ac:dyDescent="0.3">
      <c r="D352105" t="s">
        <v>2621</v>
      </c>
    </row>
    <row r="352106" spans="4:4" x14ac:dyDescent="0.3">
      <c r="D352106" t="s">
        <v>2622</v>
      </c>
    </row>
    <row r="352107" spans="4:4" x14ac:dyDescent="0.3">
      <c r="D352107" t="s">
        <v>2623</v>
      </c>
    </row>
    <row r="352108" spans="4:4" x14ac:dyDescent="0.3">
      <c r="D352108" t="s">
        <v>2624</v>
      </c>
    </row>
    <row r="352109" spans="4:4" x14ac:dyDescent="0.3">
      <c r="D352109" t="s">
        <v>2625</v>
      </c>
    </row>
    <row r="352110" spans="4:4" x14ac:dyDescent="0.3">
      <c r="D352110" t="s">
        <v>2626</v>
      </c>
    </row>
    <row r="352111" spans="4:4" x14ac:dyDescent="0.3">
      <c r="D352111" t="s">
        <v>2627</v>
      </c>
    </row>
    <row r="352112" spans="4:4" x14ac:dyDescent="0.3">
      <c r="D352112" t="s">
        <v>2628</v>
      </c>
    </row>
    <row r="352113" spans="4:4" x14ac:dyDescent="0.3">
      <c r="D352113" t="s">
        <v>2629</v>
      </c>
    </row>
    <row r="352114" spans="4:4" x14ac:dyDescent="0.3">
      <c r="D352114" t="s">
        <v>2630</v>
      </c>
    </row>
    <row r="352115" spans="4:4" x14ac:dyDescent="0.3">
      <c r="D352115" t="s">
        <v>2631</v>
      </c>
    </row>
    <row r="352116" spans="4:4" x14ac:dyDescent="0.3">
      <c r="D352116" t="s">
        <v>2632</v>
      </c>
    </row>
    <row r="352117" spans="4:4" x14ac:dyDescent="0.3">
      <c r="D352117" t="s">
        <v>2633</v>
      </c>
    </row>
    <row r="352118" spans="4:4" x14ac:dyDescent="0.3">
      <c r="D352118" t="s">
        <v>2634</v>
      </c>
    </row>
    <row r="352119" spans="4:4" x14ac:dyDescent="0.3">
      <c r="D352119" t="s">
        <v>2635</v>
      </c>
    </row>
    <row r="352120" spans="4:4" x14ac:dyDescent="0.3">
      <c r="D352120" t="s">
        <v>2636</v>
      </c>
    </row>
    <row r="352121" spans="4:4" x14ac:dyDescent="0.3">
      <c r="D352121" t="s">
        <v>2637</v>
      </c>
    </row>
    <row r="352122" spans="4:4" x14ac:dyDescent="0.3">
      <c r="D352122" t="s">
        <v>2638</v>
      </c>
    </row>
    <row r="352123" spans="4:4" x14ac:dyDescent="0.3">
      <c r="D352123" t="s">
        <v>2639</v>
      </c>
    </row>
    <row r="352124" spans="4:4" x14ac:dyDescent="0.3">
      <c r="D352124" t="s">
        <v>2640</v>
      </c>
    </row>
    <row r="352125" spans="4:4" x14ac:dyDescent="0.3">
      <c r="D352125" t="s">
        <v>2641</v>
      </c>
    </row>
    <row r="352126" spans="4:4" x14ac:dyDescent="0.3">
      <c r="D352126" t="s">
        <v>2642</v>
      </c>
    </row>
    <row r="352127" spans="4:4" x14ac:dyDescent="0.3">
      <c r="D352127" t="s">
        <v>2643</v>
      </c>
    </row>
    <row r="352128" spans="4:4" x14ac:dyDescent="0.3">
      <c r="D352128" t="s">
        <v>2644</v>
      </c>
    </row>
    <row r="352129" spans="4:4" x14ac:dyDescent="0.3">
      <c r="D352129" t="s">
        <v>2645</v>
      </c>
    </row>
    <row r="352130" spans="4:4" x14ac:dyDescent="0.3">
      <c r="D352130" t="s">
        <v>2646</v>
      </c>
    </row>
    <row r="352131" spans="4:4" x14ac:dyDescent="0.3">
      <c r="D352131" t="s">
        <v>2647</v>
      </c>
    </row>
    <row r="352132" spans="4:4" x14ac:dyDescent="0.3">
      <c r="D352132" t="s">
        <v>2648</v>
      </c>
    </row>
    <row r="352133" spans="4:4" x14ac:dyDescent="0.3">
      <c r="D352133" t="s">
        <v>2649</v>
      </c>
    </row>
    <row r="352134" spans="4:4" x14ac:dyDescent="0.3">
      <c r="D352134" t="s">
        <v>2650</v>
      </c>
    </row>
    <row r="352135" spans="4:4" x14ac:dyDescent="0.3">
      <c r="D352135" t="s">
        <v>2651</v>
      </c>
    </row>
    <row r="352136" spans="4:4" x14ac:dyDescent="0.3">
      <c r="D352136" t="s">
        <v>2652</v>
      </c>
    </row>
    <row r="352137" spans="4:4" x14ac:dyDescent="0.3">
      <c r="D352137" t="s">
        <v>2653</v>
      </c>
    </row>
    <row r="352138" spans="4:4" x14ac:dyDescent="0.3">
      <c r="D352138" t="s">
        <v>2654</v>
      </c>
    </row>
    <row r="352139" spans="4:4" x14ac:dyDescent="0.3">
      <c r="D352139" t="s">
        <v>2655</v>
      </c>
    </row>
    <row r="352140" spans="4:4" x14ac:dyDescent="0.3">
      <c r="D352140" t="s">
        <v>2656</v>
      </c>
    </row>
    <row r="352141" spans="4:4" x14ac:dyDescent="0.3">
      <c r="D352141" t="s">
        <v>2657</v>
      </c>
    </row>
    <row r="352142" spans="4:4" x14ac:dyDescent="0.3">
      <c r="D352142" t="s">
        <v>2658</v>
      </c>
    </row>
    <row r="352143" spans="4:4" x14ac:dyDescent="0.3">
      <c r="D352143" t="s">
        <v>2659</v>
      </c>
    </row>
    <row r="352144" spans="4:4" x14ac:dyDescent="0.3">
      <c r="D352144" t="s">
        <v>2660</v>
      </c>
    </row>
    <row r="352145" spans="4:4" x14ac:dyDescent="0.3">
      <c r="D352145" t="s">
        <v>2661</v>
      </c>
    </row>
    <row r="352146" spans="4:4" x14ac:dyDescent="0.3">
      <c r="D352146" t="s">
        <v>2662</v>
      </c>
    </row>
    <row r="352147" spans="4:4" x14ac:dyDescent="0.3">
      <c r="D352147" t="s">
        <v>2663</v>
      </c>
    </row>
    <row r="352148" spans="4:4" x14ac:dyDescent="0.3">
      <c r="D352148" t="s">
        <v>2664</v>
      </c>
    </row>
    <row r="352149" spans="4:4" x14ac:dyDescent="0.3">
      <c r="D352149" t="s">
        <v>2665</v>
      </c>
    </row>
    <row r="352150" spans="4:4" x14ac:dyDescent="0.3">
      <c r="D352150" t="s">
        <v>2666</v>
      </c>
    </row>
    <row r="352151" spans="4:4" x14ac:dyDescent="0.3">
      <c r="D352151" t="s">
        <v>2667</v>
      </c>
    </row>
    <row r="352152" spans="4:4" x14ac:dyDescent="0.3">
      <c r="D352152" t="s">
        <v>2668</v>
      </c>
    </row>
    <row r="352153" spans="4:4" x14ac:dyDescent="0.3">
      <c r="D352153" t="s">
        <v>2669</v>
      </c>
    </row>
    <row r="352154" spans="4:4" x14ac:dyDescent="0.3">
      <c r="D352154" t="s">
        <v>2670</v>
      </c>
    </row>
    <row r="352155" spans="4:4" x14ac:dyDescent="0.3">
      <c r="D352155" t="s">
        <v>2671</v>
      </c>
    </row>
    <row r="352156" spans="4:4" x14ac:dyDescent="0.3">
      <c r="D352156" t="s">
        <v>2672</v>
      </c>
    </row>
    <row r="352157" spans="4:4" x14ac:dyDescent="0.3">
      <c r="D352157" t="s">
        <v>2673</v>
      </c>
    </row>
    <row r="352158" spans="4:4" x14ac:dyDescent="0.3">
      <c r="D352158" t="s">
        <v>2674</v>
      </c>
    </row>
    <row r="352159" spans="4:4" x14ac:dyDescent="0.3">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xr:uid="{2BB83028-C9C2-4A83-A62B-4074C23DCDAB}">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10FD3C74-BBDF-4CEA-AC3B-1ACF7EC4032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7" xr:uid="{7F6003F1-63D6-4F98-ADB7-950E1AD7681B}">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7BAE88D6-AF6C-4B35-9348-ADAFE424758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8D180A26-42B4-4E86-B404-63159B7755C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7" xr:uid="{446BBF02-C4FA-48A6-9241-E7FAA49F2E75}">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2321E51B-6336-423C-9666-ED60595E5F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30E8F447-F5A9-4203-BB5A-8738B6877AB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L13 L15:L17" xr:uid="{BE96A75E-6387-4A66-A109-2481BE69859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M13 M15:M17" xr:uid="{F387A433-6422-4B65-8A32-AC681FFE698A}">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7" xr:uid="{680B631D-48DB-4111-8CB9-2FDE1D37B789}">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A7E04066-7664-4233-BBB7-41F5A64F6D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P13 P17" xr:uid="{0D4DA64E-3357-47AF-90B4-0B2A8261C9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7" xr:uid="{F17B546F-5008-4824-AD65-876BFB54C4B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19DA8AA8-6FB1-4E37-B83A-44BE773E3EE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E11" xr:uid="{16E9CE14-0C77-40D5-9252-885222942ABB}">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R11" xr:uid="{AD2D56A2-D8A4-4B81-956C-D0C62A965745}">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A16" workbookViewId="0">
      <selection activeCell="E32" sqref="E32"/>
    </sheetView>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2676</v>
      </c>
    </row>
    <row r="3" spans="1:6" x14ac:dyDescent="0.3">
      <c r="B3" s="1" t="s">
        <v>4</v>
      </c>
      <c r="C3" s="1">
        <v>1</v>
      </c>
    </row>
    <row r="4" spans="1:6" x14ac:dyDescent="0.3">
      <c r="B4" s="1" t="s">
        <v>5</v>
      </c>
      <c r="C4" s="1">
        <v>21621</v>
      </c>
    </row>
    <row r="5" spans="1:6" x14ac:dyDescent="0.3">
      <c r="B5" s="1" t="s">
        <v>6</v>
      </c>
      <c r="C5" s="5">
        <v>43830</v>
      </c>
    </row>
    <row r="6" spans="1:6" x14ac:dyDescent="0.3">
      <c r="B6" s="1" t="s">
        <v>7</v>
      </c>
      <c r="C6" s="1">
        <v>12</v>
      </c>
      <c r="D6" s="1" t="s">
        <v>8</v>
      </c>
    </row>
    <row r="8" spans="1:6" x14ac:dyDescent="0.3">
      <c r="A8" s="1" t="s">
        <v>9</v>
      </c>
      <c r="B8" s="105" t="s">
        <v>2677</v>
      </c>
      <c r="C8" s="106"/>
      <c r="D8" s="106"/>
      <c r="E8" s="106"/>
      <c r="F8" s="106"/>
    </row>
    <row r="9" spans="1:6" x14ac:dyDescent="0.3">
      <c r="C9" s="1">
        <v>6</v>
      </c>
      <c r="D9" s="1">
        <v>7</v>
      </c>
      <c r="E9" s="1">
        <v>8</v>
      </c>
      <c r="F9" s="1">
        <v>12</v>
      </c>
    </row>
    <row r="10" spans="1:6" x14ac:dyDescent="0.3">
      <c r="C10" s="1" t="s">
        <v>2678</v>
      </c>
      <c r="D10" s="1" t="s">
        <v>2679</v>
      </c>
      <c r="E10" s="1" t="s">
        <v>2680</v>
      </c>
      <c r="F10" s="1" t="s">
        <v>23</v>
      </c>
    </row>
    <row r="11" spans="1:6" x14ac:dyDescent="0.3">
      <c r="A11" s="29">
        <v>1</v>
      </c>
      <c r="B11" t="s">
        <v>65</v>
      </c>
      <c r="C11" s="4" t="s">
        <v>3806</v>
      </c>
      <c r="D11" s="4">
        <v>901140004</v>
      </c>
      <c r="E11" s="107">
        <v>100</v>
      </c>
      <c r="F11" s="2" t="s">
        <v>2681</v>
      </c>
    </row>
    <row r="12" spans="1:6" x14ac:dyDescent="0.3">
      <c r="A12" s="1">
        <v>-1</v>
      </c>
      <c r="C12" s="2" t="s">
        <v>24</v>
      </c>
      <c r="D12" s="2" t="s">
        <v>24</v>
      </c>
      <c r="E12" s="2" t="s">
        <v>24</v>
      </c>
      <c r="F12" s="2" t="s">
        <v>24</v>
      </c>
    </row>
    <row r="13" spans="1:6" x14ac:dyDescent="0.3">
      <c r="A13" s="1">
        <v>999999</v>
      </c>
      <c r="B13" t="s">
        <v>66</v>
      </c>
      <c r="C13" s="2" t="s">
        <v>24</v>
      </c>
      <c r="D13" s="2" t="s">
        <v>24</v>
      </c>
      <c r="F13" s="2" t="s">
        <v>24</v>
      </c>
    </row>
    <row r="15" spans="1:6" x14ac:dyDescent="0.3">
      <c r="A15" s="1" t="s">
        <v>67</v>
      </c>
      <c r="B15" s="105" t="s">
        <v>2682</v>
      </c>
      <c r="C15" s="106"/>
      <c r="D15" s="106"/>
      <c r="E15" s="106"/>
      <c r="F15" s="106"/>
    </row>
    <row r="16" spans="1:6" x14ac:dyDescent="0.3">
      <c r="C16" s="1">
        <v>6</v>
      </c>
      <c r="D16" s="1">
        <v>7</v>
      </c>
      <c r="E16" s="1">
        <v>8</v>
      </c>
      <c r="F16" s="1">
        <v>12</v>
      </c>
    </row>
    <row r="17" spans="1:6" x14ac:dyDescent="0.3">
      <c r="C17" s="1" t="s">
        <v>2678</v>
      </c>
      <c r="D17" s="1" t="s">
        <v>2679</v>
      </c>
      <c r="E17" s="1" t="s">
        <v>2680</v>
      </c>
      <c r="F17" s="1" t="s">
        <v>23</v>
      </c>
    </row>
    <row r="18" spans="1:6" x14ac:dyDescent="0.3">
      <c r="A18" s="29">
        <v>1</v>
      </c>
      <c r="B18" t="s">
        <v>65</v>
      </c>
      <c r="C18" s="4" t="s">
        <v>4384</v>
      </c>
      <c r="D18" s="4" t="s">
        <v>24</v>
      </c>
      <c r="E18" s="108">
        <v>0</v>
      </c>
      <c r="F18" s="2" t="s">
        <v>2681</v>
      </c>
    </row>
    <row r="19" spans="1:6" x14ac:dyDescent="0.3">
      <c r="A19" s="1">
        <v>-1</v>
      </c>
      <c r="C19" s="2" t="s">
        <v>24</v>
      </c>
      <c r="D19" s="2" t="s">
        <v>24</v>
      </c>
      <c r="E19" s="2" t="s">
        <v>24</v>
      </c>
      <c r="F19" s="2" t="s">
        <v>24</v>
      </c>
    </row>
    <row r="20" spans="1:6" x14ac:dyDescent="0.3">
      <c r="A20" s="1">
        <v>999999</v>
      </c>
      <c r="B20" t="s">
        <v>66</v>
      </c>
      <c r="C20" s="2" t="s">
        <v>24</v>
      </c>
      <c r="D20" s="2" t="s">
        <v>24</v>
      </c>
      <c r="F20" s="2" t="s">
        <v>24</v>
      </c>
    </row>
    <row r="22" spans="1:6" x14ac:dyDescent="0.3">
      <c r="A22" s="1" t="s">
        <v>69</v>
      </c>
      <c r="B22" s="105" t="s">
        <v>2683</v>
      </c>
      <c r="C22" s="106"/>
      <c r="D22" s="106"/>
      <c r="E22" s="106"/>
      <c r="F22" s="106"/>
    </row>
    <row r="23" spans="1:6" x14ac:dyDescent="0.3">
      <c r="C23" s="1">
        <v>6</v>
      </c>
      <c r="D23" s="1">
        <v>7</v>
      </c>
      <c r="E23" s="1">
        <v>8</v>
      </c>
      <c r="F23" s="1">
        <v>12</v>
      </c>
    </row>
    <row r="24" spans="1:6" x14ac:dyDescent="0.3">
      <c r="C24" s="1" t="s">
        <v>2678</v>
      </c>
      <c r="D24" s="1" t="s">
        <v>2679</v>
      </c>
      <c r="E24" s="1" t="s">
        <v>2680</v>
      </c>
      <c r="F24" s="1" t="s">
        <v>23</v>
      </c>
    </row>
    <row r="25" spans="1:6" x14ac:dyDescent="0.3">
      <c r="A25" s="1">
        <v>1</v>
      </c>
      <c r="B25" t="s">
        <v>65</v>
      </c>
      <c r="C25" s="4" t="s">
        <v>5017</v>
      </c>
      <c r="D25" s="2" t="s">
        <v>2684</v>
      </c>
      <c r="E25" s="108">
        <v>0</v>
      </c>
      <c r="F25" s="2" t="s">
        <v>2681</v>
      </c>
    </row>
    <row r="26" spans="1:6" x14ac:dyDescent="0.3">
      <c r="A26" s="1">
        <v>-1</v>
      </c>
      <c r="C26" s="2" t="s">
        <v>24</v>
      </c>
      <c r="D26" s="2" t="s">
        <v>24</v>
      </c>
      <c r="E26" s="2" t="s">
        <v>24</v>
      </c>
      <c r="F26" s="2" t="s">
        <v>24</v>
      </c>
    </row>
    <row r="27" spans="1:6" x14ac:dyDescent="0.3">
      <c r="A27" s="1">
        <v>999999</v>
      </c>
      <c r="B27" t="s">
        <v>66</v>
      </c>
      <c r="C27" s="2" t="s">
        <v>24</v>
      </c>
      <c r="D27" s="2" t="s">
        <v>24</v>
      </c>
      <c r="F27" s="2" t="s">
        <v>24</v>
      </c>
    </row>
    <row r="29" spans="1:6" x14ac:dyDescent="0.3">
      <c r="A29" s="1" t="s">
        <v>2685</v>
      </c>
      <c r="B29" s="105" t="s">
        <v>2686</v>
      </c>
      <c r="C29" s="106"/>
      <c r="D29" s="106"/>
      <c r="E29" s="106"/>
      <c r="F29" s="106"/>
    </row>
    <row r="30" spans="1:6" x14ac:dyDescent="0.3">
      <c r="C30" s="1">
        <v>6</v>
      </c>
      <c r="D30" s="1">
        <v>7</v>
      </c>
      <c r="E30" s="1">
        <v>8</v>
      </c>
      <c r="F30" s="1">
        <v>12</v>
      </c>
    </row>
    <row r="31" spans="1:6" x14ac:dyDescent="0.3">
      <c r="C31" s="1" t="s">
        <v>2678</v>
      </c>
      <c r="D31" s="1" t="s">
        <v>2679</v>
      </c>
      <c r="E31" s="1" t="s">
        <v>2680</v>
      </c>
      <c r="F31" s="1" t="s">
        <v>23</v>
      </c>
    </row>
    <row r="32" spans="1:6" x14ac:dyDescent="0.3">
      <c r="A32" s="1">
        <v>10</v>
      </c>
      <c r="B32" t="s">
        <v>2687</v>
      </c>
      <c r="C32" s="2" t="s">
        <v>24</v>
      </c>
      <c r="D32" s="2" t="s">
        <v>24</v>
      </c>
      <c r="E32" s="6">
        <v>100</v>
      </c>
      <c r="F32" s="4" t="s">
        <v>24</v>
      </c>
    </row>
    <row r="351003" spans="1:2" x14ac:dyDescent="0.3">
      <c r="A351003" t="s">
        <v>2688</v>
      </c>
      <c r="B351003" t="s">
        <v>2689</v>
      </c>
    </row>
    <row r="351004" spans="1:2" x14ac:dyDescent="0.3">
      <c r="A351004" t="s">
        <v>2690</v>
      </c>
      <c r="B351004" t="s">
        <v>2691</v>
      </c>
    </row>
    <row r="351005" spans="1:2" x14ac:dyDescent="0.3">
      <c r="A351005" t="s">
        <v>2692</v>
      </c>
      <c r="B351005" t="s">
        <v>2693</v>
      </c>
    </row>
    <row r="351006" spans="1:2" x14ac:dyDescent="0.3">
      <c r="A351006" t="s">
        <v>2694</v>
      </c>
      <c r="B351006" t="s">
        <v>2695</v>
      </c>
    </row>
    <row r="351007" spans="1:2" x14ac:dyDescent="0.3">
      <c r="A351007" t="s">
        <v>2696</v>
      </c>
      <c r="B351007" t="s">
        <v>2697</v>
      </c>
    </row>
    <row r="351008" spans="1:2" x14ac:dyDescent="0.3">
      <c r="A351008" t="s">
        <v>2698</v>
      </c>
      <c r="B351008" t="s">
        <v>2699</v>
      </c>
    </row>
    <row r="351009" spans="1:2" x14ac:dyDescent="0.3">
      <c r="A351009" t="s">
        <v>2700</v>
      </c>
      <c r="B351009" t="s">
        <v>2701</v>
      </c>
    </row>
    <row r="351010" spans="1:2" x14ac:dyDescent="0.3">
      <c r="A351010" t="s">
        <v>2702</v>
      </c>
      <c r="B351010" t="s">
        <v>2703</v>
      </c>
    </row>
    <row r="351011" spans="1:2" x14ac:dyDescent="0.3">
      <c r="A351011" t="s">
        <v>2704</v>
      </c>
      <c r="B351011" t="s">
        <v>2705</v>
      </c>
    </row>
    <row r="351012" spans="1:2" x14ac:dyDescent="0.3">
      <c r="A351012" t="s">
        <v>2706</v>
      </c>
      <c r="B351012" t="s">
        <v>2707</v>
      </c>
    </row>
    <row r="351013" spans="1:2" x14ac:dyDescent="0.3">
      <c r="A351013" t="s">
        <v>2708</v>
      </c>
      <c r="B351013" t="s">
        <v>2709</v>
      </c>
    </row>
    <row r="351014" spans="1:2" x14ac:dyDescent="0.3">
      <c r="A351014" t="s">
        <v>2710</v>
      </c>
      <c r="B351014" t="s">
        <v>2711</v>
      </c>
    </row>
    <row r="351015" spans="1:2" x14ac:dyDescent="0.3">
      <c r="A351015" t="s">
        <v>2712</v>
      </c>
      <c r="B351015" t="s">
        <v>2713</v>
      </c>
    </row>
    <row r="351016" spans="1:2" x14ac:dyDescent="0.3">
      <c r="A351016" t="s">
        <v>2714</v>
      </c>
      <c r="B351016" t="s">
        <v>2715</v>
      </c>
    </row>
    <row r="351017" spans="1:2" x14ac:dyDescent="0.3">
      <c r="A351017" t="s">
        <v>2716</v>
      </c>
      <c r="B351017" t="s">
        <v>2717</v>
      </c>
    </row>
    <row r="351018" spans="1:2" x14ac:dyDescent="0.3">
      <c r="A351018" t="s">
        <v>2718</v>
      </c>
      <c r="B351018" t="s">
        <v>2719</v>
      </c>
    </row>
    <row r="351019" spans="1:2" x14ac:dyDescent="0.3">
      <c r="A351019" t="s">
        <v>2720</v>
      </c>
      <c r="B351019" t="s">
        <v>2721</v>
      </c>
    </row>
    <row r="351020" spans="1:2" x14ac:dyDescent="0.3">
      <c r="A351020" t="s">
        <v>2722</v>
      </c>
      <c r="B351020" t="s">
        <v>2723</v>
      </c>
    </row>
    <row r="351021" spans="1:2" x14ac:dyDescent="0.3">
      <c r="A351021" t="s">
        <v>2724</v>
      </c>
      <c r="B351021" t="s">
        <v>2725</v>
      </c>
    </row>
    <row r="351022" spans="1:2" x14ac:dyDescent="0.3">
      <c r="A351022" t="s">
        <v>2726</v>
      </c>
      <c r="B351022" t="s">
        <v>2727</v>
      </c>
    </row>
    <row r="351023" spans="1:2" x14ac:dyDescent="0.3">
      <c r="A351023" t="s">
        <v>2728</v>
      </c>
      <c r="B351023" t="s">
        <v>2729</v>
      </c>
    </row>
    <row r="351024" spans="1:2" x14ac:dyDescent="0.3">
      <c r="A351024" t="s">
        <v>2730</v>
      </c>
      <c r="B351024" t="s">
        <v>2731</v>
      </c>
    </row>
    <row r="351025" spans="1:2" x14ac:dyDescent="0.3">
      <c r="A351025" t="s">
        <v>2732</v>
      </c>
      <c r="B351025" t="s">
        <v>2733</v>
      </c>
    </row>
    <row r="351026" spans="1:2" x14ac:dyDescent="0.3">
      <c r="A351026" t="s">
        <v>2734</v>
      </c>
      <c r="B351026" t="s">
        <v>2735</v>
      </c>
    </row>
    <row r="351027" spans="1:2" x14ac:dyDescent="0.3">
      <c r="A351027" t="s">
        <v>2736</v>
      </c>
      <c r="B351027" t="s">
        <v>2737</v>
      </c>
    </row>
    <row r="351028" spans="1:2" x14ac:dyDescent="0.3">
      <c r="A351028" t="s">
        <v>2738</v>
      </c>
      <c r="B351028" t="s">
        <v>2739</v>
      </c>
    </row>
    <row r="351029" spans="1:2" x14ac:dyDescent="0.3">
      <c r="A351029" t="s">
        <v>2740</v>
      </c>
      <c r="B351029" t="s">
        <v>2741</v>
      </c>
    </row>
    <row r="351030" spans="1:2" x14ac:dyDescent="0.3">
      <c r="A351030" t="s">
        <v>2742</v>
      </c>
      <c r="B351030" t="s">
        <v>2743</v>
      </c>
    </row>
    <row r="351031" spans="1:2" x14ac:dyDescent="0.3">
      <c r="A351031" t="s">
        <v>2744</v>
      </c>
      <c r="B351031" t="s">
        <v>2745</v>
      </c>
    </row>
    <row r="351032" spans="1:2" x14ac:dyDescent="0.3">
      <c r="A351032" t="s">
        <v>2746</v>
      </c>
      <c r="B351032" t="s">
        <v>2747</v>
      </c>
    </row>
    <row r="351033" spans="1:2" x14ac:dyDescent="0.3">
      <c r="A351033" t="s">
        <v>2748</v>
      </c>
      <c r="B351033" t="s">
        <v>2749</v>
      </c>
    </row>
    <row r="351034" spans="1:2" x14ac:dyDescent="0.3">
      <c r="A351034" t="s">
        <v>2750</v>
      </c>
      <c r="B351034" t="s">
        <v>2751</v>
      </c>
    </row>
    <row r="351035" spans="1:2" x14ac:dyDescent="0.3">
      <c r="A351035" t="s">
        <v>2752</v>
      </c>
      <c r="B351035" t="s">
        <v>2753</v>
      </c>
    </row>
    <row r="351036" spans="1:2" x14ac:dyDescent="0.3">
      <c r="A351036" t="s">
        <v>2754</v>
      </c>
      <c r="B351036" t="s">
        <v>2755</v>
      </c>
    </row>
    <row r="351037" spans="1:2" x14ac:dyDescent="0.3">
      <c r="A351037" t="s">
        <v>2756</v>
      </c>
      <c r="B351037" t="s">
        <v>2757</v>
      </c>
    </row>
    <row r="351038" spans="1:2" x14ac:dyDescent="0.3">
      <c r="A351038" t="s">
        <v>2758</v>
      </c>
      <c r="B351038" t="s">
        <v>2759</v>
      </c>
    </row>
    <row r="351039" spans="1:2" x14ac:dyDescent="0.3">
      <c r="A351039" t="s">
        <v>2760</v>
      </c>
      <c r="B351039" t="s">
        <v>2761</v>
      </c>
    </row>
    <row r="351040" spans="1:2" x14ac:dyDescent="0.3">
      <c r="A351040" t="s">
        <v>2762</v>
      </c>
      <c r="B351040" t="s">
        <v>2763</v>
      </c>
    </row>
    <row r="351041" spans="1:2" x14ac:dyDescent="0.3">
      <c r="A351041" t="s">
        <v>2764</v>
      </c>
      <c r="B351041" t="s">
        <v>2765</v>
      </c>
    </row>
    <row r="351042" spans="1:2" x14ac:dyDescent="0.3">
      <c r="A351042" t="s">
        <v>2766</v>
      </c>
      <c r="B351042" t="s">
        <v>2767</v>
      </c>
    </row>
    <row r="351043" spans="1:2" x14ac:dyDescent="0.3">
      <c r="A351043" t="s">
        <v>2768</v>
      </c>
      <c r="B351043" t="s">
        <v>2769</v>
      </c>
    </row>
    <row r="351044" spans="1:2" x14ac:dyDescent="0.3">
      <c r="A351044" t="s">
        <v>2770</v>
      </c>
      <c r="B351044" t="s">
        <v>2771</v>
      </c>
    </row>
    <row r="351045" spans="1:2" x14ac:dyDescent="0.3">
      <c r="A351045" t="s">
        <v>2772</v>
      </c>
      <c r="B351045" t="s">
        <v>2773</v>
      </c>
    </row>
    <row r="351046" spans="1:2" x14ac:dyDescent="0.3">
      <c r="A351046" t="s">
        <v>2774</v>
      </c>
      <c r="B351046" t="s">
        <v>2775</v>
      </c>
    </row>
    <row r="351047" spans="1:2" x14ac:dyDescent="0.3">
      <c r="A351047" t="s">
        <v>2776</v>
      </c>
      <c r="B351047" t="s">
        <v>2777</v>
      </c>
    </row>
    <row r="351048" spans="1:2" x14ac:dyDescent="0.3">
      <c r="A351048" t="s">
        <v>2778</v>
      </c>
      <c r="B351048" t="s">
        <v>2779</v>
      </c>
    </row>
    <row r="351049" spans="1:2" x14ac:dyDescent="0.3">
      <c r="A351049" t="s">
        <v>2780</v>
      </c>
      <c r="B351049" t="s">
        <v>2781</v>
      </c>
    </row>
    <row r="351050" spans="1:2" x14ac:dyDescent="0.3">
      <c r="A351050" t="s">
        <v>2782</v>
      </c>
      <c r="B351050" t="s">
        <v>2783</v>
      </c>
    </row>
    <row r="351051" spans="1:2" x14ac:dyDescent="0.3">
      <c r="A351051" t="s">
        <v>2784</v>
      </c>
      <c r="B351051" t="s">
        <v>2785</v>
      </c>
    </row>
    <row r="351052" spans="1:2" x14ac:dyDescent="0.3">
      <c r="A351052" t="s">
        <v>2786</v>
      </c>
      <c r="B351052" t="s">
        <v>2787</v>
      </c>
    </row>
    <row r="351053" spans="1:2" x14ac:dyDescent="0.3">
      <c r="A351053" t="s">
        <v>2788</v>
      </c>
      <c r="B351053" t="s">
        <v>2789</v>
      </c>
    </row>
    <row r="351054" spans="1:2" x14ac:dyDescent="0.3">
      <c r="A351054" t="s">
        <v>2790</v>
      </c>
      <c r="B351054" t="s">
        <v>2791</v>
      </c>
    </row>
    <row r="351055" spans="1:2" x14ac:dyDescent="0.3">
      <c r="A351055" t="s">
        <v>2792</v>
      </c>
      <c r="B351055" t="s">
        <v>2793</v>
      </c>
    </row>
    <row r="351056" spans="1:2" x14ac:dyDescent="0.3">
      <c r="A351056" t="s">
        <v>2794</v>
      </c>
      <c r="B351056" t="s">
        <v>2795</v>
      </c>
    </row>
    <row r="351057" spans="1:2" x14ac:dyDescent="0.3">
      <c r="A351057" t="s">
        <v>2796</v>
      </c>
      <c r="B351057" t="s">
        <v>2797</v>
      </c>
    </row>
    <row r="351058" spans="1:2" x14ac:dyDescent="0.3">
      <c r="A351058" t="s">
        <v>2798</v>
      </c>
      <c r="B351058" t="s">
        <v>2799</v>
      </c>
    </row>
    <row r="351059" spans="1:2" x14ac:dyDescent="0.3">
      <c r="A351059" t="s">
        <v>2800</v>
      </c>
      <c r="B351059" t="s">
        <v>2801</v>
      </c>
    </row>
    <row r="351060" spans="1:2" x14ac:dyDescent="0.3">
      <c r="A351060" t="s">
        <v>2802</v>
      </c>
      <c r="B351060" t="s">
        <v>2803</v>
      </c>
    </row>
    <row r="351061" spans="1:2" x14ac:dyDescent="0.3">
      <c r="A351061" t="s">
        <v>2804</v>
      </c>
      <c r="B351061" t="s">
        <v>2805</v>
      </c>
    </row>
    <row r="351062" spans="1:2" x14ac:dyDescent="0.3">
      <c r="A351062" t="s">
        <v>2806</v>
      </c>
      <c r="B351062" t="s">
        <v>2807</v>
      </c>
    </row>
    <row r="351063" spans="1:2" x14ac:dyDescent="0.3">
      <c r="A351063" t="s">
        <v>2808</v>
      </c>
      <c r="B351063" t="s">
        <v>2809</v>
      </c>
    </row>
    <row r="351064" spans="1:2" x14ac:dyDescent="0.3">
      <c r="A351064" t="s">
        <v>2810</v>
      </c>
      <c r="B351064" t="s">
        <v>2811</v>
      </c>
    </row>
    <row r="351065" spans="1:2" x14ac:dyDescent="0.3">
      <c r="A351065" t="s">
        <v>2812</v>
      </c>
      <c r="B351065" t="s">
        <v>2813</v>
      </c>
    </row>
    <row r="351066" spans="1:2" x14ac:dyDescent="0.3">
      <c r="A351066" t="s">
        <v>2814</v>
      </c>
      <c r="B351066" t="s">
        <v>2815</v>
      </c>
    </row>
    <row r="351067" spans="1:2" x14ac:dyDescent="0.3">
      <c r="A351067" t="s">
        <v>2816</v>
      </c>
      <c r="B351067" t="s">
        <v>2817</v>
      </c>
    </row>
    <row r="351068" spans="1:2" x14ac:dyDescent="0.3">
      <c r="A351068" t="s">
        <v>2818</v>
      </c>
      <c r="B351068" t="s">
        <v>2819</v>
      </c>
    </row>
    <row r="351069" spans="1:2" x14ac:dyDescent="0.3">
      <c r="A351069" t="s">
        <v>2820</v>
      </c>
      <c r="B351069" t="s">
        <v>2821</v>
      </c>
    </row>
    <row r="351070" spans="1:2" x14ac:dyDescent="0.3">
      <c r="A351070" t="s">
        <v>2822</v>
      </c>
      <c r="B351070" t="s">
        <v>2823</v>
      </c>
    </row>
    <row r="351071" spans="1:2" x14ac:dyDescent="0.3">
      <c r="A351071" t="s">
        <v>2824</v>
      </c>
      <c r="B351071" t="s">
        <v>2825</v>
      </c>
    </row>
    <row r="351072" spans="1:2" x14ac:dyDescent="0.3">
      <c r="A351072" t="s">
        <v>2826</v>
      </c>
      <c r="B351072" t="s">
        <v>2827</v>
      </c>
    </row>
    <row r="351073" spans="1:2" x14ac:dyDescent="0.3">
      <c r="A351073" t="s">
        <v>2828</v>
      </c>
      <c r="B351073" t="s">
        <v>2829</v>
      </c>
    </row>
    <row r="351074" spans="1:2" x14ac:dyDescent="0.3">
      <c r="A351074" t="s">
        <v>2830</v>
      </c>
      <c r="B351074" t="s">
        <v>2831</v>
      </c>
    </row>
    <row r="351075" spans="1:2" x14ac:dyDescent="0.3">
      <c r="A351075" t="s">
        <v>2832</v>
      </c>
      <c r="B351075" t="s">
        <v>2833</v>
      </c>
    </row>
    <row r="351076" spans="1:2" x14ac:dyDescent="0.3">
      <c r="A351076" t="s">
        <v>2834</v>
      </c>
      <c r="B351076" t="s">
        <v>2835</v>
      </c>
    </row>
    <row r="351077" spans="1:2" x14ac:dyDescent="0.3">
      <c r="A351077" t="s">
        <v>2836</v>
      </c>
      <c r="B351077" t="s">
        <v>2837</v>
      </c>
    </row>
    <row r="351078" spans="1:2" x14ac:dyDescent="0.3">
      <c r="A351078" t="s">
        <v>2838</v>
      </c>
      <c r="B351078" t="s">
        <v>2839</v>
      </c>
    </row>
    <row r="351079" spans="1:2" x14ac:dyDescent="0.3">
      <c r="A351079" t="s">
        <v>2840</v>
      </c>
      <c r="B351079" t="s">
        <v>2841</v>
      </c>
    </row>
    <row r="351080" spans="1:2" x14ac:dyDescent="0.3">
      <c r="A351080" t="s">
        <v>2842</v>
      </c>
      <c r="B351080" t="s">
        <v>2843</v>
      </c>
    </row>
    <row r="351081" spans="1:2" x14ac:dyDescent="0.3">
      <c r="A351081" t="s">
        <v>2844</v>
      </c>
      <c r="B351081" t="s">
        <v>2845</v>
      </c>
    </row>
    <row r="351082" spans="1:2" x14ac:dyDescent="0.3">
      <c r="A351082" t="s">
        <v>2846</v>
      </c>
      <c r="B351082" t="s">
        <v>2847</v>
      </c>
    </row>
    <row r="351083" spans="1:2" x14ac:dyDescent="0.3">
      <c r="A351083" t="s">
        <v>2848</v>
      </c>
      <c r="B351083" t="s">
        <v>2849</v>
      </c>
    </row>
    <row r="351084" spans="1:2" x14ac:dyDescent="0.3">
      <c r="A351084" t="s">
        <v>2850</v>
      </c>
      <c r="B351084" t="s">
        <v>2851</v>
      </c>
    </row>
    <row r="351085" spans="1:2" x14ac:dyDescent="0.3">
      <c r="A351085" t="s">
        <v>2852</v>
      </c>
      <c r="B351085" t="s">
        <v>2853</v>
      </c>
    </row>
    <row r="351086" spans="1:2" x14ac:dyDescent="0.3">
      <c r="A351086" t="s">
        <v>2854</v>
      </c>
      <c r="B351086" t="s">
        <v>2855</v>
      </c>
    </row>
    <row r="351087" spans="1:2" x14ac:dyDescent="0.3">
      <c r="A351087" t="s">
        <v>2856</v>
      </c>
      <c r="B351087" t="s">
        <v>2857</v>
      </c>
    </row>
    <row r="351088" spans="1:2" x14ac:dyDescent="0.3">
      <c r="A351088" t="s">
        <v>2858</v>
      </c>
      <c r="B351088" t="s">
        <v>2859</v>
      </c>
    </row>
    <row r="351089" spans="1:2" x14ac:dyDescent="0.3">
      <c r="A351089" t="s">
        <v>2860</v>
      </c>
      <c r="B351089" t="s">
        <v>2861</v>
      </c>
    </row>
    <row r="351090" spans="1:2" x14ac:dyDescent="0.3">
      <c r="A351090" t="s">
        <v>2862</v>
      </c>
      <c r="B351090" t="s">
        <v>2863</v>
      </c>
    </row>
    <row r="351091" spans="1:2" x14ac:dyDescent="0.3">
      <c r="A351091" t="s">
        <v>2864</v>
      </c>
      <c r="B351091" t="s">
        <v>2865</v>
      </c>
    </row>
    <row r="351092" spans="1:2" x14ac:dyDescent="0.3">
      <c r="A351092" t="s">
        <v>2866</v>
      </c>
      <c r="B351092" t="s">
        <v>2867</v>
      </c>
    </row>
    <row r="351093" spans="1:2" x14ac:dyDescent="0.3">
      <c r="A351093" t="s">
        <v>2868</v>
      </c>
      <c r="B351093" t="s">
        <v>2869</v>
      </c>
    </row>
    <row r="351094" spans="1:2" x14ac:dyDescent="0.3">
      <c r="A351094" t="s">
        <v>2870</v>
      </c>
      <c r="B351094" t="s">
        <v>2871</v>
      </c>
    </row>
    <row r="351095" spans="1:2" x14ac:dyDescent="0.3">
      <c r="A351095" t="s">
        <v>2872</v>
      </c>
      <c r="B351095" t="s">
        <v>2873</v>
      </c>
    </row>
    <row r="351096" spans="1:2" x14ac:dyDescent="0.3">
      <c r="A351096" t="s">
        <v>2874</v>
      </c>
      <c r="B351096" t="s">
        <v>2875</v>
      </c>
    </row>
    <row r="351097" spans="1:2" x14ac:dyDescent="0.3">
      <c r="A351097" t="s">
        <v>2876</v>
      </c>
      <c r="B351097" t="s">
        <v>2877</v>
      </c>
    </row>
    <row r="351098" spans="1:2" x14ac:dyDescent="0.3">
      <c r="A351098" t="s">
        <v>2878</v>
      </c>
      <c r="B351098" t="s">
        <v>2879</v>
      </c>
    </row>
    <row r="351099" spans="1:2" x14ac:dyDescent="0.3">
      <c r="A351099" t="s">
        <v>2880</v>
      </c>
      <c r="B351099" t="s">
        <v>2881</v>
      </c>
    </row>
    <row r="351100" spans="1:2" x14ac:dyDescent="0.3">
      <c r="A351100" t="s">
        <v>2882</v>
      </c>
      <c r="B351100" t="s">
        <v>2883</v>
      </c>
    </row>
    <row r="351101" spans="1:2" x14ac:dyDescent="0.3">
      <c r="A351101" t="s">
        <v>2884</v>
      </c>
      <c r="B351101" t="s">
        <v>2885</v>
      </c>
    </row>
    <row r="351102" spans="1:2" x14ac:dyDescent="0.3">
      <c r="A351102" t="s">
        <v>2886</v>
      </c>
      <c r="B351102" t="s">
        <v>2887</v>
      </c>
    </row>
    <row r="351103" spans="1:2" x14ac:dyDescent="0.3">
      <c r="A351103" t="s">
        <v>2888</v>
      </c>
      <c r="B351103" t="s">
        <v>2889</v>
      </c>
    </row>
    <row r="351104" spans="1:2" x14ac:dyDescent="0.3">
      <c r="A351104" t="s">
        <v>2890</v>
      </c>
      <c r="B351104" t="s">
        <v>2891</v>
      </c>
    </row>
    <row r="351105" spans="1:2" x14ac:dyDescent="0.3">
      <c r="A351105" t="s">
        <v>2892</v>
      </c>
      <c r="B351105" t="s">
        <v>2893</v>
      </c>
    </row>
    <row r="351106" spans="1:2" x14ac:dyDescent="0.3">
      <c r="A351106" t="s">
        <v>2894</v>
      </c>
      <c r="B351106" t="s">
        <v>2895</v>
      </c>
    </row>
    <row r="351107" spans="1:2" x14ac:dyDescent="0.3">
      <c r="A351107" t="s">
        <v>2896</v>
      </c>
      <c r="B351107" t="s">
        <v>2897</v>
      </c>
    </row>
    <row r="351108" spans="1:2" x14ac:dyDescent="0.3">
      <c r="A351108" t="s">
        <v>2898</v>
      </c>
      <c r="B351108" t="s">
        <v>2899</v>
      </c>
    </row>
    <row r="351109" spans="1:2" x14ac:dyDescent="0.3">
      <c r="A351109" t="s">
        <v>2900</v>
      </c>
      <c r="B351109" t="s">
        <v>2901</v>
      </c>
    </row>
    <row r="351110" spans="1:2" x14ac:dyDescent="0.3">
      <c r="A351110" t="s">
        <v>2902</v>
      </c>
      <c r="B351110" t="s">
        <v>2903</v>
      </c>
    </row>
    <row r="351111" spans="1:2" x14ac:dyDescent="0.3">
      <c r="A351111" t="s">
        <v>2904</v>
      </c>
      <c r="B351111" t="s">
        <v>2905</v>
      </c>
    </row>
    <row r="351112" spans="1:2" x14ac:dyDescent="0.3">
      <c r="A351112" t="s">
        <v>2906</v>
      </c>
      <c r="B351112" t="s">
        <v>2907</v>
      </c>
    </row>
    <row r="351113" spans="1:2" x14ac:dyDescent="0.3">
      <c r="A351113" t="s">
        <v>2908</v>
      </c>
      <c r="B351113" t="s">
        <v>2909</v>
      </c>
    </row>
    <row r="351114" spans="1:2" x14ac:dyDescent="0.3">
      <c r="A351114" t="s">
        <v>2910</v>
      </c>
      <c r="B351114" t="s">
        <v>2911</v>
      </c>
    </row>
    <row r="351115" spans="1:2" x14ac:dyDescent="0.3">
      <c r="A351115" t="s">
        <v>2912</v>
      </c>
      <c r="B351115" t="s">
        <v>2913</v>
      </c>
    </row>
    <row r="351116" spans="1:2" x14ac:dyDescent="0.3">
      <c r="A351116" t="s">
        <v>2914</v>
      </c>
      <c r="B351116" t="s">
        <v>2915</v>
      </c>
    </row>
    <row r="351117" spans="1:2" x14ac:dyDescent="0.3">
      <c r="A351117" t="s">
        <v>2916</v>
      </c>
      <c r="B351117" t="s">
        <v>2917</v>
      </c>
    </row>
    <row r="351118" spans="1:2" x14ac:dyDescent="0.3">
      <c r="A351118" t="s">
        <v>2918</v>
      </c>
      <c r="B351118" t="s">
        <v>2919</v>
      </c>
    </row>
    <row r="351119" spans="1:2" x14ac:dyDescent="0.3">
      <c r="A351119" t="s">
        <v>2920</v>
      </c>
      <c r="B351119" t="s">
        <v>2921</v>
      </c>
    </row>
    <row r="351120" spans="1:2" x14ac:dyDescent="0.3">
      <c r="A351120" t="s">
        <v>2922</v>
      </c>
      <c r="B351120" t="s">
        <v>2923</v>
      </c>
    </row>
    <row r="351121" spans="1:2" x14ac:dyDescent="0.3">
      <c r="A351121" t="s">
        <v>2924</v>
      </c>
      <c r="B351121" t="s">
        <v>2925</v>
      </c>
    </row>
    <row r="351122" spans="1:2" x14ac:dyDescent="0.3">
      <c r="A351122" t="s">
        <v>2926</v>
      </c>
      <c r="B351122" t="s">
        <v>2927</v>
      </c>
    </row>
    <row r="351123" spans="1:2" x14ac:dyDescent="0.3">
      <c r="A351123" t="s">
        <v>2928</v>
      </c>
      <c r="B351123" t="s">
        <v>2929</v>
      </c>
    </row>
    <row r="351124" spans="1:2" x14ac:dyDescent="0.3">
      <c r="A351124" t="s">
        <v>2930</v>
      </c>
      <c r="B351124" t="s">
        <v>2931</v>
      </c>
    </row>
    <row r="351125" spans="1:2" x14ac:dyDescent="0.3">
      <c r="A351125" t="s">
        <v>2932</v>
      </c>
      <c r="B351125" t="s">
        <v>2933</v>
      </c>
    </row>
    <row r="351126" spans="1:2" x14ac:dyDescent="0.3">
      <c r="A351126" t="s">
        <v>2934</v>
      </c>
      <c r="B351126" t="s">
        <v>2935</v>
      </c>
    </row>
    <row r="351127" spans="1:2" x14ac:dyDescent="0.3">
      <c r="A351127" t="s">
        <v>2936</v>
      </c>
      <c r="B351127" t="s">
        <v>2937</v>
      </c>
    </row>
    <row r="351128" spans="1:2" x14ac:dyDescent="0.3">
      <c r="A351128" t="s">
        <v>2938</v>
      </c>
      <c r="B351128" t="s">
        <v>2939</v>
      </c>
    </row>
    <row r="351129" spans="1:2" x14ac:dyDescent="0.3">
      <c r="A351129" t="s">
        <v>2940</v>
      </c>
      <c r="B351129" t="s">
        <v>2941</v>
      </c>
    </row>
    <row r="351130" spans="1:2" x14ac:dyDescent="0.3">
      <c r="A351130" t="s">
        <v>2942</v>
      </c>
      <c r="B351130" t="s">
        <v>2943</v>
      </c>
    </row>
    <row r="351131" spans="1:2" x14ac:dyDescent="0.3">
      <c r="A351131" t="s">
        <v>2944</v>
      </c>
      <c r="B351131" t="s">
        <v>2945</v>
      </c>
    </row>
    <row r="351132" spans="1:2" x14ac:dyDescent="0.3">
      <c r="A351132" t="s">
        <v>2946</v>
      </c>
      <c r="B351132" t="s">
        <v>2947</v>
      </c>
    </row>
    <row r="351133" spans="1:2" x14ac:dyDescent="0.3">
      <c r="A351133" t="s">
        <v>2948</v>
      </c>
      <c r="B351133" t="s">
        <v>2949</v>
      </c>
    </row>
    <row r="351134" spans="1:2" x14ac:dyDescent="0.3">
      <c r="A351134" t="s">
        <v>2950</v>
      </c>
      <c r="B351134" t="s">
        <v>2951</v>
      </c>
    </row>
    <row r="351135" spans="1:2" x14ac:dyDescent="0.3">
      <c r="A351135" t="s">
        <v>2952</v>
      </c>
      <c r="B351135" t="s">
        <v>2953</v>
      </c>
    </row>
    <row r="351136" spans="1:2" x14ac:dyDescent="0.3">
      <c r="A351136" t="s">
        <v>2954</v>
      </c>
      <c r="B351136" t="s">
        <v>2955</v>
      </c>
    </row>
    <row r="351137" spans="1:2" x14ac:dyDescent="0.3">
      <c r="A351137" t="s">
        <v>2956</v>
      </c>
      <c r="B351137" t="s">
        <v>2957</v>
      </c>
    </row>
    <row r="351138" spans="1:2" x14ac:dyDescent="0.3">
      <c r="A351138" t="s">
        <v>2958</v>
      </c>
      <c r="B351138" t="s">
        <v>2959</v>
      </c>
    </row>
    <row r="351139" spans="1:2" x14ac:dyDescent="0.3">
      <c r="A351139" t="s">
        <v>2960</v>
      </c>
      <c r="B351139" t="s">
        <v>2961</v>
      </c>
    </row>
    <row r="351140" spans="1:2" x14ac:dyDescent="0.3">
      <c r="A351140" t="s">
        <v>2962</v>
      </c>
      <c r="B351140" t="s">
        <v>2963</v>
      </c>
    </row>
    <row r="351141" spans="1:2" x14ac:dyDescent="0.3">
      <c r="A351141" t="s">
        <v>2964</v>
      </c>
      <c r="B351141" t="s">
        <v>2965</v>
      </c>
    </row>
    <row r="351142" spans="1:2" x14ac:dyDescent="0.3">
      <c r="A351142" t="s">
        <v>2966</v>
      </c>
      <c r="B351142" t="s">
        <v>2967</v>
      </c>
    </row>
    <row r="351143" spans="1:2" x14ac:dyDescent="0.3">
      <c r="A351143" t="s">
        <v>2968</v>
      </c>
      <c r="B351143" t="s">
        <v>2969</v>
      </c>
    </row>
    <row r="351144" spans="1:2" x14ac:dyDescent="0.3">
      <c r="A351144" t="s">
        <v>2970</v>
      </c>
      <c r="B351144" t="s">
        <v>2971</v>
      </c>
    </row>
    <row r="351145" spans="1:2" x14ac:dyDescent="0.3">
      <c r="A351145" t="s">
        <v>2972</v>
      </c>
      <c r="B351145" t="s">
        <v>2973</v>
      </c>
    </row>
    <row r="351146" spans="1:2" x14ac:dyDescent="0.3">
      <c r="A351146" t="s">
        <v>2974</v>
      </c>
      <c r="B351146" t="s">
        <v>2975</v>
      </c>
    </row>
    <row r="351147" spans="1:2" x14ac:dyDescent="0.3">
      <c r="A351147" t="s">
        <v>2976</v>
      </c>
      <c r="B351147" t="s">
        <v>2977</v>
      </c>
    </row>
    <row r="351148" spans="1:2" x14ac:dyDescent="0.3">
      <c r="A351148" t="s">
        <v>2978</v>
      </c>
      <c r="B351148" t="s">
        <v>2979</v>
      </c>
    </row>
    <row r="351149" spans="1:2" x14ac:dyDescent="0.3">
      <c r="A351149" t="s">
        <v>2980</v>
      </c>
      <c r="B351149" t="s">
        <v>2981</v>
      </c>
    </row>
    <row r="351150" spans="1:2" x14ac:dyDescent="0.3">
      <c r="A351150" t="s">
        <v>2982</v>
      </c>
      <c r="B351150" t="s">
        <v>2983</v>
      </c>
    </row>
    <row r="351151" spans="1:2" x14ac:dyDescent="0.3">
      <c r="A351151" t="s">
        <v>2984</v>
      </c>
      <c r="B351151" t="s">
        <v>2985</v>
      </c>
    </row>
    <row r="351152" spans="1:2" x14ac:dyDescent="0.3">
      <c r="A351152" t="s">
        <v>2986</v>
      </c>
      <c r="B351152" t="s">
        <v>2987</v>
      </c>
    </row>
    <row r="351153" spans="1:2" x14ac:dyDescent="0.3">
      <c r="A351153" t="s">
        <v>2988</v>
      </c>
      <c r="B351153" t="s">
        <v>2989</v>
      </c>
    </row>
    <row r="351154" spans="1:2" x14ac:dyDescent="0.3">
      <c r="A351154" t="s">
        <v>2990</v>
      </c>
      <c r="B351154" t="s">
        <v>2991</v>
      </c>
    </row>
    <row r="351155" spans="1:2" x14ac:dyDescent="0.3">
      <c r="A351155" t="s">
        <v>2992</v>
      </c>
      <c r="B351155" t="s">
        <v>2993</v>
      </c>
    </row>
    <row r="351156" spans="1:2" x14ac:dyDescent="0.3">
      <c r="A351156" t="s">
        <v>2994</v>
      </c>
      <c r="B351156" t="s">
        <v>2995</v>
      </c>
    </row>
    <row r="351157" spans="1:2" x14ac:dyDescent="0.3">
      <c r="A351157" t="s">
        <v>2996</v>
      </c>
      <c r="B351157" t="s">
        <v>2997</v>
      </c>
    </row>
    <row r="351158" spans="1:2" x14ac:dyDescent="0.3">
      <c r="A351158" t="s">
        <v>2998</v>
      </c>
      <c r="B351158" t="s">
        <v>2999</v>
      </c>
    </row>
    <row r="351159" spans="1:2" x14ac:dyDescent="0.3">
      <c r="A351159" t="s">
        <v>3000</v>
      </c>
      <c r="B351159" t="s">
        <v>3001</v>
      </c>
    </row>
    <row r="351160" spans="1:2" x14ac:dyDescent="0.3">
      <c r="A351160" t="s">
        <v>3002</v>
      </c>
      <c r="B351160" t="s">
        <v>3003</v>
      </c>
    </row>
    <row r="351161" spans="1:2" x14ac:dyDescent="0.3">
      <c r="A351161" t="s">
        <v>3004</v>
      </c>
      <c r="B351161" t="s">
        <v>3005</v>
      </c>
    </row>
    <row r="351162" spans="1:2" x14ac:dyDescent="0.3">
      <c r="A351162" t="s">
        <v>3006</v>
      </c>
      <c r="B351162" t="s">
        <v>3007</v>
      </c>
    </row>
    <row r="351163" spans="1:2" x14ac:dyDescent="0.3">
      <c r="A351163" t="s">
        <v>3008</v>
      </c>
      <c r="B351163" t="s">
        <v>3009</v>
      </c>
    </row>
    <row r="351164" spans="1:2" x14ac:dyDescent="0.3">
      <c r="A351164" t="s">
        <v>3010</v>
      </c>
      <c r="B351164" t="s">
        <v>3011</v>
      </c>
    </row>
    <row r="351165" spans="1:2" x14ac:dyDescent="0.3">
      <c r="A351165" t="s">
        <v>3012</v>
      </c>
      <c r="B351165" t="s">
        <v>3013</v>
      </c>
    </row>
    <row r="351166" spans="1:2" x14ac:dyDescent="0.3">
      <c r="A351166" t="s">
        <v>3014</v>
      </c>
      <c r="B351166" t="s">
        <v>3015</v>
      </c>
    </row>
    <row r="351167" spans="1:2" x14ac:dyDescent="0.3">
      <c r="A351167" t="s">
        <v>3016</v>
      </c>
      <c r="B351167" t="s">
        <v>3017</v>
      </c>
    </row>
    <row r="351168" spans="1:2" x14ac:dyDescent="0.3">
      <c r="A351168" t="s">
        <v>3018</v>
      </c>
      <c r="B351168" t="s">
        <v>3019</v>
      </c>
    </row>
    <row r="351169" spans="1:2" x14ac:dyDescent="0.3">
      <c r="A351169" t="s">
        <v>3020</v>
      </c>
      <c r="B351169" t="s">
        <v>3021</v>
      </c>
    </row>
    <row r="351170" spans="1:2" x14ac:dyDescent="0.3">
      <c r="A351170" t="s">
        <v>3022</v>
      </c>
      <c r="B351170" t="s">
        <v>3023</v>
      </c>
    </row>
    <row r="351171" spans="1:2" x14ac:dyDescent="0.3">
      <c r="A351171" t="s">
        <v>3024</v>
      </c>
      <c r="B351171" t="s">
        <v>3025</v>
      </c>
    </row>
    <row r="351172" spans="1:2" x14ac:dyDescent="0.3">
      <c r="A351172" t="s">
        <v>3026</v>
      </c>
      <c r="B351172" t="s">
        <v>3027</v>
      </c>
    </row>
    <row r="351173" spans="1:2" x14ac:dyDescent="0.3">
      <c r="A351173" t="s">
        <v>3028</v>
      </c>
      <c r="B351173" t="s">
        <v>3029</v>
      </c>
    </row>
    <row r="351174" spans="1:2" x14ac:dyDescent="0.3">
      <c r="A351174" t="s">
        <v>3030</v>
      </c>
      <c r="B351174" t="s">
        <v>3031</v>
      </c>
    </row>
    <row r="351175" spans="1:2" x14ac:dyDescent="0.3">
      <c r="A351175" t="s">
        <v>3032</v>
      </c>
      <c r="B351175" t="s">
        <v>3033</v>
      </c>
    </row>
    <row r="351176" spans="1:2" x14ac:dyDescent="0.3">
      <c r="A351176" t="s">
        <v>3034</v>
      </c>
      <c r="B351176" t="s">
        <v>3035</v>
      </c>
    </row>
    <row r="351177" spans="1:2" x14ac:dyDescent="0.3">
      <c r="A351177" t="s">
        <v>3036</v>
      </c>
      <c r="B351177" t="s">
        <v>3037</v>
      </c>
    </row>
    <row r="351178" spans="1:2" x14ac:dyDescent="0.3">
      <c r="A351178" t="s">
        <v>3038</v>
      </c>
      <c r="B351178" t="s">
        <v>3039</v>
      </c>
    </row>
    <row r="351179" spans="1:2" x14ac:dyDescent="0.3">
      <c r="A351179" t="s">
        <v>3040</v>
      </c>
      <c r="B351179" t="s">
        <v>3041</v>
      </c>
    </row>
    <row r="351180" spans="1:2" x14ac:dyDescent="0.3">
      <c r="A351180" t="s">
        <v>3042</v>
      </c>
      <c r="B351180" t="s">
        <v>3043</v>
      </c>
    </row>
    <row r="351181" spans="1:2" x14ac:dyDescent="0.3">
      <c r="A351181" t="s">
        <v>3044</v>
      </c>
      <c r="B351181" t="s">
        <v>3045</v>
      </c>
    </row>
    <row r="351182" spans="1:2" x14ac:dyDescent="0.3">
      <c r="A351182" t="s">
        <v>3046</v>
      </c>
      <c r="B351182" t="s">
        <v>3047</v>
      </c>
    </row>
    <row r="351183" spans="1:2" x14ac:dyDescent="0.3">
      <c r="A351183" t="s">
        <v>3048</v>
      </c>
      <c r="B351183" t="s">
        <v>3049</v>
      </c>
    </row>
    <row r="351184" spans="1:2" x14ac:dyDescent="0.3">
      <c r="A351184" t="s">
        <v>3050</v>
      </c>
      <c r="B351184" t="s">
        <v>3051</v>
      </c>
    </row>
    <row r="351185" spans="1:2" x14ac:dyDescent="0.3">
      <c r="A351185" t="s">
        <v>3052</v>
      </c>
      <c r="B351185" t="s">
        <v>3053</v>
      </c>
    </row>
    <row r="351186" spans="1:2" x14ac:dyDescent="0.3">
      <c r="A351186" t="s">
        <v>3054</v>
      </c>
      <c r="B351186" t="s">
        <v>3055</v>
      </c>
    </row>
    <row r="351187" spans="1:2" x14ac:dyDescent="0.3">
      <c r="A351187" t="s">
        <v>3056</v>
      </c>
      <c r="B351187" t="s">
        <v>3057</v>
      </c>
    </row>
    <row r="351188" spans="1:2" x14ac:dyDescent="0.3">
      <c r="A351188" t="s">
        <v>3058</v>
      </c>
      <c r="B351188" t="s">
        <v>3059</v>
      </c>
    </row>
    <row r="351189" spans="1:2" x14ac:dyDescent="0.3">
      <c r="A351189" t="s">
        <v>3060</v>
      </c>
      <c r="B351189" t="s">
        <v>3061</v>
      </c>
    </row>
    <row r="351190" spans="1:2" x14ac:dyDescent="0.3">
      <c r="A351190" t="s">
        <v>3062</v>
      </c>
      <c r="B351190" t="s">
        <v>3063</v>
      </c>
    </row>
    <row r="351191" spans="1:2" x14ac:dyDescent="0.3">
      <c r="A351191" t="s">
        <v>3064</v>
      </c>
      <c r="B351191" t="s">
        <v>3065</v>
      </c>
    </row>
    <row r="351192" spans="1:2" x14ac:dyDescent="0.3">
      <c r="A351192" t="s">
        <v>3066</v>
      </c>
      <c r="B351192" t="s">
        <v>3067</v>
      </c>
    </row>
    <row r="351193" spans="1:2" x14ac:dyDescent="0.3">
      <c r="A351193" t="s">
        <v>3068</v>
      </c>
      <c r="B351193" t="s">
        <v>3069</v>
      </c>
    </row>
    <row r="351194" spans="1:2" x14ac:dyDescent="0.3">
      <c r="A351194" t="s">
        <v>3070</v>
      </c>
      <c r="B351194" t="s">
        <v>3071</v>
      </c>
    </row>
    <row r="351195" spans="1:2" x14ac:dyDescent="0.3">
      <c r="A351195" t="s">
        <v>3072</v>
      </c>
      <c r="B351195" t="s">
        <v>3073</v>
      </c>
    </row>
    <row r="351196" spans="1:2" x14ac:dyDescent="0.3">
      <c r="A351196" t="s">
        <v>3074</v>
      </c>
      <c r="B351196" t="s">
        <v>3075</v>
      </c>
    </row>
    <row r="351197" spans="1:2" x14ac:dyDescent="0.3">
      <c r="A351197" t="s">
        <v>3076</v>
      </c>
      <c r="B351197" t="s">
        <v>3077</v>
      </c>
    </row>
    <row r="351198" spans="1:2" x14ac:dyDescent="0.3">
      <c r="A351198" t="s">
        <v>3078</v>
      </c>
      <c r="B351198" t="s">
        <v>3079</v>
      </c>
    </row>
    <row r="351199" spans="1:2" x14ac:dyDescent="0.3">
      <c r="A351199" t="s">
        <v>3080</v>
      </c>
      <c r="B351199" t="s">
        <v>3081</v>
      </c>
    </row>
    <row r="351200" spans="1:2" x14ac:dyDescent="0.3">
      <c r="A351200" t="s">
        <v>3082</v>
      </c>
      <c r="B351200" t="s">
        <v>3083</v>
      </c>
    </row>
    <row r="351201" spans="1:2" x14ac:dyDescent="0.3">
      <c r="A351201" t="s">
        <v>3084</v>
      </c>
      <c r="B351201" t="s">
        <v>3085</v>
      </c>
    </row>
    <row r="351202" spans="1:2" x14ac:dyDescent="0.3">
      <c r="A351202" t="s">
        <v>3086</v>
      </c>
      <c r="B351202" t="s">
        <v>3087</v>
      </c>
    </row>
    <row r="351203" spans="1:2" x14ac:dyDescent="0.3">
      <c r="A351203" t="s">
        <v>3088</v>
      </c>
      <c r="B351203" t="s">
        <v>3089</v>
      </c>
    </row>
    <row r="351204" spans="1:2" x14ac:dyDescent="0.3">
      <c r="A351204" t="s">
        <v>3090</v>
      </c>
      <c r="B351204" t="s">
        <v>3091</v>
      </c>
    </row>
    <row r="351205" spans="1:2" x14ac:dyDescent="0.3">
      <c r="A351205" t="s">
        <v>3092</v>
      </c>
      <c r="B351205" t="s">
        <v>3093</v>
      </c>
    </row>
    <row r="351206" spans="1:2" x14ac:dyDescent="0.3">
      <c r="A351206" t="s">
        <v>3094</v>
      </c>
      <c r="B351206" t="s">
        <v>3095</v>
      </c>
    </row>
    <row r="351207" spans="1:2" x14ac:dyDescent="0.3">
      <c r="A351207" t="s">
        <v>3096</v>
      </c>
      <c r="B351207" t="s">
        <v>3097</v>
      </c>
    </row>
    <row r="351208" spans="1:2" x14ac:dyDescent="0.3">
      <c r="A351208" t="s">
        <v>3098</v>
      </c>
      <c r="B351208" t="s">
        <v>3099</v>
      </c>
    </row>
    <row r="351209" spans="1:2" x14ac:dyDescent="0.3">
      <c r="A351209" t="s">
        <v>3100</v>
      </c>
      <c r="B351209" t="s">
        <v>3101</v>
      </c>
    </row>
    <row r="351210" spans="1:2" x14ac:dyDescent="0.3">
      <c r="A351210" t="s">
        <v>3102</v>
      </c>
      <c r="B351210" t="s">
        <v>3103</v>
      </c>
    </row>
    <row r="351211" spans="1:2" x14ac:dyDescent="0.3">
      <c r="A351211" t="s">
        <v>3104</v>
      </c>
      <c r="B351211" t="s">
        <v>3105</v>
      </c>
    </row>
    <row r="351212" spans="1:2" x14ac:dyDescent="0.3">
      <c r="A351212" t="s">
        <v>3106</v>
      </c>
      <c r="B351212" t="s">
        <v>3107</v>
      </c>
    </row>
    <row r="351213" spans="1:2" x14ac:dyDescent="0.3">
      <c r="A351213" t="s">
        <v>3108</v>
      </c>
      <c r="B351213" t="s">
        <v>3109</v>
      </c>
    </row>
    <row r="351214" spans="1:2" x14ac:dyDescent="0.3">
      <c r="A351214" t="s">
        <v>3110</v>
      </c>
      <c r="B351214" t="s">
        <v>3111</v>
      </c>
    </row>
    <row r="351215" spans="1:2" x14ac:dyDescent="0.3">
      <c r="A351215" t="s">
        <v>3112</v>
      </c>
      <c r="B351215" t="s">
        <v>3113</v>
      </c>
    </row>
    <row r="351216" spans="1:2" x14ac:dyDescent="0.3">
      <c r="A351216" t="s">
        <v>3114</v>
      </c>
      <c r="B351216" t="s">
        <v>3115</v>
      </c>
    </row>
    <row r="351217" spans="1:2" x14ac:dyDescent="0.3">
      <c r="A351217" t="s">
        <v>3116</v>
      </c>
      <c r="B351217" t="s">
        <v>3117</v>
      </c>
    </row>
    <row r="351218" spans="1:2" x14ac:dyDescent="0.3">
      <c r="A351218" t="s">
        <v>3118</v>
      </c>
      <c r="B351218" t="s">
        <v>3119</v>
      </c>
    </row>
    <row r="351219" spans="1:2" x14ac:dyDescent="0.3">
      <c r="A351219" t="s">
        <v>3120</v>
      </c>
      <c r="B351219" t="s">
        <v>3121</v>
      </c>
    </row>
    <row r="351220" spans="1:2" x14ac:dyDescent="0.3">
      <c r="A351220" t="s">
        <v>3122</v>
      </c>
      <c r="B351220" t="s">
        <v>3123</v>
      </c>
    </row>
    <row r="351221" spans="1:2" x14ac:dyDescent="0.3">
      <c r="A351221" t="s">
        <v>3124</v>
      </c>
      <c r="B351221" t="s">
        <v>3125</v>
      </c>
    </row>
    <row r="351222" spans="1:2" x14ac:dyDescent="0.3">
      <c r="A351222" t="s">
        <v>3126</v>
      </c>
      <c r="B351222" t="s">
        <v>3127</v>
      </c>
    </row>
    <row r="351223" spans="1:2" x14ac:dyDescent="0.3">
      <c r="A351223" t="s">
        <v>3128</v>
      </c>
      <c r="B351223" t="s">
        <v>3129</v>
      </c>
    </row>
    <row r="351224" spans="1:2" x14ac:dyDescent="0.3">
      <c r="A351224" t="s">
        <v>3130</v>
      </c>
      <c r="B351224" t="s">
        <v>3131</v>
      </c>
    </row>
    <row r="351225" spans="1:2" x14ac:dyDescent="0.3">
      <c r="A351225" t="s">
        <v>3132</v>
      </c>
      <c r="B351225" t="s">
        <v>3133</v>
      </c>
    </row>
    <row r="351226" spans="1:2" x14ac:dyDescent="0.3">
      <c r="A351226" t="s">
        <v>3134</v>
      </c>
      <c r="B351226" t="s">
        <v>3135</v>
      </c>
    </row>
    <row r="351227" spans="1:2" x14ac:dyDescent="0.3">
      <c r="A351227" t="s">
        <v>3136</v>
      </c>
      <c r="B351227" t="s">
        <v>3137</v>
      </c>
    </row>
    <row r="351228" spans="1:2" x14ac:dyDescent="0.3">
      <c r="A351228" t="s">
        <v>3138</v>
      </c>
      <c r="B351228" t="s">
        <v>3139</v>
      </c>
    </row>
    <row r="351229" spans="1:2" x14ac:dyDescent="0.3">
      <c r="A351229" t="s">
        <v>3140</v>
      </c>
      <c r="B351229" t="s">
        <v>3141</v>
      </c>
    </row>
    <row r="351230" spans="1:2" x14ac:dyDescent="0.3">
      <c r="A351230" t="s">
        <v>3142</v>
      </c>
      <c r="B351230" t="s">
        <v>3143</v>
      </c>
    </row>
    <row r="351231" spans="1:2" x14ac:dyDescent="0.3">
      <c r="A351231" t="s">
        <v>3144</v>
      </c>
      <c r="B351231" t="s">
        <v>3145</v>
      </c>
    </row>
    <row r="351232" spans="1:2" x14ac:dyDescent="0.3">
      <c r="A351232" t="s">
        <v>3146</v>
      </c>
      <c r="B351232" t="s">
        <v>3147</v>
      </c>
    </row>
    <row r="351233" spans="1:2" x14ac:dyDescent="0.3">
      <c r="A351233" t="s">
        <v>3148</v>
      </c>
      <c r="B351233" t="s">
        <v>3149</v>
      </c>
    </row>
    <row r="351234" spans="1:2" x14ac:dyDescent="0.3">
      <c r="A351234" t="s">
        <v>3150</v>
      </c>
      <c r="B351234" t="s">
        <v>3151</v>
      </c>
    </row>
    <row r="351235" spans="1:2" x14ac:dyDescent="0.3">
      <c r="A351235" t="s">
        <v>3152</v>
      </c>
      <c r="B351235" t="s">
        <v>3153</v>
      </c>
    </row>
    <row r="351236" spans="1:2" x14ac:dyDescent="0.3">
      <c r="A351236" t="s">
        <v>3154</v>
      </c>
      <c r="B351236" t="s">
        <v>3155</v>
      </c>
    </row>
    <row r="351237" spans="1:2" x14ac:dyDescent="0.3">
      <c r="A351237" t="s">
        <v>3156</v>
      </c>
      <c r="B351237" t="s">
        <v>3157</v>
      </c>
    </row>
    <row r="351238" spans="1:2" x14ac:dyDescent="0.3">
      <c r="A351238" t="s">
        <v>3158</v>
      </c>
      <c r="B351238" t="s">
        <v>3159</v>
      </c>
    </row>
    <row r="351239" spans="1:2" x14ac:dyDescent="0.3">
      <c r="A351239" t="s">
        <v>3160</v>
      </c>
      <c r="B351239" t="s">
        <v>3161</v>
      </c>
    </row>
    <row r="351240" spans="1:2" x14ac:dyDescent="0.3">
      <c r="A351240" t="s">
        <v>3162</v>
      </c>
      <c r="B351240" t="s">
        <v>3163</v>
      </c>
    </row>
    <row r="351241" spans="1:2" x14ac:dyDescent="0.3">
      <c r="A351241" t="s">
        <v>3164</v>
      </c>
      <c r="B351241" t="s">
        <v>3165</v>
      </c>
    </row>
    <row r="351242" spans="1:2" x14ac:dyDescent="0.3">
      <c r="A351242" t="s">
        <v>3166</v>
      </c>
      <c r="B351242" t="s">
        <v>3167</v>
      </c>
    </row>
    <row r="351243" spans="1:2" x14ac:dyDescent="0.3">
      <c r="A351243" t="s">
        <v>3168</v>
      </c>
      <c r="B351243" t="s">
        <v>3169</v>
      </c>
    </row>
    <row r="351244" spans="1:2" x14ac:dyDescent="0.3">
      <c r="A351244" t="s">
        <v>3170</v>
      </c>
      <c r="B351244" t="s">
        <v>3171</v>
      </c>
    </row>
    <row r="351245" spans="1:2" x14ac:dyDescent="0.3">
      <c r="A351245" t="s">
        <v>3172</v>
      </c>
      <c r="B351245" t="s">
        <v>3173</v>
      </c>
    </row>
    <row r="351246" spans="1:2" x14ac:dyDescent="0.3">
      <c r="A351246" t="s">
        <v>3174</v>
      </c>
      <c r="B351246" t="s">
        <v>3175</v>
      </c>
    </row>
    <row r="351247" spans="1:2" x14ac:dyDescent="0.3">
      <c r="A351247" t="s">
        <v>3176</v>
      </c>
      <c r="B351247" t="s">
        <v>3177</v>
      </c>
    </row>
    <row r="351248" spans="1:2" x14ac:dyDescent="0.3">
      <c r="A351248" t="s">
        <v>3178</v>
      </c>
      <c r="B351248" t="s">
        <v>3179</v>
      </c>
    </row>
    <row r="351249" spans="1:2" x14ac:dyDescent="0.3">
      <c r="A351249" t="s">
        <v>3180</v>
      </c>
      <c r="B351249" t="s">
        <v>3181</v>
      </c>
    </row>
    <row r="351250" spans="1:2" x14ac:dyDescent="0.3">
      <c r="A351250" t="s">
        <v>3182</v>
      </c>
      <c r="B351250" t="s">
        <v>3183</v>
      </c>
    </row>
    <row r="351251" spans="1:2" x14ac:dyDescent="0.3">
      <c r="A351251" t="s">
        <v>3184</v>
      </c>
      <c r="B351251" t="s">
        <v>3185</v>
      </c>
    </row>
    <row r="351252" spans="1:2" x14ac:dyDescent="0.3">
      <c r="A351252" t="s">
        <v>3186</v>
      </c>
      <c r="B351252" t="s">
        <v>3187</v>
      </c>
    </row>
    <row r="351253" spans="1:2" x14ac:dyDescent="0.3">
      <c r="A351253" t="s">
        <v>3188</v>
      </c>
      <c r="B351253" t="s">
        <v>3189</v>
      </c>
    </row>
    <row r="351254" spans="1:2" x14ac:dyDescent="0.3">
      <c r="A351254" t="s">
        <v>3190</v>
      </c>
      <c r="B351254" t="s">
        <v>3191</v>
      </c>
    </row>
    <row r="351255" spans="1:2" x14ac:dyDescent="0.3">
      <c r="A351255" t="s">
        <v>3192</v>
      </c>
      <c r="B351255" t="s">
        <v>3193</v>
      </c>
    </row>
    <row r="351256" spans="1:2" x14ac:dyDescent="0.3">
      <c r="A351256" t="s">
        <v>3194</v>
      </c>
      <c r="B351256" t="s">
        <v>3195</v>
      </c>
    </row>
    <row r="351257" spans="1:2" x14ac:dyDescent="0.3">
      <c r="A351257" t="s">
        <v>3196</v>
      </c>
      <c r="B351257" t="s">
        <v>3197</v>
      </c>
    </row>
    <row r="351258" spans="1:2" x14ac:dyDescent="0.3">
      <c r="A351258" t="s">
        <v>3198</v>
      </c>
      <c r="B351258" t="s">
        <v>3199</v>
      </c>
    </row>
    <row r="351259" spans="1:2" x14ac:dyDescent="0.3">
      <c r="A351259" t="s">
        <v>3200</v>
      </c>
      <c r="B351259" t="s">
        <v>3201</v>
      </c>
    </row>
    <row r="351260" spans="1:2" x14ac:dyDescent="0.3">
      <c r="A351260" t="s">
        <v>3202</v>
      </c>
      <c r="B351260" t="s">
        <v>3203</v>
      </c>
    </row>
    <row r="351261" spans="1:2" x14ac:dyDescent="0.3">
      <c r="A351261" t="s">
        <v>3204</v>
      </c>
      <c r="B351261" t="s">
        <v>3205</v>
      </c>
    </row>
    <row r="351262" spans="1:2" x14ac:dyDescent="0.3">
      <c r="A351262" t="s">
        <v>3206</v>
      </c>
      <c r="B351262" t="s">
        <v>3207</v>
      </c>
    </row>
    <row r="351263" spans="1:2" x14ac:dyDescent="0.3">
      <c r="A351263" t="s">
        <v>3208</v>
      </c>
      <c r="B351263" t="s">
        <v>3209</v>
      </c>
    </row>
    <row r="351264" spans="1:2" x14ac:dyDescent="0.3">
      <c r="A351264" t="s">
        <v>3210</v>
      </c>
      <c r="B351264" t="s">
        <v>3211</v>
      </c>
    </row>
    <row r="351265" spans="1:2" x14ac:dyDescent="0.3">
      <c r="A351265" t="s">
        <v>3212</v>
      </c>
      <c r="B351265" t="s">
        <v>3213</v>
      </c>
    </row>
    <row r="351266" spans="1:2" x14ac:dyDescent="0.3">
      <c r="A351266" t="s">
        <v>3214</v>
      </c>
      <c r="B351266" t="s">
        <v>3215</v>
      </c>
    </row>
    <row r="351267" spans="1:2" x14ac:dyDescent="0.3">
      <c r="A351267" t="s">
        <v>3216</v>
      </c>
      <c r="B351267" t="s">
        <v>3217</v>
      </c>
    </row>
    <row r="351268" spans="1:2" x14ac:dyDescent="0.3">
      <c r="A351268" t="s">
        <v>3218</v>
      </c>
      <c r="B351268" t="s">
        <v>3219</v>
      </c>
    </row>
    <row r="351269" spans="1:2" x14ac:dyDescent="0.3">
      <c r="A351269" t="s">
        <v>3220</v>
      </c>
      <c r="B351269" t="s">
        <v>3221</v>
      </c>
    </row>
    <row r="351270" spans="1:2" x14ac:dyDescent="0.3">
      <c r="A351270" t="s">
        <v>3222</v>
      </c>
      <c r="B351270" t="s">
        <v>3223</v>
      </c>
    </row>
    <row r="351271" spans="1:2" x14ac:dyDescent="0.3">
      <c r="A351271" t="s">
        <v>3224</v>
      </c>
      <c r="B351271" t="s">
        <v>3225</v>
      </c>
    </row>
    <row r="351272" spans="1:2" x14ac:dyDescent="0.3">
      <c r="A351272" t="s">
        <v>3226</v>
      </c>
      <c r="B351272" t="s">
        <v>3227</v>
      </c>
    </row>
    <row r="351273" spans="1:2" x14ac:dyDescent="0.3">
      <c r="A351273" t="s">
        <v>3228</v>
      </c>
      <c r="B351273" t="s">
        <v>3229</v>
      </c>
    </row>
    <row r="351274" spans="1:2" x14ac:dyDescent="0.3">
      <c r="A351274" t="s">
        <v>3230</v>
      </c>
      <c r="B351274" t="s">
        <v>3231</v>
      </c>
    </row>
    <row r="351275" spans="1:2" x14ac:dyDescent="0.3">
      <c r="A351275" t="s">
        <v>3232</v>
      </c>
      <c r="B351275" t="s">
        <v>3233</v>
      </c>
    </row>
    <row r="351276" spans="1:2" x14ac:dyDescent="0.3">
      <c r="A351276" t="s">
        <v>3234</v>
      </c>
      <c r="B351276" t="s">
        <v>3235</v>
      </c>
    </row>
    <row r="351277" spans="1:2" x14ac:dyDescent="0.3">
      <c r="A351277" t="s">
        <v>3236</v>
      </c>
      <c r="B351277" t="s">
        <v>3237</v>
      </c>
    </row>
    <row r="351278" spans="1:2" x14ac:dyDescent="0.3">
      <c r="A351278" t="s">
        <v>3238</v>
      </c>
      <c r="B351278" t="s">
        <v>3239</v>
      </c>
    </row>
    <row r="351279" spans="1:2" x14ac:dyDescent="0.3">
      <c r="A351279" t="s">
        <v>3240</v>
      </c>
      <c r="B351279" t="s">
        <v>3241</v>
      </c>
    </row>
    <row r="351280" spans="1:2" x14ac:dyDescent="0.3">
      <c r="A351280" t="s">
        <v>3242</v>
      </c>
      <c r="B351280" t="s">
        <v>3243</v>
      </c>
    </row>
    <row r="351281" spans="1:2" x14ac:dyDescent="0.3">
      <c r="A351281" t="s">
        <v>3244</v>
      </c>
      <c r="B351281" t="s">
        <v>3245</v>
      </c>
    </row>
    <row r="351282" spans="1:2" x14ac:dyDescent="0.3">
      <c r="A351282" t="s">
        <v>3246</v>
      </c>
      <c r="B351282" t="s">
        <v>3247</v>
      </c>
    </row>
    <row r="351283" spans="1:2" x14ac:dyDescent="0.3">
      <c r="A351283" t="s">
        <v>3248</v>
      </c>
      <c r="B351283" t="s">
        <v>3249</v>
      </c>
    </row>
    <row r="351284" spans="1:2" x14ac:dyDescent="0.3">
      <c r="A351284" t="s">
        <v>3250</v>
      </c>
      <c r="B351284" t="s">
        <v>3251</v>
      </c>
    </row>
    <row r="351285" spans="1:2" x14ac:dyDescent="0.3">
      <c r="A351285" t="s">
        <v>3252</v>
      </c>
      <c r="B351285" t="s">
        <v>3253</v>
      </c>
    </row>
    <row r="351286" spans="1:2" x14ac:dyDescent="0.3">
      <c r="A351286" t="s">
        <v>3254</v>
      </c>
      <c r="B351286" t="s">
        <v>3255</v>
      </c>
    </row>
    <row r="351287" spans="1:2" x14ac:dyDescent="0.3">
      <c r="A351287" t="s">
        <v>3256</v>
      </c>
      <c r="B351287" t="s">
        <v>3257</v>
      </c>
    </row>
    <row r="351288" spans="1:2" x14ac:dyDescent="0.3">
      <c r="A351288" t="s">
        <v>3258</v>
      </c>
      <c r="B351288" t="s">
        <v>3259</v>
      </c>
    </row>
    <row r="351289" spans="1:2" x14ac:dyDescent="0.3">
      <c r="A351289" t="s">
        <v>3260</v>
      </c>
      <c r="B351289" t="s">
        <v>3261</v>
      </c>
    </row>
    <row r="351290" spans="1:2" x14ac:dyDescent="0.3">
      <c r="A351290" t="s">
        <v>3262</v>
      </c>
      <c r="B351290" t="s">
        <v>3263</v>
      </c>
    </row>
    <row r="351291" spans="1:2" x14ac:dyDescent="0.3">
      <c r="A351291" t="s">
        <v>3264</v>
      </c>
      <c r="B351291" t="s">
        <v>3265</v>
      </c>
    </row>
    <row r="351292" spans="1:2" x14ac:dyDescent="0.3">
      <c r="A351292" t="s">
        <v>3266</v>
      </c>
      <c r="B351292" t="s">
        <v>3267</v>
      </c>
    </row>
    <row r="351293" spans="1:2" x14ac:dyDescent="0.3">
      <c r="A351293" t="s">
        <v>3268</v>
      </c>
      <c r="B351293" t="s">
        <v>3269</v>
      </c>
    </row>
    <row r="351294" spans="1:2" x14ac:dyDescent="0.3">
      <c r="A351294" t="s">
        <v>3270</v>
      </c>
      <c r="B351294" t="s">
        <v>3271</v>
      </c>
    </row>
    <row r="351295" spans="1:2" x14ac:dyDescent="0.3">
      <c r="A351295" t="s">
        <v>3272</v>
      </c>
      <c r="B351295" t="s">
        <v>3273</v>
      </c>
    </row>
    <row r="351296" spans="1:2" x14ac:dyDescent="0.3">
      <c r="A351296" t="s">
        <v>3274</v>
      </c>
      <c r="B351296" t="s">
        <v>3275</v>
      </c>
    </row>
    <row r="351297" spans="1:2" x14ac:dyDescent="0.3">
      <c r="A351297" t="s">
        <v>3276</v>
      </c>
      <c r="B351297" t="s">
        <v>3277</v>
      </c>
    </row>
    <row r="351298" spans="1:2" x14ac:dyDescent="0.3">
      <c r="A351298" t="s">
        <v>3278</v>
      </c>
      <c r="B351298" t="s">
        <v>3279</v>
      </c>
    </row>
    <row r="351299" spans="1:2" x14ac:dyDescent="0.3">
      <c r="A351299" t="s">
        <v>3280</v>
      </c>
      <c r="B351299" t="s">
        <v>3281</v>
      </c>
    </row>
    <row r="351300" spans="1:2" x14ac:dyDescent="0.3">
      <c r="A351300" t="s">
        <v>3282</v>
      </c>
      <c r="B351300" t="s">
        <v>3283</v>
      </c>
    </row>
    <row r="351301" spans="1:2" x14ac:dyDescent="0.3">
      <c r="A351301" t="s">
        <v>3284</v>
      </c>
      <c r="B351301" t="s">
        <v>3285</v>
      </c>
    </row>
    <row r="351302" spans="1:2" x14ac:dyDescent="0.3">
      <c r="A351302" t="s">
        <v>3286</v>
      </c>
      <c r="B351302" t="s">
        <v>3287</v>
      </c>
    </row>
    <row r="351303" spans="1:2" x14ac:dyDescent="0.3">
      <c r="A351303" t="s">
        <v>3288</v>
      </c>
      <c r="B351303" t="s">
        <v>3289</v>
      </c>
    </row>
    <row r="351304" spans="1:2" x14ac:dyDescent="0.3">
      <c r="A351304" t="s">
        <v>3290</v>
      </c>
      <c r="B351304" t="s">
        <v>3291</v>
      </c>
    </row>
    <row r="351305" spans="1:2" x14ac:dyDescent="0.3">
      <c r="A351305" t="s">
        <v>3292</v>
      </c>
      <c r="B351305" t="s">
        <v>3293</v>
      </c>
    </row>
    <row r="351306" spans="1:2" x14ac:dyDescent="0.3">
      <c r="A351306" t="s">
        <v>3294</v>
      </c>
      <c r="B351306" t="s">
        <v>3295</v>
      </c>
    </row>
    <row r="351307" spans="1:2" x14ac:dyDescent="0.3">
      <c r="A351307" t="s">
        <v>3296</v>
      </c>
      <c r="B351307" t="s">
        <v>3297</v>
      </c>
    </row>
    <row r="351308" spans="1:2" x14ac:dyDescent="0.3">
      <c r="A351308" t="s">
        <v>3298</v>
      </c>
      <c r="B351308" t="s">
        <v>3299</v>
      </c>
    </row>
    <row r="351309" spans="1:2" x14ac:dyDescent="0.3">
      <c r="A351309" t="s">
        <v>3300</v>
      </c>
      <c r="B351309" t="s">
        <v>3301</v>
      </c>
    </row>
    <row r="351310" spans="1:2" x14ac:dyDescent="0.3">
      <c r="A351310" t="s">
        <v>3302</v>
      </c>
      <c r="B351310" t="s">
        <v>3303</v>
      </c>
    </row>
    <row r="351311" spans="1:2" x14ac:dyDescent="0.3">
      <c r="A351311" t="s">
        <v>3304</v>
      </c>
      <c r="B351311" t="s">
        <v>3305</v>
      </c>
    </row>
    <row r="351312" spans="1:2" x14ac:dyDescent="0.3">
      <c r="A351312" t="s">
        <v>3306</v>
      </c>
      <c r="B351312" t="s">
        <v>3307</v>
      </c>
    </row>
    <row r="351313" spans="1:2" x14ac:dyDescent="0.3">
      <c r="A351313" t="s">
        <v>3308</v>
      </c>
      <c r="B351313" t="s">
        <v>3309</v>
      </c>
    </row>
    <row r="351314" spans="1:2" x14ac:dyDescent="0.3">
      <c r="A351314" t="s">
        <v>3310</v>
      </c>
      <c r="B351314" t="s">
        <v>3311</v>
      </c>
    </row>
    <row r="351315" spans="1:2" x14ac:dyDescent="0.3">
      <c r="A351315" t="s">
        <v>3312</v>
      </c>
      <c r="B351315" t="s">
        <v>3313</v>
      </c>
    </row>
    <row r="351316" spans="1:2" x14ac:dyDescent="0.3">
      <c r="A351316" t="s">
        <v>3314</v>
      </c>
      <c r="B351316" t="s">
        <v>3315</v>
      </c>
    </row>
    <row r="351317" spans="1:2" x14ac:dyDescent="0.3">
      <c r="A351317" t="s">
        <v>3316</v>
      </c>
      <c r="B351317" t="s">
        <v>3317</v>
      </c>
    </row>
    <row r="351318" spans="1:2" x14ac:dyDescent="0.3">
      <c r="A351318" t="s">
        <v>3318</v>
      </c>
      <c r="B351318" t="s">
        <v>3319</v>
      </c>
    </row>
    <row r="351319" spans="1:2" x14ac:dyDescent="0.3">
      <c r="A351319" t="s">
        <v>3320</v>
      </c>
      <c r="B351319" t="s">
        <v>3321</v>
      </c>
    </row>
    <row r="351320" spans="1:2" x14ac:dyDescent="0.3">
      <c r="A351320" t="s">
        <v>3322</v>
      </c>
      <c r="B351320" t="s">
        <v>3323</v>
      </c>
    </row>
    <row r="351321" spans="1:2" x14ac:dyDescent="0.3">
      <c r="A351321" t="s">
        <v>3324</v>
      </c>
      <c r="B351321" t="s">
        <v>3325</v>
      </c>
    </row>
    <row r="351322" spans="1:2" x14ac:dyDescent="0.3">
      <c r="A351322" t="s">
        <v>3326</v>
      </c>
      <c r="B351322" t="s">
        <v>3327</v>
      </c>
    </row>
    <row r="351323" spans="1:2" x14ac:dyDescent="0.3">
      <c r="A351323" t="s">
        <v>3328</v>
      </c>
      <c r="B351323" t="s">
        <v>3329</v>
      </c>
    </row>
    <row r="351324" spans="1:2" x14ac:dyDescent="0.3">
      <c r="A351324" t="s">
        <v>3330</v>
      </c>
      <c r="B351324" t="s">
        <v>3331</v>
      </c>
    </row>
    <row r="351325" spans="1:2" x14ac:dyDescent="0.3">
      <c r="A351325" t="s">
        <v>3332</v>
      </c>
      <c r="B351325" t="s">
        <v>3333</v>
      </c>
    </row>
    <row r="351326" spans="1:2" x14ac:dyDescent="0.3">
      <c r="A351326" t="s">
        <v>3334</v>
      </c>
      <c r="B351326" t="s">
        <v>3335</v>
      </c>
    </row>
    <row r="351327" spans="1:2" x14ac:dyDescent="0.3">
      <c r="A351327" t="s">
        <v>3336</v>
      </c>
      <c r="B351327" t="s">
        <v>3337</v>
      </c>
    </row>
    <row r="351328" spans="1:2" x14ac:dyDescent="0.3">
      <c r="A351328" t="s">
        <v>3338</v>
      </c>
      <c r="B351328" t="s">
        <v>3339</v>
      </c>
    </row>
    <row r="351329" spans="1:2" x14ac:dyDescent="0.3">
      <c r="A351329" t="s">
        <v>3340</v>
      </c>
      <c r="B351329" t="s">
        <v>3341</v>
      </c>
    </row>
    <row r="351330" spans="1:2" x14ac:dyDescent="0.3">
      <c r="A351330" t="s">
        <v>3342</v>
      </c>
      <c r="B351330" t="s">
        <v>3343</v>
      </c>
    </row>
    <row r="351331" spans="1:2" x14ac:dyDescent="0.3">
      <c r="A351331" t="s">
        <v>3344</v>
      </c>
      <c r="B351331" t="s">
        <v>3345</v>
      </c>
    </row>
    <row r="351332" spans="1:2" x14ac:dyDescent="0.3">
      <c r="A351332" t="s">
        <v>3346</v>
      </c>
      <c r="B351332" t="s">
        <v>3347</v>
      </c>
    </row>
    <row r="351333" spans="1:2" x14ac:dyDescent="0.3">
      <c r="A351333" t="s">
        <v>3348</v>
      </c>
      <c r="B351333" t="s">
        <v>3349</v>
      </c>
    </row>
    <row r="351334" spans="1:2" x14ac:dyDescent="0.3">
      <c r="A351334" t="s">
        <v>3350</v>
      </c>
      <c r="B351334" t="s">
        <v>3351</v>
      </c>
    </row>
    <row r="351335" spans="1:2" x14ac:dyDescent="0.3">
      <c r="A351335" t="s">
        <v>3352</v>
      </c>
      <c r="B351335" t="s">
        <v>3353</v>
      </c>
    </row>
    <row r="351336" spans="1:2" x14ac:dyDescent="0.3">
      <c r="A351336" t="s">
        <v>3354</v>
      </c>
      <c r="B351336" t="s">
        <v>3355</v>
      </c>
    </row>
    <row r="351337" spans="1:2" x14ac:dyDescent="0.3">
      <c r="A351337" t="s">
        <v>3356</v>
      </c>
      <c r="B351337" t="s">
        <v>3357</v>
      </c>
    </row>
    <row r="351338" spans="1:2" x14ac:dyDescent="0.3">
      <c r="A351338" t="s">
        <v>3358</v>
      </c>
      <c r="B351338" t="s">
        <v>3359</v>
      </c>
    </row>
    <row r="351339" spans="1:2" x14ac:dyDescent="0.3">
      <c r="A351339" t="s">
        <v>3360</v>
      </c>
      <c r="B351339" t="s">
        <v>3361</v>
      </c>
    </row>
    <row r="351340" spans="1:2" x14ac:dyDescent="0.3">
      <c r="A351340" t="s">
        <v>3362</v>
      </c>
      <c r="B351340" t="s">
        <v>3363</v>
      </c>
    </row>
    <row r="351341" spans="1:2" x14ac:dyDescent="0.3">
      <c r="A351341" t="s">
        <v>3364</v>
      </c>
      <c r="B351341" t="s">
        <v>3365</v>
      </c>
    </row>
    <row r="351342" spans="1:2" x14ac:dyDescent="0.3">
      <c r="A351342" t="s">
        <v>3366</v>
      </c>
      <c r="B351342" t="s">
        <v>3367</v>
      </c>
    </row>
    <row r="351343" spans="1:2" x14ac:dyDescent="0.3">
      <c r="A351343" t="s">
        <v>3368</v>
      </c>
      <c r="B351343" t="s">
        <v>3369</v>
      </c>
    </row>
    <row r="351344" spans="1:2" x14ac:dyDescent="0.3">
      <c r="A351344" t="s">
        <v>3370</v>
      </c>
      <c r="B351344" t="s">
        <v>3371</v>
      </c>
    </row>
    <row r="351345" spans="1:2" x14ac:dyDescent="0.3">
      <c r="A351345" t="s">
        <v>3372</v>
      </c>
      <c r="B351345" t="s">
        <v>3373</v>
      </c>
    </row>
    <row r="351346" spans="1:2" x14ac:dyDescent="0.3">
      <c r="A351346" t="s">
        <v>3374</v>
      </c>
      <c r="B351346" t="s">
        <v>3375</v>
      </c>
    </row>
    <row r="351347" spans="1:2" x14ac:dyDescent="0.3">
      <c r="A351347" t="s">
        <v>3376</v>
      </c>
      <c r="B351347" t="s">
        <v>3377</v>
      </c>
    </row>
    <row r="351348" spans="1:2" x14ac:dyDescent="0.3">
      <c r="A351348" t="s">
        <v>3378</v>
      </c>
      <c r="B351348" t="s">
        <v>3379</v>
      </c>
    </row>
    <row r="351349" spans="1:2" x14ac:dyDescent="0.3">
      <c r="A351349" t="s">
        <v>3380</v>
      </c>
      <c r="B351349" t="s">
        <v>3381</v>
      </c>
    </row>
    <row r="351350" spans="1:2" x14ac:dyDescent="0.3">
      <c r="A351350" t="s">
        <v>3382</v>
      </c>
      <c r="B351350" t="s">
        <v>3383</v>
      </c>
    </row>
    <row r="351351" spans="1:2" x14ac:dyDescent="0.3">
      <c r="A351351" t="s">
        <v>3384</v>
      </c>
      <c r="B351351" t="s">
        <v>3385</v>
      </c>
    </row>
    <row r="351352" spans="1:2" x14ac:dyDescent="0.3">
      <c r="A351352" t="s">
        <v>3386</v>
      </c>
      <c r="B351352" t="s">
        <v>3387</v>
      </c>
    </row>
    <row r="351353" spans="1:2" x14ac:dyDescent="0.3">
      <c r="A351353" t="s">
        <v>3388</v>
      </c>
      <c r="B351353" t="s">
        <v>3389</v>
      </c>
    </row>
    <row r="351354" spans="1:2" x14ac:dyDescent="0.3">
      <c r="A351354" t="s">
        <v>3390</v>
      </c>
      <c r="B351354" t="s">
        <v>3391</v>
      </c>
    </row>
    <row r="351355" spans="1:2" x14ac:dyDescent="0.3">
      <c r="A351355" t="s">
        <v>3392</v>
      </c>
      <c r="B351355" t="s">
        <v>3393</v>
      </c>
    </row>
    <row r="351356" spans="1:2" x14ac:dyDescent="0.3">
      <c r="A351356" t="s">
        <v>3394</v>
      </c>
      <c r="B351356" t="s">
        <v>3395</v>
      </c>
    </row>
    <row r="351357" spans="1:2" x14ac:dyDescent="0.3">
      <c r="A351357" t="s">
        <v>3396</v>
      </c>
      <c r="B351357" t="s">
        <v>3397</v>
      </c>
    </row>
    <row r="351358" spans="1:2" x14ac:dyDescent="0.3">
      <c r="A351358" t="s">
        <v>3398</v>
      </c>
      <c r="B351358" t="s">
        <v>3399</v>
      </c>
    </row>
    <row r="351359" spans="1:2" x14ac:dyDescent="0.3">
      <c r="A351359" t="s">
        <v>3400</v>
      </c>
      <c r="B351359" t="s">
        <v>3401</v>
      </c>
    </row>
    <row r="351360" spans="1:2" x14ac:dyDescent="0.3">
      <c r="A351360" t="s">
        <v>3402</v>
      </c>
      <c r="B351360" t="s">
        <v>3403</v>
      </c>
    </row>
    <row r="351361" spans="1:2" x14ac:dyDescent="0.3">
      <c r="A351361" t="s">
        <v>3404</v>
      </c>
      <c r="B351361" t="s">
        <v>3405</v>
      </c>
    </row>
    <row r="351362" spans="1:2" x14ac:dyDescent="0.3">
      <c r="A351362" t="s">
        <v>3406</v>
      </c>
      <c r="B351362" t="s">
        <v>3407</v>
      </c>
    </row>
    <row r="351363" spans="1:2" x14ac:dyDescent="0.3">
      <c r="A351363" t="s">
        <v>3408</v>
      </c>
      <c r="B351363" t="s">
        <v>3409</v>
      </c>
    </row>
    <row r="351364" spans="1:2" x14ac:dyDescent="0.3">
      <c r="A351364" t="s">
        <v>3410</v>
      </c>
      <c r="B351364" t="s">
        <v>3411</v>
      </c>
    </row>
    <row r="351365" spans="1:2" x14ac:dyDescent="0.3">
      <c r="A351365" t="s">
        <v>3412</v>
      </c>
      <c r="B351365" t="s">
        <v>3413</v>
      </c>
    </row>
    <row r="351366" spans="1:2" x14ac:dyDescent="0.3">
      <c r="A351366" t="s">
        <v>3414</v>
      </c>
      <c r="B351366" t="s">
        <v>3415</v>
      </c>
    </row>
    <row r="351367" spans="1:2" x14ac:dyDescent="0.3">
      <c r="A351367" t="s">
        <v>3416</v>
      </c>
      <c r="B351367" t="s">
        <v>3417</v>
      </c>
    </row>
    <row r="351368" spans="1:2" x14ac:dyDescent="0.3">
      <c r="A351368" t="s">
        <v>3418</v>
      </c>
      <c r="B351368" t="s">
        <v>3419</v>
      </c>
    </row>
    <row r="351369" spans="1:2" x14ac:dyDescent="0.3">
      <c r="A351369" t="s">
        <v>3420</v>
      </c>
      <c r="B351369" t="s">
        <v>3421</v>
      </c>
    </row>
    <row r="351370" spans="1:2" x14ac:dyDescent="0.3">
      <c r="A351370" t="s">
        <v>3422</v>
      </c>
      <c r="B351370" t="s">
        <v>3423</v>
      </c>
    </row>
    <row r="351371" spans="1:2" x14ac:dyDescent="0.3">
      <c r="A351371" t="s">
        <v>3424</v>
      </c>
      <c r="B351371" t="s">
        <v>3425</v>
      </c>
    </row>
    <row r="351372" spans="1:2" x14ac:dyDescent="0.3">
      <c r="A351372" t="s">
        <v>3426</v>
      </c>
      <c r="B351372" t="s">
        <v>3427</v>
      </c>
    </row>
    <row r="351373" spans="1:2" x14ac:dyDescent="0.3">
      <c r="A351373" t="s">
        <v>3428</v>
      </c>
      <c r="B351373" t="s">
        <v>3429</v>
      </c>
    </row>
    <row r="351374" spans="1:2" x14ac:dyDescent="0.3">
      <c r="A351374" t="s">
        <v>3430</v>
      </c>
      <c r="B351374" t="s">
        <v>3431</v>
      </c>
    </row>
    <row r="351375" spans="1:2" x14ac:dyDescent="0.3">
      <c r="A351375" t="s">
        <v>3432</v>
      </c>
      <c r="B351375" t="s">
        <v>3433</v>
      </c>
    </row>
    <row r="351376" spans="1:2" x14ac:dyDescent="0.3">
      <c r="A351376" t="s">
        <v>3434</v>
      </c>
      <c r="B351376" t="s">
        <v>3435</v>
      </c>
    </row>
    <row r="351377" spans="1:2" x14ac:dyDescent="0.3">
      <c r="A351377" t="s">
        <v>3436</v>
      </c>
      <c r="B351377" t="s">
        <v>3437</v>
      </c>
    </row>
    <row r="351378" spans="1:2" x14ac:dyDescent="0.3">
      <c r="A351378" t="s">
        <v>3438</v>
      </c>
      <c r="B351378" t="s">
        <v>3439</v>
      </c>
    </row>
    <row r="351379" spans="1:2" x14ac:dyDescent="0.3">
      <c r="A351379" t="s">
        <v>3440</v>
      </c>
      <c r="B351379" t="s">
        <v>3441</v>
      </c>
    </row>
    <row r="351380" spans="1:2" x14ac:dyDescent="0.3">
      <c r="A351380" t="s">
        <v>3442</v>
      </c>
      <c r="B351380" t="s">
        <v>3443</v>
      </c>
    </row>
    <row r="351381" spans="1:2" x14ac:dyDescent="0.3">
      <c r="A351381" t="s">
        <v>3444</v>
      </c>
      <c r="B351381" t="s">
        <v>3445</v>
      </c>
    </row>
    <row r="351382" spans="1:2" x14ac:dyDescent="0.3">
      <c r="A351382" t="s">
        <v>3446</v>
      </c>
      <c r="B351382" t="s">
        <v>3447</v>
      </c>
    </row>
    <row r="351383" spans="1:2" x14ac:dyDescent="0.3">
      <c r="A351383" t="s">
        <v>3448</v>
      </c>
      <c r="B351383" t="s">
        <v>3449</v>
      </c>
    </row>
    <row r="351384" spans="1:2" x14ac:dyDescent="0.3">
      <c r="A351384" t="s">
        <v>3450</v>
      </c>
      <c r="B351384" t="s">
        <v>3451</v>
      </c>
    </row>
    <row r="351385" spans="1:2" x14ac:dyDescent="0.3">
      <c r="A351385" t="s">
        <v>3452</v>
      </c>
      <c r="B351385" t="s">
        <v>3453</v>
      </c>
    </row>
    <row r="351386" spans="1:2" x14ac:dyDescent="0.3">
      <c r="A351386" t="s">
        <v>3454</v>
      </c>
      <c r="B351386" t="s">
        <v>3455</v>
      </c>
    </row>
    <row r="351387" spans="1:2" x14ac:dyDescent="0.3">
      <c r="A351387" t="s">
        <v>3456</v>
      </c>
      <c r="B351387" t="s">
        <v>3457</v>
      </c>
    </row>
    <row r="351388" spans="1:2" x14ac:dyDescent="0.3">
      <c r="A351388" t="s">
        <v>3458</v>
      </c>
      <c r="B351388" t="s">
        <v>3459</v>
      </c>
    </row>
    <row r="351389" spans="1:2" x14ac:dyDescent="0.3">
      <c r="A351389" t="s">
        <v>3460</v>
      </c>
      <c r="B351389" t="s">
        <v>3461</v>
      </c>
    </row>
    <row r="351390" spans="1:2" x14ac:dyDescent="0.3">
      <c r="A351390" t="s">
        <v>3462</v>
      </c>
      <c r="B351390" t="s">
        <v>3463</v>
      </c>
    </row>
    <row r="351391" spans="1:2" x14ac:dyDescent="0.3">
      <c r="A351391" t="s">
        <v>3464</v>
      </c>
      <c r="B351391" t="s">
        <v>3465</v>
      </c>
    </row>
    <row r="351392" spans="1:2" x14ac:dyDescent="0.3">
      <c r="A351392" t="s">
        <v>3466</v>
      </c>
      <c r="B351392" t="s">
        <v>3467</v>
      </c>
    </row>
    <row r="351393" spans="1:2" x14ac:dyDescent="0.3">
      <c r="A351393" t="s">
        <v>3468</v>
      </c>
      <c r="B351393" t="s">
        <v>3469</v>
      </c>
    </row>
    <row r="351394" spans="1:2" x14ac:dyDescent="0.3">
      <c r="A351394" t="s">
        <v>3470</v>
      </c>
      <c r="B351394" t="s">
        <v>3471</v>
      </c>
    </row>
    <row r="351395" spans="1:2" x14ac:dyDescent="0.3">
      <c r="A351395" t="s">
        <v>3472</v>
      </c>
      <c r="B351395" t="s">
        <v>3473</v>
      </c>
    </row>
    <row r="351396" spans="1:2" x14ac:dyDescent="0.3">
      <c r="A351396" t="s">
        <v>3474</v>
      </c>
      <c r="B351396" t="s">
        <v>3475</v>
      </c>
    </row>
    <row r="351397" spans="1:2" x14ac:dyDescent="0.3">
      <c r="A351397" t="s">
        <v>3476</v>
      </c>
      <c r="B351397" t="s">
        <v>3477</v>
      </c>
    </row>
    <row r="351398" spans="1:2" x14ac:dyDescent="0.3">
      <c r="A351398" t="s">
        <v>3478</v>
      </c>
      <c r="B351398" t="s">
        <v>3479</v>
      </c>
    </row>
    <row r="351399" spans="1:2" x14ac:dyDescent="0.3">
      <c r="A351399" t="s">
        <v>3480</v>
      </c>
      <c r="B351399" t="s">
        <v>3481</v>
      </c>
    </row>
    <row r="351400" spans="1:2" x14ac:dyDescent="0.3">
      <c r="A351400" t="s">
        <v>3482</v>
      </c>
      <c r="B351400" t="s">
        <v>3483</v>
      </c>
    </row>
    <row r="351401" spans="1:2" x14ac:dyDescent="0.3">
      <c r="A351401" t="s">
        <v>3484</v>
      </c>
      <c r="B351401" t="s">
        <v>3485</v>
      </c>
    </row>
    <row r="351402" spans="1:2" x14ac:dyDescent="0.3">
      <c r="A351402" t="s">
        <v>3486</v>
      </c>
      <c r="B351402" t="s">
        <v>3487</v>
      </c>
    </row>
    <row r="351403" spans="1:2" x14ac:dyDescent="0.3">
      <c r="A351403" t="s">
        <v>3488</v>
      </c>
      <c r="B351403" t="s">
        <v>3489</v>
      </c>
    </row>
    <row r="351404" spans="1:2" x14ac:dyDescent="0.3">
      <c r="A351404" t="s">
        <v>3490</v>
      </c>
      <c r="B351404" t="s">
        <v>3491</v>
      </c>
    </row>
    <row r="351405" spans="1:2" x14ac:dyDescent="0.3">
      <c r="A351405" t="s">
        <v>3492</v>
      </c>
      <c r="B351405" t="s">
        <v>3493</v>
      </c>
    </row>
    <row r="351406" spans="1:2" x14ac:dyDescent="0.3">
      <c r="A351406" t="s">
        <v>3494</v>
      </c>
      <c r="B351406" t="s">
        <v>3495</v>
      </c>
    </row>
    <row r="351407" spans="1:2" x14ac:dyDescent="0.3">
      <c r="A351407" t="s">
        <v>3496</v>
      </c>
      <c r="B351407" t="s">
        <v>3497</v>
      </c>
    </row>
    <row r="351408" spans="1:2" x14ac:dyDescent="0.3">
      <c r="A351408" t="s">
        <v>3498</v>
      </c>
      <c r="B351408" t="s">
        <v>3499</v>
      </c>
    </row>
    <row r="351409" spans="1:2" x14ac:dyDescent="0.3">
      <c r="A351409" t="s">
        <v>3500</v>
      </c>
      <c r="B351409" t="s">
        <v>3501</v>
      </c>
    </row>
    <row r="351410" spans="1:2" x14ac:dyDescent="0.3">
      <c r="A351410" t="s">
        <v>3502</v>
      </c>
      <c r="B351410" t="s">
        <v>3503</v>
      </c>
    </row>
    <row r="351411" spans="1:2" x14ac:dyDescent="0.3">
      <c r="A351411" t="s">
        <v>3504</v>
      </c>
      <c r="B351411" t="s">
        <v>3505</v>
      </c>
    </row>
    <row r="351412" spans="1:2" x14ac:dyDescent="0.3">
      <c r="A351412" t="s">
        <v>3506</v>
      </c>
      <c r="B351412" t="s">
        <v>3507</v>
      </c>
    </row>
    <row r="351413" spans="1:2" x14ac:dyDescent="0.3">
      <c r="A351413" t="s">
        <v>3508</v>
      </c>
      <c r="B351413" t="s">
        <v>3509</v>
      </c>
    </row>
    <row r="351414" spans="1:2" x14ac:dyDescent="0.3">
      <c r="A351414" t="s">
        <v>3510</v>
      </c>
      <c r="B351414" t="s">
        <v>3511</v>
      </c>
    </row>
    <row r="351415" spans="1:2" x14ac:dyDescent="0.3">
      <c r="A351415" t="s">
        <v>3512</v>
      </c>
      <c r="B351415" t="s">
        <v>3513</v>
      </c>
    </row>
    <row r="351416" spans="1:2" x14ac:dyDescent="0.3">
      <c r="A351416" t="s">
        <v>3514</v>
      </c>
      <c r="B351416" t="s">
        <v>3515</v>
      </c>
    </row>
    <row r="351417" spans="1:2" x14ac:dyDescent="0.3">
      <c r="A351417" t="s">
        <v>3516</v>
      </c>
      <c r="B351417" t="s">
        <v>3517</v>
      </c>
    </row>
    <row r="351418" spans="1:2" x14ac:dyDescent="0.3">
      <c r="A351418" t="s">
        <v>3518</v>
      </c>
      <c r="B351418" t="s">
        <v>3519</v>
      </c>
    </row>
    <row r="351419" spans="1:2" x14ac:dyDescent="0.3">
      <c r="A351419" t="s">
        <v>3520</v>
      </c>
      <c r="B351419" t="s">
        <v>3521</v>
      </c>
    </row>
    <row r="351420" spans="1:2" x14ac:dyDescent="0.3">
      <c r="A351420" t="s">
        <v>3522</v>
      </c>
      <c r="B351420" t="s">
        <v>3523</v>
      </c>
    </row>
    <row r="351421" spans="1:2" x14ac:dyDescent="0.3">
      <c r="A351421" t="s">
        <v>3524</v>
      </c>
      <c r="B351421" t="s">
        <v>3525</v>
      </c>
    </row>
    <row r="351422" spans="1:2" x14ac:dyDescent="0.3">
      <c r="A351422" t="s">
        <v>3526</v>
      </c>
      <c r="B351422" t="s">
        <v>3527</v>
      </c>
    </row>
    <row r="351423" spans="1:2" x14ac:dyDescent="0.3">
      <c r="A351423" t="s">
        <v>3528</v>
      </c>
      <c r="B351423" t="s">
        <v>3529</v>
      </c>
    </row>
    <row r="351424" spans="1:2" x14ac:dyDescent="0.3">
      <c r="A351424" t="s">
        <v>3530</v>
      </c>
      <c r="B351424" t="s">
        <v>3531</v>
      </c>
    </row>
    <row r="351425" spans="1:2" x14ac:dyDescent="0.3">
      <c r="A351425" t="s">
        <v>3532</v>
      </c>
      <c r="B351425" t="s">
        <v>3533</v>
      </c>
    </row>
    <row r="351426" spans="1:2" x14ac:dyDescent="0.3">
      <c r="A351426" t="s">
        <v>3534</v>
      </c>
      <c r="B351426" t="s">
        <v>3535</v>
      </c>
    </row>
    <row r="351427" spans="1:2" x14ac:dyDescent="0.3">
      <c r="A351427" t="s">
        <v>3536</v>
      </c>
      <c r="B351427" t="s">
        <v>3537</v>
      </c>
    </row>
    <row r="351428" spans="1:2" x14ac:dyDescent="0.3">
      <c r="A351428" t="s">
        <v>3538</v>
      </c>
      <c r="B351428" t="s">
        <v>3539</v>
      </c>
    </row>
    <row r="351429" spans="1:2" x14ac:dyDescent="0.3">
      <c r="A351429" t="s">
        <v>3540</v>
      </c>
      <c r="B351429" t="s">
        <v>3541</v>
      </c>
    </row>
    <row r="351430" spans="1:2" x14ac:dyDescent="0.3">
      <c r="A351430" t="s">
        <v>3542</v>
      </c>
      <c r="B351430" t="s">
        <v>3543</v>
      </c>
    </row>
    <row r="351431" spans="1:2" x14ac:dyDescent="0.3">
      <c r="A351431" t="s">
        <v>3544</v>
      </c>
      <c r="B351431" t="s">
        <v>3545</v>
      </c>
    </row>
    <row r="351432" spans="1:2" x14ac:dyDescent="0.3">
      <c r="A351432" t="s">
        <v>3546</v>
      </c>
      <c r="B351432" t="s">
        <v>3547</v>
      </c>
    </row>
    <row r="351433" spans="1:2" x14ac:dyDescent="0.3">
      <c r="A351433" t="s">
        <v>3548</v>
      </c>
      <c r="B351433" t="s">
        <v>3549</v>
      </c>
    </row>
    <row r="351434" spans="1:2" x14ac:dyDescent="0.3">
      <c r="A351434" t="s">
        <v>3550</v>
      </c>
      <c r="B351434" t="s">
        <v>3551</v>
      </c>
    </row>
    <row r="351435" spans="1:2" x14ac:dyDescent="0.3">
      <c r="A351435" t="s">
        <v>3552</v>
      </c>
      <c r="B351435" t="s">
        <v>3553</v>
      </c>
    </row>
    <row r="351436" spans="1:2" x14ac:dyDescent="0.3">
      <c r="A351436" t="s">
        <v>3554</v>
      </c>
      <c r="B351436" t="s">
        <v>3555</v>
      </c>
    </row>
    <row r="351437" spans="1:2" x14ac:dyDescent="0.3">
      <c r="A351437" t="s">
        <v>3556</v>
      </c>
      <c r="B351437" t="s">
        <v>3557</v>
      </c>
    </row>
    <row r="351438" spans="1:2" x14ac:dyDescent="0.3">
      <c r="A351438" t="s">
        <v>3558</v>
      </c>
      <c r="B351438" t="s">
        <v>3559</v>
      </c>
    </row>
    <row r="351439" spans="1:2" x14ac:dyDescent="0.3">
      <c r="A351439" t="s">
        <v>3560</v>
      </c>
      <c r="B351439" t="s">
        <v>3561</v>
      </c>
    </row>
    <row r="351440" spans="1:2" x14ac:dyDescent="0.3">
      <c r="A351440" t="s">
        <v>3562</v>
      </c>
      <c r="B351440" t="s">
        <v>3563</v>
      </c>
    </row>
    <row r="351441" spans="1:2" x14ac:dyDescent="0.3">
      <c r="A351441" t="s">
        <v>3564</v>
      </c>
      <c r="B351441" t="s">
        <v>3565</v>
      </c>
    </row>
    <row r="351442" spans="1:2" x14ac:dyDescent="0.3">
      <c r="A351442" t="s">
        <v>3566</v>
      </c>
      <c r="B351442" t="s">
        <v>3567</v>
      </c>
    </row>
    <row r="351443" spans="1:2" x14ac:dyDescent="0.3">
      <c r="A351443" t="s">
        <v>3568</v>
      </c>
      <c r="B351443" t="s">
        <v>3569</v>
      </c>
    </row>
    <row r="351444" spans="1:2" x14ac:dyDescent="0.3">
      <c r="A351444" t="s">
        <v>3570</v>
      </c>
      <c r="B351444" t="s">
        <v>3571</v>
      </c>
    </row>
    <row r="351445" spans="1:2" x14ac:dyDescent="0.3">
      <c r="A351445" t="s">
        <v>3572</v>
      </c>
      <c r="B351445" t="s">
        <v>3573</v>
      </c>
    </row>
    <row r="351446" spans="1:2" x14ac:dyDescent="0.3">
      <c r="A351446" t="s">
        <v>3574</v>
      </c>
      <c r="B351446" t="s">
        <v>3575</v>
      </c>
    </row>
    <row r="351447" spans="1:2" x14ac:dyDescent="0.3">
      <c r="A351447" t="s">
        <v>3576</v>
      </c>
      <c r="B351447" t="s">
        <v>3577</v>
      </c>
    </row>
    <row r="351448" spans="1:2" x14ac:dyDescent="0.3">
      <c r="A351448" t="s">
        <v>3578</v>
      </c>
      <c r="B351448" t="s">
        <v>3579</v>
      </c>
    </row>
    <row r="351449" spans="1:2" x14ac:dyDescent="0.3">
      <c r="A351449" t="s">
        <v>3580</v>
      </c>
      <c r="B351449" t="s">
        <v>3581</v>
      </c>
    </row>
    <row r="351450" spans="1:2" x14ac:dyDescent="0.3">
      <c r="A351450" t="s">
        <v>3582</v>
      </c>
      <c r="B351450" t="s">
        <v>3583</v>
      </c>
    </row>
    <row r="351451" spans="1:2" x14ac:dyDescent="0.3">
      <c r="A351451" t="s">
        <v>3584</v>
      </c>
      <c r="B351451" t="s">
        <v>3585</v>
      </c>
    </row>
    <row r="351452" spans="1:2" x14ac:dyDescent="0.3">
      <c r="A351452" t="s">
        <v>3586</v>
      </c>
      <c r="B351452" t="s">
        <v>3587</v>
      </c>
    </row>
    <row r="351453" spans="1:2" x14ac:dyDescent="0.3">
      <c r="A351453" t="s">
        <v>3588</v>
      </c>
      <c r="B351453" t="s">
        <v>3589</v>
      </c>
    </row>
    <row r="351454" spans="1:2" x14ac:dyDescent="0.3">
      <c r="A351454" t="s">
        <v>3590</v>
      </c>
      <c r="B351454" t="s">
        <v>3591</v>
      </c>
    </row>
    <row r="351455" spans="1:2" x14ac:dyDescent="0.3">
      <c r="A351455" t="s">
        <v>3592</v>
      </c>
      <c r="B351455" t="s">
        <v>3593</v>
      </c>
    </row>
    <row r="351456" spans="1:2" x14ac:dyDescent="0.3">
      <c r="A351456" t="s">
        <v>3594</v>
      </c>
      <c r="B351456" t="s">
        <v>3595</v>
      </c>
    </row>
    <row r="351457" spans="1:2" x14ac:dyDescent="0.3">
      <c r="A351457" t="s">
        <v>3596</v>
      </c>
      <c r="B351457" t="s">
        <v>3597</v>
      </c>
    </row>
    <row r="351458" spans="1:2" x14ac:dyDescent="0.3">
      <c r="A351458" t="s">
        <v>3598</v>
      </c>
      <c r="B351458" t="s">
        <v>3599</v>
      </c>
    </row>
    <row r="351459" spans="1:2" x14ac:dyDescent="0.3">
      <c r="A351459" t="s">
        <v>3600</v>
      </c>
      <c r="B351459" t="s">
        <v>3601</v>
      </c>
    </row>
    <row r="351460" spans="1:2" x14ac:dyDescent="0.3">
      <c r="A351460" t="s">
        <v>3602</v>
      </c>
      <c r="B351460" t="s">
        <v>3603</v>
      </c>
    </row>
    <row r="351461" spans="1:2" x14ac:dyDescent="0.3">
      <c r="A351461" t="s">
        <v>3604</v>
      </c>
      <c r="B351461" t="s">
        <v>3605</v>
      </c>
    </row>
    <row r="351462" spans="1:2" x14ac:dyDescent="0.3">
      <c r="A351462" t="s">
        <v>3606</v>
      </c>
      <c r="B351462" t="s">
        <v>3607</v>
      </c>
    </row>
    <row r="351463" spans="1:2" x14ac:dyDescent="0.3">
      <c r="A351463" t="s">
        <v>3608</v>
      </c>
      <c r="B351463" t="s">
        <v>3609</v>
      </c>
    </row>
    <row r="351464" spans="1:2" x14ac:dyDescent="0.3">
      <c r="A351464" t="s">
        <v>3610</v>
      </c>
      <c r="B351464" t="s">
        <v>3611</v>
      </c>
    </row>
    <row r="351465" spans="1:2" x14ac:dyDescent="0.3">
      <c r="A351465" t="s">
        <v>3612</v>
      </c>
      <c r="B351465" t="s">
        <v>3613</v>
      </c>
    </row>
    <row r="351466" spans="1:2" x14ac:dyDescent="0.3">
      <c r="A351466" t="s">
        <v>3614</v>
      </c>
      <c r="B351466" t="s">
        <v>3615</v>
      </c>
    </row>
    <row r="351467" spans="1:2" x14ac:dyDescent="0.3">
      <c r="A351467" t="s">
        <v>3616</v>
      </c>
      <c r="B351467" t="s">
        <v>3617</v>
      </c>
    </row>
    <row r="351468" spans="1:2" x14ac:dyDescent="0.3">
      <c r="A351468" t="s">
        <v>3618</v>
      </c>
      <c r="B351468" t="s">
        <v>3619</v>
      </c>
    </row>
    <row r="351469" spans="1:2" x14ac:dyDescent="0.3">
      <c r="A351469" t="s">
        <v>3620</v>
      </c>
      <c r="B351469" t="s">
        <v>3621</v>
      </c>
    </row>
    <row r="351470" spans="1:2" x14ac:dyDescent="0.3">
      <c r="A351470" t="s">
        <v>3622</v>
      </c>
      <c r="B351470" t="s">
        <v>3623</v>
      </c>
    </row>
    <row r="351471" spans="1:2" x14ac:dyDescent="0.3">
      <c r="A351471" t="s">
        <v>3624</v>
      </c>
      <c r="B351471" t="s">
        <v>3625</v>
      </c>
    </row>
    <row r="351472" spans="1:2" x14ac:dyDescent="0.3">
      <c r="A351472" t="s">
        <v>3626</v>
      </c>
      <c r="B351472" t="s">
        <v>3627</v>
      </c>
    </row>
    <row r="351473" spans="1:2" x14ac:dyDescent="0.3">
      <c r="A351473" t="s">
        <v>3628</v>
      </c>
      <c r="B351473" t="s">
        <v>3629</v>
      </c>
    </row>
    <row r="351474" spans="1:2" x14ac:dyDescent="0.3">
      <c r="A351474" t="s">
        <v>3630</v>
      </c>
      <c r="B351474" t="s">
        <v>3631</v>
      </c>
    </row>
    <row r="351475" spans="1:2" x14ac:dyDescent="0.3">
      <c r="A351475" t="s">
        <v>3632</v>
      </c>
      <c r="B351475" t="s">
        <v>3633</v>
      </c>
    </row>
    <row r="351476" spans="1:2" x14ac:dyDescent="0.3">
      <c r="A351476" t="s">
        <v>3634</v>
      </c>
      <c r="B351476" t="s">
        <v>3635</v>
      </c>
    </row>
    <row r="351477" spans="1:2" x14ac:dyDescent="0.3">
      <c r="A351477" t="s">
        <v>3636</v>
      </c>
      <c r="B351477" t="s">
        <v>3637</v>
      </c>
    </row>
    <row r="351478" spans="1:2" x14ac:dyDescent="0.3">
      <c r="A351478" t="s">
        <v>3638</v>
      </c>
      <c r="B351478" t="s">
        <v>3639</v>
      </c>
    </row>
    <row r="351479" spans="1:2" x14ac:dyDescent="0.3">
      <c r="A351479" t="s">
        <v>3640</v>
      </c>
      <c r="B351479" t="s">
        <v>3641</v>
      </c>
    </row>
    <row r="351480" spans="1:2" x14ac:dyDescent="0.3">
      <c r="A351480" t="s">
        <v>3642</v>
      </c>
      <c r="B351480" t="s">
        <v>3643</v>
      </c>
    </row>
    <row r="351481" spans="1:2" x14ac:dyDescent="0.3">
      <c r="A351481" t="s">
        <v>3644</v>
      </c>
      <c r="B351481" t="s">
        <v>3645</v>
      </c>
    </row>
    <row r="351482" spans="1:2" x14ac:dyDescent="0.3">
      <c r="A351482" t="s">
        <v>3646</v>
      </c>
      <c r="B351482" t="s">
        <v>3647</v>
      </c>
    </row>
    <row r="351483" spans="1:2" x14ac:dyDescent="0.3">
      <c r="A351483" t="s">
        <v>3648</v>
      </c>
      <c r="B351483" t="s">
        <v>3649</v>
      </c>
    </row>
    <row r="351484" spans="1:2" x14ac:dyDescent="0.3">
      <c r="A351484" t="s">
        <v>3650</v>
      </c>
      <c r="B351484" t="s">
        <v>3651</v>
      </c>
    </row>
    <row r="351485" spans="1:2" x14ac:dyDescent="0.3">
      <c r="A351485" t="s">
        <v>3652</v>
      </c>
      <c r="B351485" t="s">
        <v>3653</v>
      </c>
    </row>
    <row r="351486" spans="1:2" x14ac:dyDescent="0.3">
      <c r="A351486" t="s">
        <v>3654</v>
      </c>
      <c r="B351486" t="s">
        <v>3655</v>
      </c>
    </row>
    <row r="351487" spans="1:2" x14ac:dyDescent="0.3">
      <c r="A351487" t="s">
        <v>3656</v>
      </c>
      <c r="B351487" t="s">
        <v>3657</v>
      </c>
    </row>
    <row r="351488" spans="1:2" x14ac:dyDescent="0.3">
      <c r="A351488" t="s">
        <v>3658</v>
      </c>
      <c r="B351488" t="s">
        <v>3659</v>
      </c>
    </row>
    <row r="351489" spans="1:2" x14ac:dyDescent="0.3">
      <c r="A351489" t="s">
        <v>3660</v>
      </c>
      <c r="B351489" t="s">
        <v>3661</v>
      </c>
    </row>
    <row r="351490" spans="1:2" x14ac:dyDescent="0.3">
      <c r="A351490" t="s">
        <v>3662</v>
      </c>
      <c r="B351490" t="s">
        <v>3663</v>
      </c>
    </row>
    <row r="351491" spans="1:2" x14ac:dyDescent="0.3">
      <c r="A351491" t="s">
        <v>3664</v>
      </c>
      <c r="B351491" t="s">
        <v>3665</v>
      </c>
    </row>
    <row r="351492" spans="1:2" x14ac:dyDescent="0.3">
      <c r="A351492" t="s">
        <v>3666</v>
      </c>
      <c r="B351492" t="s">
        <v>3667</v>
      </c>
    </row>
    <row r="351493" spans="1:2" x14ac:dyDescent="0.3">
      <c r="A351493" t="s">
        <v>3668</v>
      </c>
      <c r="B351493" t="s">
        <v>3669</v>
      </c>
    </row>
    <row r="351494" spans="1:2" x14ac:dyDescent="0.3">
      <c r="A351494" t="s">
        <v>3670</v>
      </c>
      <c r="B351494" t="s">
        <v>3671</v>
      </c>
    </row>
    <row r="351495" spans="1:2" x14ac:dyDescent="0.3">
      <c r="A351495" t="s">
        <v>3672</v>
      </c>
      <c r="B351495" t="s">
        <v>3673</v>
      </c>
    </row>
    <row r="351496" spans="1:2" x14ac:dyDescent="0.3">
      <c r="A351496" t="s">
        <v>3674</v>
      </c>
      <c r="B351496" t="s">
        <v>3675</v>
      </c>
    </row>
    <row r="351497" spans="1:2" x14ac:dyDescent="0.3">
      <c r="A351497" t="s">
        <v>3676</v>
      </c>
      <c r="B351497" t="s">
        <v>3677</v>
      </c>
    </row>
    <row r="351498" spans="1:2" x14ac:dyDescent="0.3">
      <c r="A351498" t="s">
        <v>3678</v>
      </c>
      <c r="B351498" t="s">
        <v>3679</v>
      </c>
    </row>
    <row r="351499" spans="1:2" x14ac:dyDescent="0.3">
      <c r="A351499" t="s">
        <v>3680</v>
      </c>
      <c r="B351499" t="s">
        <v>3681</v>
      </c>
    </row>
    <row r="351500" spans="1:2" x14ac:dyDescent="0.3">
      <c r="A351500" t="s">
        <v>3682</v>
      </c>
      <c r="B351500" t="s">
        <v>3683</v>
      </c>
    </row>
    <row r="351501" spans="1:2" x14ac:dyDescent="0.3">
      <c r="A351501" t="s">
        <v>3684</v>
      </c>
      <c r="B351501" t="s">
        <v>3685</v>
      </c>
    </row>
    <row r="351502" spans="1:2" x14ac:dyDescent="0.3">
      <c r="A351502" t="s">
        <v>3686</v>
      </c>
      <c r="B351502" t="s">
        <v>3687</v>
      </c>
    </row>
    <row r="351503" spans="1:2" x14ac:dyDescent="0.3">
      <c r="A351503" t="s">
        <v>3688</v>
      </c>
      <c r="B351503" t="s">
        <v>3689</v>
      </c>
    </row>
    <row r="351504" spans="1:2" x14ac:dyDescent="0.3">
      <c r="A351504" t="s">
        <v>3690</v>
      </c>
      <c r="B351504" t="s">
        <v>3691</v>
      </c>
    </row>
    <row r="351505" spans="1:2" x14ac:dyDescent="0.3">
      <c r="A351505" t="s">
        <v>3692</v>
      </c>
      <c r="B351505" t="s">
        <v>3693</v>
      </c>
    </row>
    <row r="351506" spans="1:2" x14ac:dyDescent="0.3">
      <c r="A351506" t="s">
        <v>3694</v>
      </c>
      <c r="B351506" t="s">
        <v>3695</v>
      </c>
    </row>
    <row r="351507" spans="1:2" x14ac:dyDescent="0.3">
      <c r="A351507" t="s">
        <v>3696</v>
      </c>
      <c r="B351507" t="s">
        <v>3697</v>
      </c>
    </row>
    <row r="351508" spans="1:2" x14ac:dyDescent="0.3">
      <c r="A351508" t="s">
        <v>3698</v>
      </c>
      <c r="B351508" t="s">
        <v>3699</v>
      </c>
    </row>
    <row r="351509" spans="1:2" x14ac:dyDescent="0.3">
      <c r="A351509" t="s">
        <v>3700</v>
      </c>
      <c r="B351509" t="s">
        <v>3701</v>
      </c>
    </row>
    <row r="351510" spans="1:2" x14ac:dyDescent="0.3">
      <c r="A351510" t="s">
        <v>3702</v>
      </c>
      <c r="B351510" t="s">
        <v>3703</v>
      </c>
    </row>
    <row r="351511" spans="1:2" x14ac:dyDescent="0.3">
      <c r="A351511" t="s">
        <v>3704</v>
      </c>
      <c r="B351511" t="s">
        <v>3705</v>
      </c>
    </row>
    <row r="351512" spans="1:2" x14ac:dyDescent="0.3">
      <c r="A351512" t="s">
        <v>3706</v>
      </c>
      <c r="B351512" t="s">
        <v>3707</v>
      </c>
    </row>
    <row r="351513" spans="1:2" x14ac:dyDescent="0.3">
      <c r="A351513" t="s">
        <v>3708</v>
      </c>
      <c r="B351513" t="s">
        <v>3709</v>
      </c>
    </row>
    <row r="351514" spans="1:2" x14ac:dyDescent="0.3">
      <c r="A351514" t="s">
        <v>3710</v>
      </c>
      <c r="B351514" t="s">
        <v>3711</v>
      </c>
    </row>
    <row r="351515" spans="1:2" x14ac:dyDescent="0.3">
      <c r="A351515" t="s">
        <v>3712</v>
      </c>
      <c r="B351515" t="s">
        <v>3713</v>
      </c>
    </row>
    <row r="351516" spans="1:2" x14ac:dyDescent="0.3">
      <c r="A351516" t="s">
        <v>3714</v>
      </c>
      <c r="B351516" t="s">
        <v>3715</v>
      </c>
    </row>
    <row r="351517" spans="1:2" x14ac:dyDescent="0.3">
      <c r="A351517" t="s">
        <v>3716</v>
      </c>
      <c r="B351517" t="s">
        <v>3717</v>
      </c>
    </row>
    <row r="351518" spans="1:2" x14ac:dyDescent="0.3">
      <c r="A351518" t="s">
        <v>3718</v>
      </c>
      <c r="B351518" t="s">
        <v>3719</v>
      </c>
    </row>
    <row r="351519" spans="1:2" x14ac:dyDescent="0.3">
      <c r="A351519" t="s">
        <v>3720</v>
      </c>
      <c r="B351519" t="s">
        <v>3721</v>
      </c>
    </row>
    <row r="351520" spans="1:2" x14ac:dyDescent="0.3">
      <c r="A351520" t="s">
        <v>3722</v>
      </c>
      <c r="B351520" t="s">
        <v>3723</v>
      </c>
    </row>
    <row r="351521" spans="1:2" x14ac:dyDescent="0.3">
      <c r="A351521" t="s">
        <v>3724</v>
      </c>
      <c r="B351521" t="s">
        <v>3725</v>
      </c>
    </row>
    <row r="351522" spans="1:2" x14ac:dyDescent="0.3">
      <c r="A351522" t="s">
        <v>3726</v>
      </c>
      <c r="B351522" t="s">
        <v>3727</v>
      </c>
    </row>
    <row r="351523" spans="1:2" x14ac:dyDescent="0.3">
      <c r="A351523" t="s">
        <v>3728</v>
      </c>
      <c r="B351523" t="s">
        <v>3729</v>
      </c>
    </row>
    <row r="351524" spans="1:2" x14ac:dyDescent="0.3">
      <c r="A351524" t="s">
        <v>3730</v>
      </c>
      <c r="B351524" t="s">
        <v>3731</v>
      </c>
    </row>
    <row r="351525" spans="1:2" x14ac:dyDescent="0.3">
      <c r="A351525" t="s">
        <v>3732</v>
      </c>
      <c r="B351525" t="s">
        <v>3733</v>
      </c>
    </row>
    <row r="351526" spans="1:2" x14ac:dyDescent="0.3">
      <c r="A351526" t="s">
        <v>3734</v>
      </c>
      <c r="B351526" t="s">
        <v>3735</v>
      </c>
    </row>
    <row r="351527" spans="1:2" x14ac:dyDescent="0.3">
      <c r="A351527" t="s">
        <v>3736</v>
      </c>
      <c r="B351527" t="s">
        <v>3737</v>
      </c>
    </row>
    <row r="351528" spans="1:2" x14ac:dyDescent="0.3">
      <c r="A351528" t="s">
        <v>3738</v>
      </c>
      <c r="B351528" t="s">
        <v>3739</v>
      </c>
    </row>
    <row r="351529" spans="1:2" x14ac:dyDescent="0.3">
      <c r="A351529" t="s">
        <v>3740</v>
      </c>
      <c r="B351529" t="s">
        <v>3741</v>
      </c>
    </row>
    <row r="351530" spans="1:2" x14ac:dyDescent="0.3">
      <c r="A351530" t="s">
        <v>3742</v>
      </c>
      <c r="B351530" t="s">
        <v>3743</v>
      </c>
    </row>
    <row r="351531" spans="1:2" x14ac:dyDescent="0.3">
      <c r="A351531" t="s">
        <v>3744</v>
      </c>
      <c r="B351531" t="s">
        <v>3745</v>
      </c>
    </row>
    <row r="351532" spans="1:2" x14ac:dyDescent="0.3">
      <c r="A351532" t="s">
        <v>3746</v>
      </c>
      <c r="B351532" t="s">
        <v>3747</v>
      </c>
    </row>
    <row r="351533" spans="1:2" x14ac:dyDescent="0.3">
      <c r="A351533" t="s">
        <v>3748</v>
      </c>
      <c r="B351533" t="s">
        <v>3749</v>
      </c>
    </row>
    <row r="351534" spans="1:2" x14ac:dyDescent="0.3">
      <c r="A351534" t="s">
        <v>3750</v>
      </c>
      <c r="B351534" t="s">
        <v>3751</v>
      </c>
    </row>
    <row r="351535" spans="1:2" x14ac:dyDescent="0.3">
      <c r="A351535" t="s">
        <v>3752</v>
      </c>
      <c r="B351535" t="s">
        <v>3753</v>
      </c>
    </row>
    <row r="351536" spans="1:2" x14ac:dyDescent="0.3">
      <c r="A351536" t="s">
        <v>3754</v>
      </c>
      <c r="B351536" t="s">
        <v>3755</v>
      </c>
    </row>
    <row r="351537" spans="1:2" x14ac:dyDescent="0.3">
      <c r="A351537" t="s">
        <v>3756</v>
      </c>
      <c r="B351537" t="s">
        <v>3757</v>
      </c>
    </row>
    <row r="351538" spans="1:2" x14ac:dyDescent="0.3">
      <c r="A351538" t="s">
        <v>3758</v>
      </c>
      <c r="B351538" t="s">
        <v>3759</v>
      </c>
    </row>
    <row r="351539" spans="1:2" x14ac:dyDescent="0.3">
      <c r="A351539" t="s">
        <v>3760</v>
      </c>
      <c r="B351539" t="s">
        <v>3761</v>
      </c>
    </row>
    <row r="351540" spans="1:2" x14ac:dyDescent="0.3">
      <c r="A351540" t="s">
        <v>3762</v>
      </c>
      <c r="B351540" t="s">
        <v>3763</v>
      </c>
    </row>
    <row r="351541" spans="1:2" x14ac:dyDescent="0.3">
      <c r="A351541" t="s">
        <v>3764</v>
      </c>
      <c r="B351541" t="s">
        <v>3765</v>
      </c>
    </row>
    <row r="351542" spans="1:2" x14ac:dyDescent="0.3">
      <c r="A351542" t="s">
        <v>3766</v>
      </c>
      <c r="B351542" t="s">
        <v>3767</v>
      </c>
    </row>
    <row r="351543" spans="1:2" x14ac:dyDescent="0.3">
      <c r="A351543" t="s">
        <v>3768</v>
      </c>
      <c r="B351543" t="s">
        <v>3769</v>
      </c>
    </row>
    <row r="351544" spans="1:2" x14ac:dyDescent="0.3">
      <c r="A351544" t="s">
        <v>3770</v>
      </c>
      <c r="B351544" t="s">
        <v>3771</v>
      </c>
    </row>
    <row r="351545" spans="1:2" x14ac:dyDescent="0.3">
      <c r="A351545" t="s">
        <v>3772</v>
      </c>
      <c r="B351545" t="s">
        <v>3773</v>
      </c>
    </row>
    <row r="351546" spans="1:2" x14ac:dyDescent="0.3">
      <c r="A351546" t="s">
        <v>3774</v>
      </c>
      <c r="B351546" t="s">
        <v>3775</v>
      </c>
    </row>
    <row r="351547" spans="1:2" x14ac:dyDescent="0.3">
      <c r="A351547" t="s">
        <v>3776</v>
      </c>
      <c r="B351547" t="s">
        <v>3777</v>
      </c>
    </row>
    <row r="351548" spans="1:2" x14ac:dyDescent="0.3">
      <c r="A351548" t="s">
        <v>3778</v>
      </c>
      <c r="B351548" t="s">
        <v>3779</v>
      </c>
    </row>
    <row r="351549" spans="1:2" x14ac:dyDescent="0.3">
      <c r="A351549" t="s">
        <v>3780</v>
      </c>
      <c r="B351549" t="s">
        <v>3781</v>
      </c>
    </row>
    <row r="351550" spans="1:2" x14ac:dyDescent="0.3">
      <c r="A351550" t="s">
        <v>3782</v>
      </c>
      <c r="B351550" t="s">
        <v>3783</v>
      </c>
    </row>
    <row r="351551" spans="1:2" x14ac:dyDescent="0.3">
      <c r="A351551" t="s">
        <v>3784</v>
      </c>
      <c r="B351551" t="s">
        <v>3785</v>
      </c>
    </row>
    <row r="351552" spans="1:2" x14ac:dyDescent="0.3">
      <c r="A351552" t="s">
        <v>3786</v>
      </c>
      <c r="B351552" t="s">
        <v>3787</v>
      </c>
    </row>
    <row r="351553" spans="1:2" x14ac:dyDescent="0.3">
      <c r="A351553" t="s">
        <v>3788</v>
      </c>
      <c r="B351553" t="s">
        <v>3789</v>
      </c>
    </row>
    <row r="351554" spans="1:2" x14ac:dyDescent="0.3">
      <c r="A351554" t="s">
        <v>3790</v>
      </c>
      <c r="B351554" t="s">
        <v>3791</v>
      </c>
    </row>
    <row r="351555" spans="1:2" x14ac:dyDescent="0.3">
      <c r="A351555" t="s">
        <v>3792</v>
      </c>
      <c r="B351555" t="s">
        <v>3793</v>
      </c>
    </row>
    <row r="351556" spans="1:2" x14ac:dyDescent="0.3">
      <c r="A351556" t="s">
        <v>3794</v>
      </c>
      <c r="B351556" t="s">
        <v>3795</v>
      </c>
    </row>
    <row r="351557" spans="1:2" x14ac:dyDescent="0.3">
      <c r="A351557" t="s">
        <v>3796</v>
      </c>
      <c r="B351557" t="s">
        <v>3797</v>
      </c>
    </row>
    <row r="351558" spans="1:2" x14ac:dyDescent="0.3">
      <c r="A351558" t="s">
        <v>3798</v>
      </c>
      <c r="B351558" t="s">
        <v>3799</v>
      </c>
    </row>
    <row r="351559" spans="1:2" x14ac:dyDescent="0.3">
      <c r="A351559" t="s">
        <v>3800</v>
      </c>
      <c r="B351559" t="s">
        <v>3801</v>
      </c>
    </row>
    <row r="351560" spans="1:2" x14ac:dyDescent="0.3">
      <c r="A351560" t="s">
        <v>3802</v>
      </c>
      <c r="B351560" t="s">
        <v>3803</v>
      </c>
    </row>
    <row r="351561" spans="1:2" x14ac:dyDescent="0.3">
      <c r="A351561" t="s">
        <v>3804</v>
      </c>
      <c r="B351561" t="s">
        <v>3805</v>
      </c>
    </row>
    <row r="351562" spans="1:2" x14ac:dyDescent="0.3">
      <c r="A351562" t="s">
        <v>3806</v>
      </c>
      <c r="B351562" t="s">
        <v>3807</v>
      </c>
    </row>
    <row r="351563" spans="1:2" x14ac:dyDescent="0.3">
      <c r="A351563" t="s">
        <v>3808</v>
      </c>
      <c r="B351563" t="s">
        <v>3809</v>
      </c>
    </row>
    <row r="351564" spans="1:2" x14ac:dyDescent="0.3">
      <c r="B351564" t="s">
        <v>3810</v>
      </c>
    </row>
    <row r="351565" spans="1:2" x14ac:dyDescent="0.3">
      <c r="B351565" t="s">
        <v>3811</v>
      </c>
    </row>
    <row r="351566" spans="1:2" x14ac:dyDescent="0.3">
      <c r="B351566" t="s">
        <v>3812</v>
      </c>
    </row>
    <row r="351567" spans="1:2" x14ac:dyDescent="0.3">
      <c r="B351567" t="s">
        <v>3813</v>
      </c>
    </row>
    <row r="351568" spans="1:2" x14ac:dyDescent="0.3">
      <c r="B351568" t="s">
        <v>3814</v>
      </c>
    </row>
    <row r="351569" spans="2:2" x14ac:dyDescent="0.3">
      <c r="B351569" t="s">
        <v>3815</v>
      </c>
    </row>
    <row r="351570" spans="2:2" x14ac:dyDescent="0.3">
      <c r="B351570" t="s">
        <v>3816</v>
      </c>
    </row>
    <row r="351571" spans="2:2" x14ac:dyDescent="0.3">
      <c r="B351571" t="s">
        <v>3817</v>
      </c>
    </row>
    <row r="351572" spans="2:2" x14ac:dyDescent="0.3">
      <c r="B351572" t="s">
        <v>3818</v>
      </c>
    </row>
    <row r="351573" spans="2:2" x14ac:dyDescent="0.3">
      <c r="B351573" t="s">
        <v>3819</v>
      </c>
    </row>
    <row r="351574" spans="2:2" x14ac:dyDescent="0.3">
      <c r="B351574" t="s">
        <v>3820</v>
      </c>
    </row>
    <row r="351575" spans="2:2" x14ac:dyDescent="0.3">
      <c r="B351575" t="s">
        <v>3821</v>
      </c>
    </row>
    <row r="351576" spans="2:2" x14ac:dyDescent="0.3">
      <c r="B351576" t="s">
        <v>3822</v>
      </c>
    </row>
    <row r="351577" spans="2:2" x14ac:dyDescent="0.3">
      <c r="B351577" t="s">
        <v>3823</v>
      </c>
    </row>
    <row r="351578" spans="2:2" x14ac:dyDescent="0.3">
      <c r="B351578" t="s">
        <v>3824</v>
      </c>
    </row>
    <row r="351579" spans="2:2" x14ac:dyDescent="0.3">
      <c r="B351579" t="s">
        <v>3825</v>
      </c>
    </row>
    <row r="351580" spans="2:2" x14ac:dyDescent="0.3">
      <c r="B351580" t="s">
        <v>3826</v>
      </c>
    </row>
    <row r="351581" spans="2:2" x14ac:dyDescent="0.3">
      <c r="B351581" t="s">
        <v>3827</v>
      </c>
    </row>
    <row r="351582" spans="2:2" x14ac:dyDescent="0.3">
      <c r="B351582" t="s">
        <v>3828</v>
      </c>
    </row>
    <row r="351583" spans="2:2" x14ac:dyDescent="0.3">
      <c r="B351583" t="s">
        <v>3829</v>
      </c>
    </row>
    <row r="351584" spans="2:2" x14ac:dyDescent="0.3">
      <c r="B351584" t="s">
        <v>3830</v>
      </c>
    </row>
    <row r="351585" spans="2:2" x14ac:dyDescent="0.3">
      <c r="B351585" t="s">
        <v>3831</v>
      </c>
    </row>
    <row r="351586" spans="2:2" x14ac:dyDescent="0.3">
      <c r="B351586" t="s">
        <v>3832</v>
      </c>
    </row>
    <row r="351587" spans="2:2" x14ac:dyDescent="0.3">
      <c r="B351587" t="s">
        <v>3833</v>
      </c>
    </row>
    <row r="351588" spans="2:2" x14ac:dyDescent="0.3">
      <c r="B351588" t="s">
        <v>3834</v>
      </c>
    </row>
    <row r="351589" spans="2:2" x14ac:dyDescent="0.3">
      <c r="B351589" t="s">
        <v>3835</v>
      </c>
    </row>
    <row r="351590" spans="2:2" x14ac:dyDescent="0.3">
      <c r="B351590" t="s">
        <v>3836</v>
      </c>
    </row>
    <row r="351591" spans="2:2" x14ac:dyDescent="0.3">
      <c r="B351591" t="s">
        <v>3837</v>
      </c>
    </row>
    <row r="351592" spans="2:2" x14ac:dyDescent="0.3">
      <c r="B351592" t="s">
        <v>3838</v>
      </c>
    </row>
    <row r="351593" spans="2:2" x14ac:dyDescent="0.3">
      <c r="B351593" t="s">
        <v>3839</v>
      </c>
    </row>
    <row r="351594" spans="2:2" x14ac:dyDescent="0.3">
      <c r="B351594" t="s">
        <v>3840</v>
      </c>
    </row>
    <row r="351595" spans="2:2" x14ac:dyDescent="0.3">
      <c r="B351595" t="s">
        <v>3841</v>
      </c>
    </row>
    <row r="351596" spans="2:2" x14ac:dyDescent="0.3">
      <c r="B351596" t="s">
        <v>3842</v>
      </c>
    </row>
    <row r="351597" spans="2:2" x14ac:dyDescent="0.3">
      <c r="B351597" t="s">
        <v>3843</v>
      </c>
    </row>
    <row r="351598" spans="2:2" x14ac:dyDescent="0.3">
      <c r="B351598" t="s">
        <v>3844</v>
      </c>
    </row>
    <row r="351599" spans="2:2" x14ac:dyDescent="0.3">
      <c r="B351599" t="s">
        <v>3845</v>
      </c>
    </row>
    <row r="351600" spans="2:2" x14ac:dyDescent="0.3">
      <c r="B351600" t="s">
        <v>3846</v>
      </c>
    </row>
    <row r="351601" spans="2:2" x14ac:dyDescent="0.3">
      <c r="B351601" t="s">
        <v>3847</v>
      </c>
    </row>
    <row r="351602" spans="2:2" x14ac:dyDescent="0.3">
      <c r="B351602" t="s">
        <v>3848</v>
      </c>
    </row>
    <row r="351603" spans="2:2" x14ac:dyDescent="0.3">
      <c r="B351603" t="s">
        <v>3849</v>
      </c>
    </row>
    <row r="351604" spans="2:2" x14ac:dyDescent="0.3">
      <c r="B351604" t="s">
        <v>3850</v>
      </c>
    </row>
    <row r="351605" spans="2:2" x14ac:dyDescent="0.3">
      <c r="B351605" t="s">
        <v>3851</v>
      </c>
    </row>
    <row r="351606" spans="2:2" x14ac:dyDescent="0.3">
      <c r="B351606" t="s">
        <v>3852</v>
      </c>
    </row>
    <row r="351607" spans="2:2" x14ac:dyDescent="0.3">
      <c r="B351607" t="s">
        <v>3853</v>
      </c>
    </row>
    <row r="351608" spans="2:2" x14ac:dyDescent="0.3">
      <c r="B351608" t="s">
        <v>3854</v>
      </c>
    </row>
    <row r="351609" spans="2:2" x14ac:dyDescent="0.3">
      <c r="B351609" t="s">
        <v>3855</v>
      </c>
    </row>
    <row r="351610" spans="2:2" x14ac:dyDescent="0.3">
      <c r="B351610" t="s">
        <v>3856</v>
      </c>
    </row>
    <row r="351611" spans="2:2" x14ac:dyDescent="0.3">
      <c r="B351611" t="s">
        <v>3857</v>
      </c>
    </row>
    <row r="351612" spans="2:2" x14ac:dyDescent="0.3">
      <c r="B351612" t="s">
        <v>3858</v>
      </c>
    </row>
    <row r="351613" spans="2:2" x14ac:dyDescent="0.3">
      <c r="B351613" t="s">
        <v>3859</v>
      </c>
    </row>
    <row r="351614" spans="2:2" x14ac:dyDescent="0.3">
      <c r="B351614" t="s">
        <v>3860</v>
      </c>
    </row>
    <row r="351615" spans="2:2" x14ac:dyDescent="0.3">
      <c r="B351615" t="s">
        <v>3861</v>
      </c>
    </row>
    <row r="351616" spans="2:2" x14ac:dyDescent="0.3">
      <c r="B351616" t="s">
        <v>3862</v>
      </c>
    </row>
    <row r="351617" spans="2:2" x14ac:dyDescent="0.3">
      <c r="B351617" t="s">
        <v>3863</v>
      </c>
    </row>
    <row r="351618" spans="2:2" x14ac:dyDescent="0.3">
      <c r="B351618" t="s">
        <v>3864</v>
      </c>
    </row>
    <row r="351619" spans="2:2" x14ac:dyDescent="0.3">
      <c r="B351619" t="s">
        <v>3865</v>
      </c>
    </row>
    <row r="351620" spans="2:2" x14ac:dyDescent="0.3">
      <c r="B351620" t="s">
        <v>3866</v>
      </c>
    </row>
    <row r="351621" spans="2:2" x14ac:dyDescent="0.3">
      <c r="B351621" t="s">
        <v>3867</v>
      </c>
    </row>
    <row r="351622" spans="2:2" x14ac:dyDescent="0.3">
      <c r="B351622" t="s">
        <v>3868</v>
      </c>
    </row>
    <row r="351623" spans="2:2" x14ac:dyDescent="0.3">
      <c r="B351623" t="s">
        <v>3869</v>
      </c>
    </row>
    <row r="351624" spans="2:2" x14ac:dyDescent="0.3">
      <c r="B351624" t="s">
        <v>3870</v>
      </c>
    </row>
    <row r="351625" spans="2:2" x14ac:dyDescent="0.3">
      <c r="B351625" t="s">
        <v>3871</v>
      </c>
    </row>
    <row r="351626" spans="2:2" x14ac:dyDescent="0.3">
      <c r="B351626" t="s">
        <v>3872</v>
      </c>
    </row>
    <row r="351627" spans="2:2" x14ac:dyDescent="0.3">
      <c r="B351627" t="s">
        <v>3873</v>
      </c>
    </row>
    <row r="351628" spans="2:2" x14ac:dyDescent="0.3">
      <c r="B351628" t="s">
        <v>3874</v>
      </c>
    </row>
    <row r="351629" spans="2:2" x14ac:dyDescent="0.3">
      <c r="B351629" t="s">
        <v>3875</v>
      </c>
    </row>
    <row r="351630" spans="2:2" x14ac:dyDescent="0.3">
      <c r="B351630" t="s">
        <v>3876</v>
      </c>
    </row>
    <row r="351631" spans="2:2" x14ac:dyDescent="0.3">
      <c r="B351631" t="s">
        <v>3877</v>
      </c>
    </row>
    <row r="351632" spans="2:2" x14ac:dyDescent="0.3">
      <c r="B351632" t="s">
        <v>3878</v>
      </c>
    </row>
    <row r="351633" spans="2:2" x14ac:dyDescent="0.3">
      <c r="B351633" t="s">
        <v>3879</v>
      </c>
    </row>
    <row r="351634" spans="2:2" x14ac:dyDescent="0.3">
      <c r="B351634" t="s">
        <v>3880</v>
      </c>
    </row>
    <row r="351635" spans="2:2" x14ac:dyDescent="0.3">
      <c r="B351635" t="s">
        <v>3881</v>
      </c>
    </row>
    <row r="351636" spans="2:2" x14ac:dyDescent="0.3">
      <c r="B351636" t="s">
        <v>3882</v>
      </c>
    </row>
    <row r="351637" spans="2:2" x14ac:dyDescent="0.3">
      <c r="B351637" t="s">
        <v>3883</v>
      </c>
    </row>
    <row r="351638" spans="2:2" x14ac:dyDescent="0.3">
      <c r="B351638" t="s">
        <v>3884</v>
      </c>
    </row>
    <row r="351639" spans="2:2" x14ac:dyDescent="0.3">
      <c r="B351639" t="s">
        <v>3885</v>
      </c>
    </row>
    <row r="351640" spans="2:2" x14ac:dyDescent="0.3">
      <c r="B351640" t="s">
        <v>3886</v>
      </c>
    </row>
    <row r="351641" spans="2:2" x14ac:dyDescent="0.3">
      <c r="B351641" t="s">
        <v>3887</v>
      </c>
    </row>
    <row r="351642" spans="2:2" x14ac:dyDescent="0.3">
      <c r="B351642" t="s">
        <v>3888</v>
      </c>
    </row>
    <row r="351643" spans="2:2" x14ac:dyDescent="0.3">
      <c r="B351643" t="s">
        <v>3889</v>
      </c>
    </row>
    <row r="351644" spans="2:2" x14ac:dyDescent="0.3">
      <c r="B351644" t="s">
        <v>3890</v>
      </c>
    </row>
    <row r="351645" spans="2:2" x14ac:dyDescent="0.3">
      <c r="B351645" t="s">
        <v>3891</v>
      </c>
    </row>
    <row r="351646" spans="2:2" x14ac:dyDescent="0.3">
      <c r="B351646" t="s">
        <v>3892</v>
      </c>
    </row>
    <row r="351647" spans="2:2" x14ac:dyDescent="0.3">
      <c r="B351647" t="s">
        <v>3893</v>
      </c>
    </row>
    <row r="351648" spans="2:2" x14ac:dyDescent="0.3">
      <c r="B351648" t="s">
        <v>3894</v>
      </c>
    </row>
    <row r="351649" spans="2:2" x14ac:dyDescent="0.3">
      <c r="B351649" t="s">
        <v>3895</v>
      </c>
    </row>
    <row r="351650" spans="2:2" x14ac:dyDescent="0.3">
      <c r="B351650" t="s">
        <v>3896</v>
      </c>
    </row>
    <row r="351651" spans="2:2" x14ac:dyDescent="0.3">
      <c r="B351651" t="s">
        <v>3897</v>
      </c>
    </row>
    <row r="351652" spans="2:2" x14ac:dyDescent="0.3">
      <c r="B351652" t="s">
        <v>3898</v>
      </c>
    </row>
    <row r="351653" spans="2:2" x14ac:dyDescent="0.3">
      <c r="B351653" t="s">
        <v>3899</v>
      </c>
    </row>
    <row r="351654" spans="2:2" x14ac:dyDescent="0.3">
      <c r="B351654" t="s">
        <v>3900</v>
      </c>
    </row>
    <row r="351655" spans="2:2" x14ac:dyDescent="0.3">
      <c r="B351655" t="s">
        <v>3901</v>
      </c>
    </row>
    <row r="351656" spans="2:2" x14ac:dyDescent="0.3">
      <c r="B351656" t="s">
        <v>3902</v>
      </c>
    </row>
    <row r="351657" spans="2:2" x14ac:dyDescent="0.3">
      <c r="B351657" t="s">
        <v>3903</v>
      </c>
    </row>
    <row r="351658" spans="2:2" x14ac:dyDescent="0.3">
      <c r="B351658" t="s">
        <v>3904</v>
      </c>
    </row>
    <row r="351659" spans="2:2" x14ac:dyDescent="0.3">
      <c r="B351659" t="s">
        <v>3905</v>
      </c>
    </row>
    <row r="351660" spans="2:2" x14ac:dyDescent="0.3">
      <c r="B351660" t="s">
        <v>3906</v>
      </c>
    </row>
    <row r="351661" spans="2:2" x14ac:dyDescent="0.3">
      <c r="B351661" t="s">
        <v>3907</v>
      </c>
    </row>
    <row r="351662" spans="2:2" x14ac:dyDescent="0.3">
      <c r="B351662" t="s">
        <v>3908</v>
      </c>
    </row>
    <row r="351663" spans="2:2" x14ac:dyDescent="0.3">
      <c r="B351663" t="s">
        <v>3909</v>
      </c>
    </row>
    <row r="351664" spans="2:2" x14ac:dyDescent="0.3">
      <c r="B351664" t="s">
        <v>3910</v>
      </c>
    </row>
    <row r="351665" spans="2:2" x14ac:dyDescent="0.3">
      <c r="B351665" t="s">
        <v>3911</v>
      </c>
    </row>
    <row r="351666" spans="2:2" x14ac:dyDescent="0.3">
      <c r="B351666" t="s">
        <v>3912</v>
      </c>
    </row>
    <row r="351667" spans="2:2" x14ac:dyDescent="0.3">
      <c r="B351667" t="s">
        <v>3913</v>
      </c>
    </row>
    <row r="351668" spans="2:2" x14ac:dyDescent="0.3">
      <c r="B351668" t="s">
        <v>3914</v>
      </c>
    </row>
    <row r="351669" spans="2:2" x14ac:dyDescent="0.3">
      <c r="B351669" t="s">
        <v>3915</v>
      </c>
    </row>
    <row r="351670" spans="2:2" x14ac:dyDescent="0.3">
      <c r="B351670" t="s">
        <v>3916</v>
      </c>
    </row>
    <row r="351671" spans="2:2" x14ac:dyDescent="0.3">
      <c r="B351671" t="s">
        <v>3917</v>
      </c>
    </row>
    <row r="351672" spans="2:2" x14ac:dyDescent="0.3">
      <c r="B351672" t="s">
        <v>3918</v>
      </c>
    </row>
    <row r="351673" spans="2:2" x14ac:dyDescent="0.3">
      <c r="B351673" t="s">
        <v>3919</v>
      </c>
    </row>
    <row r="351674" spans="2:2" x14ac:dyDescent="0.3">
      <c r="B351674" t="s">
        <v>3920</v>
      </c>
    </row>
    <row r="351675" spans="2:2" x14ac:dyDescent="0.3">
      <c r="B351675" t="s">
        <v>3921</v>
      </c>
    </row>
    <row r="351676" spans="2:2" x14ac:dyDescent="0.3">
      <c r="B351676" t="s">
        <v>3922</v>
      </c>
    </row>
    <row r="351677" spans="2:2" x14ac:dyDescent="0.3">
      <c r="B351677" t="s">
        <v>3923</v>
      </c>
    </row>
    <row r="351678" spans="2:2" x14ac:dyDescent="0.3">
      <c r="B351678" t="s">
        <v>3924</v>
      </c>
    </row>
    <row r="351679" spans="2:2" x14ac:dyDescent="0.3">
      <c r="B351679" t="s">
        <v>3925</v>
      </c>
    </row>
    <row r="351680" spans="2:2" x14ac:dyDescent="0.3">
      <c r="B351680" t="s">
        <v>3926</v>
      </c>
    </row>
    <row r="351681" spans="2:2" x14ac:dyDescent="0.3">
      <c r="B351681" t="s">
        <v>3927</v>
      </c>
    </row>
    <row r="351682" spans="2:2" x14ac:dyDescent="0.3">
      <c r="B351682" t="s">
        <v>3928</v>
      </c>
    </row>
    <row r="351683" spans="2:2" x14ac:dyDescent="0.3">
      <c r="B351683" t="s">
        <v>3929</v>
      </c>
    </row>
    <row r="351684" spans="2:2" x14ac:dyDescent="0.3">
      <c r="B351684" t="s">
        <v>3930</v>
      </c>
    </row>
    <row r="351685" spans="2:2" x14ac:dyDescent="0.3">
      <c r="B351685" t="s">
        <v>3931</v>
      </c>
    </row>
    <row r="351686" spans="2:2" x14ac:dyDescent="0.3">
      <c r="B351686" t="s">
        <v>3932</v>
      </c>
    </row>
    <row r="351687" spans="2:2" x14ac:dyDescent="0.3">
      <c r="B351687" t="s">
        <v>3933</v>
      </c>
    </row>
    <row r="351688" spans="2:2" x14ac:dyDescent="0.3">
      <c r="B351688" t="s">
        <v>3934</v>
      </c>
    </row>
    <row r="351689" spans="2:2" x14ac:dyDescent="0.3">
      <c r="B351689" t="s">
        <v>3935</v>
      </c>
    </row>
    <row r="351690" spans="2:2" x14ac:dyDescent="0.3">
      <c r="B351690" t="s">
        <v>3936</v>
      </c>
    </row>
    <row r="351691" spans="2:2" x14ac:dyDescent="0.3">
      <c r="B351691" t="s">
        <v>3937</v>
      </c>
    </row>
    <row r="351692" spans="2:2" x14ac:dyDescent="0.3">
      <c r="B351692" t="s">
        <v>3938</v>
      </c>
    </row>
    <row r="351693" spans="2:2" x14ac:dyDescent="0.3">
      <c r="B351693" t="s">
        <v>3939</v>
      </c>
    </row>
    <row r="351694" spans="2:2" x14ac:dyDescent="0.3">
      <c r="B351694" t="s">
        <v>3940</v>
      </c>
    </row>
    <row r="351695" spans="2:2" x14ac:dyDescent="0.3">
      <c r="B351695" t="s">
        <v>3941</v>
      </c>
    </row>
    <row r="351696" spans="2:2" x14ac:dyDescent="0.3">
      <c r="B351696" t="s">
        <v>3942</v>
      </c>
    </row>
    <row r="351697" spans="2:2" x14ac:dyDescent="0.3">
      <c r="B351697" t="s">
        <v>3943</v>
      </c>
    </row>
    <row r="351698" spans="2:2" x14ac:dyDescent="0.3">
      <c r="B351698" t="s">
        <v>3944</v>
      </c>
    </row>
    <row r="351699" spans="2:2" x14ac:dyDescent="0.3">
      <c r="B351699" t="s">
        <v>3945</v>
      </c>
    </row>
    <row r="351700" spans="2:2" x14ac:dyDescent="0.3">
      <c r="B351700" t="s">
        <v>3946</v>
      </c>
    </row>
    <row r="351701" spans="2:2" x14ac:dyDescent="0.3">
      <c r="B351701" t="s">
        <v>3947</v>
      </c>
    </row>
    <row r="351702" spans="2:2" x14ac:dyDescent="0.3">
      <c r="B351702" t="s">
        <v>3948</v>
      </c>
    </row>
    <row r="351703" spans="2:2" x14ac:dyDescent="0.3">
      <c r="B351703" t="s">
        <v>3949</v>
      </c>
    </row>
    <row r="351704" spans="2:2" x14ac:dyDescent="0.3">
      <c r="B351704" t="s">
        <v>3950</v>
      </c>
    </row>
    <row r="351705" spans="2:2" x14ac:dyDescent="0.3">
      <c r="B351705" t="s">
        <v>3951</v>
      </c>
    </row>
    <row r="351706" spans="2:2" x14ac:dyDescent="0.3">
      <c r="B351706" t="s">
        <v>3952</v>
      </c>
    </row>
    <row r="351707" spans="2:2" x14ac:dyDescent="0.3">
      <c r="B351707" t="s">
        <v>3953</v>
      </c>
    </row>
    <row r="351708" spans="2:2" x14ac:dyDescent="0.3">
      <c r="B351708" t="s">
        <v>3954</v>
      </c>
    </row>
    <row r="351709" spans="2:2" x14ac:dyDescent="0.3">
      <c r="B351709" t="s">
        <v>3955</v>
      </c>
    </row>
    <row r="351710" spans="2:2" x14ac:dyDescent="0.3">
      <c r="B351710" t="s">
        <v>3956</v>
      </c>
    </row>
    <row r="351711" spans="2:2" x14ac:dyDescent="0.3">
      <c r="B351711" t="s">
        <v>3957</v>
      </c>
    </row>
    <row r="351712" spans="2:2" x14ac:dyDescent="0.3">
      <c r="B351712" t="s">
        <v>3958</v>
      </c>
    </row>
    <row r="351713" spans="2:2" x14ac:dyDescent="0.3">
      <c r="B351713" t="s">
        <v>3959</v>
      </c>
    </row>
    <row r="351714" spans="2:2" x14ac:dyDescent="0.3">
      <c r="B351714" t="s">
        <v>3960</v>
      </c>
    </row>
    <row r="351715" spans="2:2" x14ac:dyDescent="0.3">
      <c r="B351715" t="s">
        <v>3961</v>
      </c>
    </row>
    <row r="351716" spans="2:2" x14ac:dyDescent="0.3">
      <c r="B351716" t="s">
        <v>3962</v>
      </c>
    </row>
    <row r="351717" spans="2:2" x14ac:dyDescent="0.3">
      <c r="B351717" t="s">
        <v>3963</v>
      </c>
    </row>
    <row r="351718" spans="2:2" x14ac:dyDescent="0.3">
      <c r="B351718" t="s">
        <v>3964</v>
      </c>
    </row>
    <row r="351719" spans="2:2" x14ac:dyDescent="0.3">
      <c r="B351719" t="s">
        <v>3965</v>
      </c>
    </row>
    <row r="351720" spans="2:2" x14ac:dyDescent="0.3">
      <c r="B351720" t="s">
        <v>3966</v>
      </c>
    </row>
    <row r="351721" spans="2:2" x14ac:dyDescent="0.3">
      <c r="B351721" t="s">
        <v>3967</v>
      </c>
    </row>
    <row r="351722" spans="2:2" x14ac:dyDescent="0.3">
      <c r="B351722" t="s">
        <v>3968</v>
      </c>
    </row>
    <row r="351723" spans="2:2" x14ac:dyDescent="0.3">
      <c r="B351723" t="s">
        <v>3969</v>
      </c>
    </row>
    <row r="351724" spans="2:2" x14ac:dyDescent="0.3">
      <c r="B351724" t="s">
        <v>3970</v>
      </c>
    </row>
    <row r="351725" spans="2:2" x14ac:dyDescent="0.3">
      <c r="B351725" t="s">
        <v>3971</v>
      </c>
    </row>
    <row r="351726" spans="2:2" x14ac:dyDescent="0.3">
      <c r="B351726" t="s">
        <v>3972</v>
      </c>
    </row>
    <row r="351727" spans="2:2" x14ac:dyDescent="0.3">
      <c r="B351727" t="s">
        <v>3973</v>
      </c>
    </row>
    <row r="351728" spans="2:2" x14ac:dyDescent="0.3">
      <c r="B351728" t="s">
        <v>3974</v>
      </c>
    </row>
    <row r="351729" spans="2:2" x14ac:dyDescent="0.3">
      <c r="B351729" t="s">
        <v>3975</v>
      </c>
    </row>
    <row r="351730" spans="2:2" x14ac:dyDescent="0.3">
      <c r="B351730" t="s">
        <v>3976</v>
      </c>
    </row>
    <row r="351731" spans="2:2" x14ac:dyDescent="0.3">
      <c r="B351731" t="s">
        <v>3977</v>
      </c>
    </row>
    <row r="351732" spans="2:2" x14ac:dyDescent="0.3">
      <c r="B351732" t="s">
        <v>3978</v>
      </c>
    </row>
    <row r="351733" spans="2:2" x14ac:dyDescent="0.3">
      <c r="B351733" t="s">
        <v>3979</v>
      </c>
    </row>
    <row r="351734" spans="2:2" x14ac:dyDescent="0.3">
      <c r="B351734" t="s">
        <v>3980</v>
      </c>
    </row>
    <row r="351735" spans="2:2" x14ac:dyDescent="0.3">
      <c r="B351735" t="s">
        <v>3981</v>
      </c>
    </row>
    <row r="351736" spans="2:2" x14ac:dyDescent="0.3">
      <c r="B351736" t="s">
        <v>3982</v>
      </c>
    </row>
    <row r="351737" spans="2:2" x14ac:dyDescent="0.3">
      <c r="B351737" t="s">
        <v>3983</v>
      </c>
    </row>
    <row r="351738" spans="2:2" x14ac:dyDescent="0.3">
      <c r="B351738" t="s">
        <v>3984</v>
      </c>
    </row>
    <row r="351739" spans="2:2" x14ac:dyDescent="0.3">
      <c r="B351739" t="s">
        <v>3985</v>
      </c>
    </row>
    <row r="351740" spans="2:2" x14ac:dyDescent="0.3">
      <c r="B351740" t="s">
        <v>3986</v>
      </c>
    </row>
    <row r="351741" spans="2:2" x14ac:dyDescent="0.3">
      <c r="B351741" t="s">
        <v>3987</v>
      </c>
    </row>
    <row r="351742" spans="2:2" x14ac:dyDescent="0.3">
      <c r="B351742" t="s">
        <v>3988</v>
      </c>
    </row>
    <row r="351743" spans="2:2" x14ac:dyDescent="0.3">
      <c r="B351743" t="s">
        <v>3989</v>
      </c>
    </row>
    <row r="351744" spans="2:2" x14ac:dyDescent="0.3">
      <c r="B351744" t="s">
        <v>3990</v>
      </c>
    </row>
    <row r="351745" spans="2:2" x14ac:dyDescent="0.3">
      <c r="B351745" t="s">
        <v>3991</v>
      </c>
    </row>
    <row r="351746" spans="2:2" x14ac:dyDescent="0.3">
      <c r="B351746" t="s">
        <v>3992</v>
      </c>
    </row>
    <row r="351747" spans="2:2" x14ac:dyDescent="0.3">
      <c r="B351747" t="s">
        <v>3993</v>
      </c>
    </row>
    <row r="351748" spans="2:2" x14ac:dyDescent="0.3">
      <c r="B351748" t="s">
        <v>3994</v>
      </c>
    </row>
    <row r="351749" spans="2:2" x14ac:dyDescent="0.3">
      <c r="B351749" t="s">
        <v>3995</v>
      </c>
    </row>
    <row r="351750" spans="2:2" x14ac:dyDescent="0.3">
      <c r="B351750" t="s">
        <v>3996</v>
      </c>
    </row>
    <row r="351751" spans="2:2" x14ac:dyDescent="0.3">
      <c r="B351751" t="s">
        <v>3997</v>
      </c>
    </row>
    <row r="351752" spans="2:2" x14ac:dyDescent="0.3">
      <c r="B351752" t="s">
        <v>3998</v>
      </c>
    </row>
    <row r="351753" spans="2:2" x14ac:dyDescent="0.3">
      <c r="B351753" t="s">
        <v>3999</v>
      </c>
    </row>
    <row r="351754" spans="2:2" x14ac:dyDescent="0.3">
      <c r="B351754" t="s">
        <v>4000</v>
      </c>
    </row>
    <row r="351755" spans="2:2" x14ac:dyDescent="0.3">
      <c r="B351755" t="s">
        <v>4001</v>
      </c>
    </row>
    <row r="351756" spans="2:2" x14ac:dyDescent="0.3">
      <c r="B351756" t="s">
        <v>4002</v>
      </c>
    </row>
    <row r="351757" spans="2:2" x14ac:dyDescent="0.3">
      <c r="B351757" t="s">
        <v>4003</v>
      </c>
    </row>
    <row r="351758" spans="2:2" x14ac:dyDescent="0.3">
      <c r="B351758" t="s">
        <v>4004</v>
      </c>
    </row>
    <row r="351759" spans="2:2" x14ac:dyDescent="0.3">
      <c r="B351759" t="s">
        <v>4005</v>
      </c>
    </row>
    <row r="351760" spans="2:2" x14ac:dyDescent="0.3">
      <c r="B351760" t="s">
        <v>4006</v>
      </c>
    </row>
    <row r="351761" spans="2:2" x14ac:dyDescent="0.3">
      <c r="B351761" t="s">
        <v>4007</v>
      </c>
    </row>
    <row r="351762" spans="2:2" x14ac:dyDescent="0.3">
      <c r="B351762" t="s">
        <v>4008</v>
      </c>
    </row>
    <row r="351763" spans="2:2" x14ac:dyDescent="0.3">
      <c r="B351763" t="s">
        <v>4009</v>
      </c>
    </row>
    <row r="351764" spans="2:2" x14ac:dyDescent="0.3">
      <c r="B351764" t="s">
        <v>4010</v>
      </c>
    </row>
    <row r="351765" spans="2:2" x14ac:dyDescent="0.3">
      <c r="B351765" t="s">
        <v>4011</v>
      </c>
    </row>
    <row r="351766" spans="2:2" x14ac:dyDescent="0.3">
      <c r="B351766" t="s">
        <v>4012</v>
      </c>
    </row>
    <row r="351767" spans="2:2" x14ac:dyDescent="0.3">
      <c r="B351767" t="s">
        <v>4013</v>
      </c>
    </row>
    <row r="351768" spans="2:2" x14ac:dyDescent="0.3">
      <c r="B351768" t="s">
        <v>4014</v>
      </c>
    </row>
    <row r="351769" spans="2:2" x14ac:dyDescent="0.3">
      <c r="B351769" t="s">
        <v>4015</v>
      </c>
    </row>
    <row r="351770" spans="2:2" x14ac:dyDescent="0.3">
      <c r="B351770" t="s">
        <v>4016</v>
      </c>
    </row>
    <row r="351771" spans="2:2" x14ac:dyDescent="0.3">
      <c r="B351771" t="s">
        <v>4017</v>
      </c>
    </row>
    <row r="351772" spans="2:2" x14ac:dyDescent="0.3">
      <c r="B351772" t="s">
        <v>4018</v>
      </c>
    </row>
    <row r="351773" spans="2:2" x14ac:dyDescent="0.3">
      <c r="B351773" t="s">
        <v>4019</v>
      </c>
    </row>
    <row r="351774" spans="2:2" x14ac:dyDescent="0.3">
      <c r="B351774" t="s">
        <v>4020</v>
      </c>
    </row>
    <row r="351775" spans="2:2" x14ac:dyDescent="0.3">
      <c r="B351775" t="s">
        <v>4021</v>
      </c>
    </row>
    <row r="351776" spans="2:2" x14ac:dyDescent="0.3">
      <c r="B351776" t="s">
        <v>4022</v>
      </c>
    </row>
    <row r="351777" spans="2:2" x14ac:dyDescent="0.3">
      <c r="B351777" t="s">
        <v>4023</v>
      </c>
    </row>
    <row r="351778" spans="2:2" x14ac:dyDescent="0.3">
      <c r="B351778" t="s">
        <v>4024</v>
      </c>
    </row>
    <row r="351779" spans="2:2" x14ac:dyDescent="0.3">
      <c r="B351779" t="s">
        <v>4025</v>
      </c>
    </row>
    <row r="351780" spans="2:2" x14ac:dyDescent="0.3">
      <c r="B351780" t="s">
        <v>4026</v>
      </c>
    </row>
    <row r="351781" spans="2:2" x14ac:dyDescent="0.3">
      <c r="B351781" t="s">
        <v>4027</v>
      </c>
    </row>
    <row r="351782" spans="2:2" x14ac:dyDescent="0.3">
      <c r="B351782" t="s">
        <v>4028</v>
      </c>
    </row>
    <row r="351783" spans="2:2" x14ac:dyDescent="0.3">
      <c r="B351783" t="s">
        <v>4029</v>
      </c>
    </row>
    <row r="351784" spans="2:2" x14ac:dyDescent="0.3">
      <c r="B351784" t="s">
        <v>4030</v>
      </c>
    </row>
    <row r="351785" spans="2:2" x14ac:dyDescent="0.3">
      <c r="B351785" t="s">
        <v>4031</v>
      </c>
    </row>
    <row r="351786" spans="2:2" x14ac:dyDescent="0.3">
      <c r="B351786" t="s">
        <v>4032</v>
      </c>
    </row>
    <row r="351787" spans="2:2" x14ac:dyDescent="0.3">
      <c r="B351787" t="s">
        <v>4033</v>
      </c>
    </row>
    <row r="351788" spans="2:2" x14ac:dyDescent="0.3">
      <c r="B351788" t="s">
        <v>4034</v>
      </c>
    </row>
    <row r="351789" spans="2:2" x14ac:dyDescent="0.3">
      <c r="B351789" t="s">
        <v>4035</v>
      </c>
    </row>
    <row r="351790" spans="2:2" x14ac:dyDescent="0.3">
      <c r="B351790" t="s">
        <v>4036</v>
      </c>
    </row>
    <row r="351791" spans="2:2" x14ac:dyDescent="0.3">
      <c r="B351791" t="s">
        <v>4037</v>
      </c>
    </row>
    <row r="351792" spans="2:2" x14ac:dyDescent="0.3">
      <c r="B351792" t="s">
        <v>4038</v>
      </c>
    </row>
    <row r="351793" spans="2:2" x14ac:dyDescent="0.3">
      <c r="B351793" t="s">
        <v>4039</v>
      </c>
    </row>
    <row r="351794" spans="2:2" x14ac:dyDescent="0.3">
      <c r="B351794" t="s">
        <v>4040</v>
      </c>
    </row>
    <row r="351795" spans="2:2" x14ac:dyDescent="0.3">
      <c r="B351795" t="s">
        <v>4041</v>
      </c>
    </row>
    <row r="351796" spans="2:2" x14ac:dyDescent="0.3">
      <c r="B351796" t="s">
        <v>4042</v>
      </c>
    </row>
    <row r="351797" spans="2:2" x14ac:dyDescent="0.3">
      <c r="B351797" t="s">
        <v>4043</v>
      </c>
    </row>
    <row r="351798" spans="2:2" x14ac:dyDescent="0.3">
      <c r="B351798" t="s">
        <v>4044</v>
      </c>
    </row>
    <row r="351799" spans="2:2" x14ac:dyDescent="0.3">
      <c r="B351799" t="s">
        <v>4045</v>
      </c>
    </row>
    <row r="351800" spans="2:2" x14ac:dyDescent="0.3">
      <c r="B351800" t="s">
        <v>4046</v>
      </c>
    </row>
    <row r="351801" spans="2:2" x14ac:dyDescent="0.3">
      <c r="B351801" t="s">
        <v>4047</v>
      </c>
    </row>
    <row r="351802" spans="2:2" x14ac:dyDescent="0.3">
      <c r="B351802" t="s">
        <v>4048</v>
      </c>
    </row>
    <row r="351803" spans="2:2" x14ac:dyDescent="0.3">
      <c r="B351803" t="s">
        <v>4049</v>
      </c>
    </row>
    <row r="351804" spans="2:2" x14ac:dyDescent="0.3">
      <c r="B351804" t="s">
        <v>4050</v>
      </c>
    </row>
    <row r="351805" spans="2:2" x14ac:dyDescent="0.3">
      <c r="B351805" t="s">
        <v>4051</v>
      </c>
    </row>
    <row r="351806" spans="2:2" x14ac:dyDescent="0.3">
      <c r="B351806" t="s">
        <v>4052</v>
      </c>
    </row>
    <row r="351807" spans="2:2" x14ac:dyDescent="0.3">
      <c r="B351807" t="s">
        <v>4053</v>
      </c>
    </row>
    <row r="351808" spans="2:2" x14ac:dyDescent="0.3">
      <c r="B351808" t="s">
        <v>4054</v>
      </c>
    </row>
    <row r="351809" spans="2:2" x14ac:dyDescent="0.3">
      <c r="B351809" t="s">
        <v>4055</v>
      </c>
    </row>
    <row r="351810" spans="2:2" x14ac:dyDescent="0.3">
      <c r="B351810" t="s">
        <v>4056</v>
      </c>
    </row>
    <row r="351811" spans="2:2" x14ac:dyDescent="0.3">
      <c r="B351811" t="s">
        <v>4057</v>
      </c>
    </row>
    <row r="351812" spans="2:2" x14ac:dyDescent="0.3">
      <c r="B351812" t="s">
        <v>4058</v>
      </c>
    </row>
    <row r="351813" spans="2:2" x14ac:dyDescent="0.3">
      <c r="B351813" t="s">
        <v>4059</v>
      </c>
    </row>
    <row r="351814" spans="2:2" x14ac:dyDescent="0.3">
      <c r="B351814" t="s">
        <v>4060</v>
      </c>
    </row>
    <row r="351815" spans="2:2" x14ac:dyDescent="0.3">
      <c r="B351815" t="s">
        <v>4061</v>
      </c>
    </row>
    <row r="351816" spans="2:2" x14ac:dyDescent="0.3">
      <c r="B351816" t="s">
        <v>4062</v>
      </c>
    </row>
    <row r="351817" spans="2:2" x14ac:dyDescent="0.3">
      <c r="B351817" t="s">
        <v>4063</v>
      </c>
    </row>
    <row r="351818" spans="2:2" x14ac:dyDescent="0.3">
      <c r="B351818" t="s">
        <v>4064</v>
      </c>
    </row>
    <row r="351819" spans="2:2" x14ac:dyDescent="0.3">
      <c r="B351819" t="s">
        <v>4065</v>
      </c>
    </row>
    <row r="351820" spans="2:2" x14ac:dyDescent="0.3">
      <c r="B351820" t="s">
        <v>4066</v>
      </c>
    </row>
    <row r="351821" spans="2:2" x14ac:dyDescent="0.3">
      <c r="B351821" t="s">
        <v>4067</v>
      </c>
    </row>
    <row r="351822" spans="2:2" x14ac:dyDescent="0.3">
      <c r="B351822" t="s">
        <v>4068</v>
      </c>
    </row>
    <row r="351823" spans="2:2" x14ac:dyDescent="0.3">
      <c r="B351823" t="s">
        <v>4069</v>
      </c>
    </row>
    <row r="351824" spans="2:2" x14ac:dyDescent="0.3">
      <c r="B351824" t="s">
        <v>4070</v>
      </c>
    </row>
    <row r="351825" spans="2:2" x14ac:dyDescent="0.3">
      <c r="B351825" t="s">
        <v>4071</v>
      </c>
    </row>
    <row r="351826" spans="2:2" x14ac:dyDescent="0.3">
      <c r="B351826" t="s">
        <v>4072</v>
      </c>
    </row>
    <row r="351827" spans="2:2" x14ac:dyDescent="0.3">
      <c r="B351827" t="s">
        <v>4073</v>
      </c>
    </row>
    <row r="351828" spans="2:2" x14ac:dyDescent="0.3">
      <c r="B351828" t="s">
        <v>4074</v>
      </c>
    </row>
    <row r="351829" spans="2:2" x14ac:dyDescent="0.3">
      <c r="B351829" t="s">
        <v>4075</v>
      </c>
    </row>
    <row r="351830" spans="2:2" x14ac:dyDescent="0.3">
      <c r="B351830" t="s">
        <v>4076</v>
      </c>
    </row>
    <row r="351831" spans="2:2" x14ac:dyDescent="0.3">
      <c r="B351831" t="s">
        <v>4077</v>
      </c>
    </row>
    <row r="351832" spans="2:2" x14ac:dyDescent="0.3">
      <c r="B351832" t="s">
        <v>4078</v>
      </c>
    </row>
    <row r="351833" spans="2:2" x14ac:dyDescent="0.3">
      <c r="B351833" t="s">
        <v>4079</v>
      </c>
    </row>
    <row r="351834" spans="2:2" x14ac:dyDescent="0.3">
      <c r="B351834" t="s">
        <v>4080</v>
      </c>
    </row>
    <row r="351835" spans="2:2" x14ac:dyDescent="0.3">
      <c r="B351835" t="s">
        <v>4081</v>
      </c>
    </row>
    <row r="351836" spans="2:2" x14ac:dyDescent="0.3">
      <c r="B351836" t="s">
        <v>4082</v>
      </c>
    </row>
    <row r="351837" spans="2:2" x14ac:dyDescent="0.3">
      <c r="B351837" t="s">
        <v>4083</v>
      </c>
    </row>
    <row r="351838" spans="2:2" x14ac:dyDescent="0.3">
      <c r="B351838" t="s">
        <v>4084</v>
      </c>
    </row>
    <row r="351839" spans="2:2" x14ac:dyDescent="0.3">
      <c r="B351839" t="s">
        <v>4085</v>
      </c>
    </row>
    <row r="351840" spans="2:2" x14ac:dyDescent="0.3">
      <c r="B351840" t="s">
        <v>4086</v>
      </c>
    </row>
    <row r="351841" spans="2:2" x14ac:dyDescent="0.3">
      <c r="B351841" t="s">
        <v>4087</v>
      </c>
    </row>
    <row r="351842" spans="2:2" x14ac:dyDescent="0.3">
      <c r="B351842" t="s">
        <v>4088</v>
      </c>
    </row>
    <row r="351843" spans="2:2" x14ac:dyDescent="0.3">
      <c r="B351843" t="s">
        <v>4089</v>
      </c>
    </row>
    <row r="351844" spans="2:2" x14ac:dyDescent="0.3">
      <c r="B351844" t="s">
        <v>4090</v>
      </c>
    </row>
    <row r="351845" spans="2:2" x14ac:dyDescent="0.3">
      <c r="B351845" t="s">
        <v>4091</v>
      </c>
    </row>
    <row r="351846" spans="2:2" x14ac:dyDescent="0.3">
      <c r="B351846" t="s">
        <v>4092</v>
      </c>
    </row>
    <row r="351847" spans="2:2" x14ac:dyDescent="0.3">
      <c r="B351847" t="s">
        <v>4093</v>
      </c>
    </row>
    <row r="351848" spans="2:2" x14ac:dyDescent="0.3">
      <c r="B351848" t="s">
        <v>4094</v>
      </c>
    </row>
    <row r="351849" spans="2:2" x14ac:dyDescent="0.3">
      <c r="B351849" t="s">
        <v>4095</v>
      </c>
    </row>
    <row r="351850" spans="2:2" x14ac:dyDescent="0.3">
      <c r="B351850" t="s">
        <v>4096</v>
      </c>
    </row>
    <row r="351851" spans="2:2" x14ac:dyDescent="0.3">
      <c r="B351851" t="s">
        <v>4097</v>
      </c>
    </row>
    <row r="351852" spans="2:2" x14ac:dyDescent="0.3">
      <c r="B351852" t="s">
        <v>4098</v>
      </c>
    </row>
    <row r="351853" spans="2:2" x14ac:dyDescent="0.3">
      <c r="B351853" t="s">
        <v>4099</v>
      </c>
    </row>
    <row r="351854" spans="2:2" x14ac:dyDescent="0.3">
      <c r="B351854" t="s">
        <v>4100</v>
      </c>
    </row>
    <row r="351855" spans="2:2" x14ac:dyDescent="0.3">
      <c r="B351855" t="s">
        <v>4101</v>
      </c>
    </row>
    <row r="351856" spans="2:2" x14ac:dyDescent="0.3">
      <c r="B351856" t="s">
        <v>4102</v>
      </c>
    </row>
    <row r="351857" spans="2:2" x14ac:dyDescent="0.3">
      <c r="B351857" t="s">
        <v>4103</v>
      </c>
    </row>
    <row r="351858" spans="2:2" x14ac:dyDescent="0.3">
      <c r="B351858" t="s">
        <v>4104</v>
      </c>
    </row>
    <row r="351859" spans="2:2" x14ac:dyDescent="0.3">
      <c r="B351859" t="s">
        <v>4105</v>
      </c>
    </row>
    <row r="351860" spans="2:2" x14ac:dyDescent="0.3">
      <c r="B351860" t="s">
        <v>4106</v>
      </c>
    </row>
    <row r="351861" spans="2:2" x14ac:dyDescent="0.3">
      <c r="B351861" t="s">
        <v>4107</v>
      </c>
    </row>
    <row r="351862" spans="2:2" x14ac:dyDescent="0.3">
      <c r="B351862" t="s">
        <v>4108</v>
      </c>
    </row>
    <row r="351863" spans="2:2" x14ac:dyDescent="0.3">
      <c r="B351863" t="s">
        <v>4109</v>
      </c>
    </row>
    <row r="351864" spans="2:2" x14ac:dyDescent="0.3">
      <c r="B351864" t="s">
        <v>4110</v>
      </c>
    </row>
    <row r="351865" spans="2:2" x14ac:dyDescent="0.3">
      <c r="B351865" t="s">
        <v>4111</v>
      </c>
    </row>
    <row r="351866" spans="2:2" x14ac:dyDescent="0.3">
      <c r="B351866" t="s">
        <v>4112</v>
      </c>
    </row>
    <row r="351867" spans="2:2" x14ac:dyDescent="0.3">
      <c r="B351867" t="s">
        <v>4113</v>
      </c>
    </row>
    <row r="351868" spans="2:2" x14ac:dyDescent="0.3">
      <c r="B351868" t="s">
        <v>4114</v>
      </c>
    </row>
    <row r="351869" spans="2:2" x14ac:dyDescent="0.3">
      <c r="B351869" t="s">
        <v>4115</v>
      </c>
    </row>
    <row r="351870" spans="2:2" x14ac:dyDescent="0.3">
      <c r="B351870" t="s">
        <v>4116</v>
      </c>
    </row>
    <row r="351871" spans="2:2" x14ac:dyDescent="0.3">
      <c r="B351871" t="s">
        <v>4117</v>
      </c>
    </row>
    <row r="351872" spans="2:2" x14ac:dyDescent="0.3">
      <c r="B351872" t="s">
        <v>4118</v>
      </c>
    </row>
    <row r="351873" spans="2:2" x14ac:dyDescent="0.3">
      <c r="B351873" t="s">
        <v>4119</v>
      </c>
    </row>
    <row r="351874" spans="2:2" x14ac:dyDescent="0.3">
      <c r="B351874" t="s">
        <v>4120</v>
      </c>
    </row>
    <row r="351875" spans="2:2" x14ac:dyDescent="0.3">
      <c r="B351875" t="s">
        <v>4121</v>
      </c>
    </row>
    <row r="351876" spans="2:2" x14ac:dyDescent="0.3">
      <c r="B351876" t="s">
        <v>4122</v>
      </c>
    </row>
    <row r="351877" spans="2:2" x14ac:dyDescent="0.3">
      <c r="B351877" t="s">
        <v>4123</v>
      </c>
    </row>
    <row r="351878" spans="2:2" x14ac:dyDescent="0.3">
      <c r="B351878" t="s">
        <v>4124</v>
      </c>
    </row>
    <row r="351879" spans="2:2" x14ac:dyDescent="0.3">
      <c r="B351879" t="s">
        <v>4125</v>
      </c>
    </row>
    <row r="351880" spans="2:2" x14ac:dyDescent="0.3">
      <c r="B351880" t="s">
        <v>4126</v>
      </c>
    </row>
    <row r="351881" spans="2:2" x14ac:dyDescent="0.3">
      <c r="B351881" t="s">
        <v>4127</v>
      </c>
    </row>
    <row r="351882" spans="2:2" x14ac:dyDescent="0.3">
      <c r="B351882" t="s">
        <v>4128</v>
      </c>
    </row>
    <row r="351883" spans="2:2" x14ac:dyDescent="0.3">
      <c r="B351883" t="s">
        <v>4129</v>
      </c>
    </row>
    <row r="351884" spans="2:2" x14ac:dyDescent="0.3">
      <c r="B351884" t="s">
        <v>4130</v>
      </c>
    </row>
    <row r="351885" spans="2:2" x14ac:dyDescent="0.3">
      <c r="B351885" t="s">
        <v>4131</v>
      </c>
    </row>
    <row r="351886" spans="2:2" x14ac:dyDescent="0.3">
      <c r="B351886" t="s">
        <v>4132</v>
      </c>
    </row>
    <row r="351887" spans="2:2" x14ac:dyDescent="0.3">
      <c r="B351887" t="s">
        <v>4133</v>
      </c>
    </row>
    <row r="351888" spans="2:2" x14ac:dyDescent="0.3">
      <c r="B351888" t="s">
        <v>4134</v>
      </c>
    </row>
    <row r="351889" spans="2:2" x14ac:dyDescent="0.3">
      <c r="B351889" t="s">
        <v>4135</v>
      </c>
    </row>
    <row r="351890" spans="2:2" x14ac:dyDescent="0.3">
      <c r="B351890" t="s">
        <v>4136</v>
      </c>
    </row>
    <row r="351891" spans="2:2" x14ac:dyDescent="0.3">
      <c r="B351891" t="s">
        <v>4137</v>
      </c>
    </row>
    <row r="351892" spans="2:2" x14ac:dyDescent="0.3">
      <c r="B351892" t="s">
        <v>4138</v>
      </c>
    </row>
    <row r="351893" spans="2:2" x14ac:dyDescent="0.3">
      <c r="B351893" t="s">
        <v>4139</v>
      </c>
    </row>
    <row r="351894" spans="2:2" x14ac:dyDescent="0.3">
      <c r="B351894" t="s">
        <v>4140</v>
      </c>
    </row>
    <row r="351895" spans="2:2" x14ac:dyDescent="0.3">
      <c r="B351895" t="s">
        <v>4141</v>
      </c>
    </row>
    <row r="351896" spans="2:2" x14ac:dyDescent="0.3">
      <c r="B351896" t="s">
        <v>4142</v>
      </c>
    </row>
    <row r="351897" spans="2:2" x14ac:dyDescent="0.3">
      <c r="B351897" t="s">
        <v>4143</v>
      </c>
    </row>
    <row r="351898" spans="2:2" x14ac:dyDescent="0.3">
      <c r="B351898" t="s">
        <v>4144</v>
      </c>
    </row>
    <row r="351899" spans="2:2" x14ac:dyDescent="0.3">
      <c r="B351899" t="s">
        <v>4145</v>
      </c>
    </row>
    <row r="351900" spans="2:2" x14ac:dyDescent="0.3">
      <c r="B351900" t="s">
        <v>4146</v>
      </c>
    </row>
    <row r="351901" spans="2:2" x14ac:dyDescent="0.3">
      <c r="B351901" t="s">
        <v>4147</v>
      </c>
    </row>
    <row r="351902" spans="2:2" x14ac:dyDescent="0.3">
      <c r="B351902" t="s">
        <v>4148</v>
      </c>
    </row>
    <row r="351903" spans="2:2" x14ac:dyDescent="0.3">
      <c r="B351903" t="s">
        <v>4149</v>
      </c>
    </row>
    <row r="351904" spans="2:2" x14ac:dyDescent="0.3">
      <c r="B351904" t="s">
        <v>4150</v>
      </c>
    </row>
    <row r="351905" spans="2:2" x14ac:dyDescent="0.3">
      <c r="B351905" t="s">
        <v>4151</v>
      </c>
    </row>
    <row r="351906" spans="2:2" x14ac:dyDescent="0.3">
      <c r="B351906" t="s">
        <v>4152</v>
      </c>
    </row>
    <row r="351907" spans="2:2" x14ac:dyDescent="0.3">
      <c r="B351907" t="s">
        <v>4153</v>
      </c>
    </row>
    <row r="351908" spans="2:2" x14ac:dyDescent="0.3">
      <c r="B351908" t="s">
        <v>4154</v>
      </c>
    </row>
    <row r="351909" spans="2:2" x14ac:dyDescent="0.3">
      <c r="B351909" t="s">
        <v>4155</v>
      </c>
    </row>
    <row r="351910" spans="2:2" x14ac:dyDescent="0.3">
      <c r="B351910" t="s">
        <v>4156</v>
      </c>
    </row>
    <row r="351911" spans="2:2" x14ac:dyDescent="0.3">
      <c r="B351911" t="s">
        <v>4157</v>
      </c>
    </row>
    <row r="351912" spans="2:2" x14ac:dyDescent="0.3">
      <c r="B351912" t="s">
        <v>4158</v>
      </c>
    </row>
    <row r="351913" spans="2:2" x14ac:dyDescent="0.3">
      <c r="B351913" t="s">
        <v>4159</v>
      </c>
    </row>
    <row r="351914" spans="2:2" x14ac:dyDescent="0.3">
      <c r="B351914" t="s">
        <v>4160</v>
      </c>
    </row>
    <row r="351915" spans="2:2" x14ac:dyDescent="0.3">
      <c r="B351915" t="s">
        <v>4161</v>
      </c>
    </row>
    <row r="351916" spans="2:2" x14ac:dyDescent="0.3">
      <c r="B351916" t="s">
        <v>4162</v>
      </c>
    </row>
    <row r="351917" spans="2:2" x14ac:dyDescent="0.3">
      <c r="B351917" t="s">
        <v>4163</v>
      </c>
    </row>
    <row r="351918" spans="2:2" x14ac:dyDescent="0.3">
      <c r="B351918" t="s">
        <v>4164</v>
      </c>
    </row>
    <row r="351919" spans="2:2" x14ac:dyDescent="0.3">
      <c r="B351919" t="s">
        <v>4165</v>
      </c>
    </row>
    <row r="351920" spans="2:2" x14ac:dyDescent="0.3">
      <c r="B351920" t="s">
        <v>4166</v>
      </c>
    </row>
    <row r="351921" spans="2:2" x14ac:dyDescent="0.3">
      <c r="B351921" t="s">
        <v>4167</v>
      </c>
    </row>
    <row r="351922" spans="2:2" x14ac:dyDescent="0.3">
      <c r="B351922" t="s">
        <v>4168</v>
      </c>
    </row>
    <row r="351923" spans="2:2" x14ac:dyDescent="0.3">
      <c r="B351923" t="s">
        <v>4169</v>
      </c>
    </row>
    <row r="351924" spans="2:2" x14ac:dyDescent="0.3">
      <c r="B351924" t="s">
        <v>4170</v>
      </c>
    </row>
    <row r="351925" spans="2:2" x14ac:dyDescent="0.3">
      <c r="B351925" t="s">
        <v>4171</v>
      </c>
    </row>
    <row r="351926" spans="2:2" x14ac:dyDescent="0.3">
      <c r="B351926" t="s">
        <v>4172</v>
      </c>
    </row>
    <row r="351927" spans="2:2" x14ac:dyDescent="0.3">
      <c r="B351927" t="s">
        <v>4173</v>
      </c>
    </row>
    <row r="351928" spans="2:2" x14ac:dyDescent="0.3">
      <c r="B351928" t="s">
        <v>4174</v>
      </c>
    </row>
    <row r="351929" spans="2:2" x14ac:dyDescent="0.3">
      <c r="B351929" t="s">
        <v>4175</v>
      </c>
    </row>
    <row r="351930" spans="2:2" x14ac:dyDescent="0.3">
      <c r="B351930" t="s">
        <v>4176</v>
      </c>
    </row>
    <row r="351931" spans="2:2" x14ac:dyDescent="0.3">
      <c r="B351931" t="s">
        <v>4177</v>
      </c>
    </row>
    <row r="351932" spans="2:2" x14ac:dyDescent="0.3">
      <c r="B351932" t="s">
        <v>4178</v>
      </c>
    </row>
    <row r="351933" spans="2:2" x14ac:dyDescent="0.3">
      <c r="B351933" t="s">
        <v>4179</v>
      </c>
    </row>
    <row r="351934" spans="2:2" x14ac:dyDescent="0.3">
      <c r="B351934" t="s">
        <v>4180</v>
      </c>
    </row>
    <row r="351935" spans="2:2" x14ac:dyDescent="0.3">
      <c r="B351935" t="s">
        <v>4181</v>
      </c>
    </row>
    <row r="351936" spans="2:2" x14ac:dyDescent="0.3">
      <c r="B351936" t="s">
        <v>4182</v>
      </c>
    </row>
    <row r="351937" spans="2:2" x14ac:dyDescent="0.3">
      <c r="B351937" t="s">
        <v>4183</v>
      </c>
    </row>
    <row r="351938" spans="2:2" x14ac:dyDescent="0.3">
      <c r="B351938" t="s">
        <v>4184</v>
      </c>
    </row>
    <row r="351939" spans="2:2" x14ac:dyDescent="0.3">
      <c r="B351939" t="s">
        <v>4185</v>
      </c>
    </row>
    <row r="351940" spans="2:2" x14ac:dyDescent="0.3">
      <c r="B351940" t="s">
        <v>4186</v>
      </c>
    </row>
    <row r="351941" spans="2:2" x14ac:dyDescent="0.3">
      <c r="B351941" t="s">
        <v>4187</v>
      </c>
    </row>
    <row r="351942" spans="2:2" x14ac:dyDescent="0.3">
      <c r="B351942" t="s">
        <v>4188</v>
      </c>
    </row>
    <row r="351943" spans="2:2" x14ac:dyDescent="0.3">
      <c r="B351943" t="s">
        <v>4189</v>
      </c>
    </row>
    <row r="351944" spans="2:2" x14ac:dyDescent="0.3">
      <c r="B351944" t="s">
        <v>4190</v>
      </c>
    </row>
    <row r="351945" spans="2:2" x14ac:dyDescent="0.3">
      <c r="B351945" t="s">
        <v>4191</v>
      </c>
    </row>
    <row r="351946" spans="2:2" x14ac:dyDescent="0.3">
      <c r="B351946" t="s">
        <v>4192</v>
      </c>
    </row>
    <row r="351947" spans="2:2" x14ac:dyDescent="0.3">
      <c r="B351947" t="s">
        <v>4193</v>
      </c>
    </row>
    <row r="351948" spans="2:2" x14ac:dyDescent="0.3">
      <c r="B351948" t="s">
        <v>4194</v>
      </c>
    </row>
    <row r="351949" spans="2:2" x14ac:dyDescent="0.3">
      <c r="B351949" t="s">
        <v>4195</v>
      </c>
    </row>
    <row r="351950" spans="2:2" x14ac:dyDescent="0.3">
      <c r="B351950" t="s">
        <v>4196</v>
      </c>
    </row>
    <row r="351951" spans="2:2" x14ac:dyDescent="0.3">
      <c r="B351951" t="s">
        <v>4197</v>
      </c>
    </row>
    <row r="351952" spans="2:2" x14ac:dyDescent="0.3">
      <c r="B351952" t="s">
        <v>4198</v>
      </c>
    </row>
    <row r="351953" spans="2:2" x14ac:dyDescent="0.3">
      <c r="B351953" t="s">
        <v>4199</v>
      </c>
    </row>
    <row r="351954" spans="2:2" x14ac:dyDescent="0.3">
      <c r="B351954" t="s">
        <v>4200</v>
      </c>
    </row>
    <row r="351955" spans="2:2" x14ac:dyDescent="0.3">
      <c r="B351955" t="s">
        <v>4201</v>
      </c>
    </row>
    <row r="351956" spans="2:2" x14ac:dyDescent="0.3">
      <c r="B351956" t="s">
        <v>4202</v>
      </c>
    </row>
    <row r="351957" spans="2:2" x14ac:dyDescent="0.3">
      <c r="B351957" t="s">
        <v>4203</v>
      </c>
    </row>
    <row r="351958" spans="2:2" x14ac:dyDescent="0.3">
      <c r="B351958" t="s">
        <v>4204</v>
      </c>
    </row>
    <row r="351959" spans="2:2" x14ac:dyDescent="0.3">
      <c r="B351959" t="s">
        <v>4205</v>
      </c>
    </row>
    <row r="351960" spans="2:2" x14ac:dyDescent="0.3">
      <c r="B351960" t="s">
        <v>4206</v>
      </c>
    </row>
    <row r="351961" spans="2:2" x14ac:dyDescent="0.3">
      <c r="B351961" t="s">
        <v>4207</v>
      </c>
    </row>
    <row r="351962" spans="2:2" x14ac:dyDescent="0.3">
      <c r="B351962" t="s">
        <v>4208</v>
      </c>
    </row>
    <row r="351963" spans="2:2" x14ac:dyDescent="0.3">
      <c r="B351963" t="s">
        <v>4209</v>
      </c>
    </row>
    <row r="351964" spans="2:2" x14ac:dyDescent="0.3">
      <c r="B351964" t="s">
        <v>4210</v>
      </c>
    </row>
    <row r="351965" spans="2:2" x14ac:dyDescent="0.3">
      <c r="B351965" t="s">
        <v>4211</v>
      </c>
    </row>
    <row r="351966" spans="2:2" x14ac:dyDescent="0.3">
      <c r="B351966" t="s">
        <v>4212</v>
      </c>
    </row>
    <row r="351967" spans="2:2" x14ac:dyDescent="0.3">
      <c r="B351967" t="s">
        <v>4213</v>
      </c>
    </row>
    <row r="351968" spans="2:2" x14ac:dyDescent="0.3">
      <c r="B351968" t="s">
        <v>4214</v>
      </c>
    </row>
    <row r="351969" spans="2:2" x14ac:dyDescent="0.3">
      <c r="B351969" t="s">
        <v>4215</v>
      </c>
    </row>
    <row r="351970" spans="2:2" x14ac:dyDescent="0.3">
      <c r="B351970" t="s">
        <v>4216</v>
      </c>
    </row>
    <row r="351971" spans="2:2" x14ac:dyDescent="0.3">
      <c r="B351971" t="s">
        <v>4217</v>
      </c>
    </row>
    <row r="351972" spans="2:2" x14ac:dyDescent="0.3">
      <c r="B351972" t="s">
        <v>4218</v>
      </c>
    </row>
    <row r="351973" spans="2:2" x14ac:dyDescent="0.3">
      <c r="B351973" t="s">
        <v>4219</v>
      </c>
    </row>
    <row r="351974" spans="2:2" x14ac:dyDescent="0.3">
      <c r="B351974" t="s">
        <v>4220</v>
      </c>
    </row>
    <row r="351975" spans="2:2" x14ac:dyDescent="0.3">
      <c r="B351975" t="s">
        <v>4221</v>
      </c>
    </row>
    <row r="351976" spans="2:2" x14ac:dyDescent="0.3">
      <c r="B351976" t="s">
        <v>4222</v>
      </c>
    </row>
    <row r="351977" spans="2:2" x14ac:dyDescent="0.3">
      <c r="B351977" t="s">
        <v>4223</v>
      </c>
    </row>
    <row r="351978" spans="2:2" x14ac:dyDescent="0.3">
      <c r="B351978" t="s">
        <v>4224</v>
      </c>
    </row>
    <row r="351979" spans="2:2" x14ac:dyDescent="0.3">
      <c r="B351979" t="s">
        <v>4225</v>
      </c>
    </row>
    <row r="351980" spans="2:2" x14ac:dyDescent="0.3">
      <c r="B351980" t="s">
        <v>4226</v>
      </c>
    </row>
    <row r="351981" spans="2:2" x14ac:dyDescent="0.3">
      <c r="B351981" t="s">
        <v>4227</v>
      </c>
    </row>
    <row r="351982" spans="2:2" x14ac:dyDescent="0.3">
      <c r="B351982" t="s">
        <v>4228</v>
      </c>
    </row>
    <row r="351983" spans="2:2" x14ac:dyDescent="0.3">
      <c r="B351983" t="s">
        <v>4229</v>
      </c>
    </row>
    <row r="351984" spans="2:2" x14ac:dyDescent="0.3">
      <c r="B351984" t="s">
        <v>4230</v>
      </c>
    </row>
    <row r="351985" spans="2:2" x14ac:dyDescent="0.3">
      <c r="B351985" t="s">
        <v>4231</v>
      </c>
    </row>
    <row r="351986" spans="2:2" x14ac:dyDescent="0.3">
      <c r="B351986" t="s">
        <v>4232</v>
      </c>
    </row>
    <row r="351987" spans="2:2" x14ac:dyDescent="0.3">
      <c r="B351987" t="s">
        <v>4233</v>
      </c>
    </row>
    <row r="351988" spans="2:2" x14ac:dyDescent="0.3">
      <c r="B351988" t="s">
        <v>4234</v>
      </c>
    </row>
    <row r="351989" spans="2:2" x14ac:dyDescent="0.3">
      <c r="B351989" t="s">
        <v>4235</v>
      </c>
    </row>
    <row r="351990" spans="2:2" x14ac:dyDescent="0.3">
      <c r="B351990" t="s">
        <v>4236</v>
      </c>
    </row>
    <row r="351991" spans="2:2" x14ac:dyDescent="0.3">
      <c r="B351991" t="s">
        <v>4237</v>
      </c>
    </row>
    <row r="351992" spans="2:2" x14ac:dyDescent="0.3">
      <c r="B351992" t="s">
        <v>4238</v>
      </c>
    </row>
    <row r="351993" spans="2:2" x14ac:dyDescent="0.3">
      <c r="B351993" t="s">
        <v>4239</v>
      </c>
    </row>
    <row r="351994" spans="2:2" x14ac:dyDescent="0.3">
      <c r="B351994" t="s">
        <v>4240</v>
      </c>
    </row>
    <row r="351995" spans="2:2" x14ac:dyDescent="0.3">
      <c r="B351995" t="s">
        <v>4241</v>
      </c>
    </row>
    <row r="351996" spans="2:2" x14ac:dyDescent="0.3">
      <c r="B351996" t="s">
        <v>4242</v>
      </c>
    </row>
    <row r="351997" spans="2:2" x14ac:dyDescent="0.3">
      <c r="B351997" t="s">
        <v>4243</v>
      </c>
    </row>
    <row r="351998" spans="2:2" x14ac:dyDescent="0.3">
      <c r="B351998" t="s">
        <v>4244</v>
      </c>
    </row>
    <row r="351999" spans="2:2" x14ac:dyDescent="0.3">
      <c r="B351999" t="s">
        <v>4245</v>
      </c>
    </row>
    <row r="352000" spans="2:2" x14ac:dyDescent="0.3">
      <c r="B352000" t="s">
        <v>4246</v>
      </c>
    </row>
    <row r="352001" spans="2:2" x14ac:dyDescent="0.3">
      <c r="B352001" t="s">
        <v>4247</v>
      </c>
    </row>
    <row r="352002" spans="2:2" x14ac:dyDescent="0.3">
      <c r="B352002" t="s">
        <v>4248</v>
      </c>
    </row>
    <row r="352003" spans="2:2" x14ac:dyDescent="0.3">
      <c r="B352003" t="s">
        <v>4249</v>
      </c>
    </row>
    <row r="352004" spans="2:2" x14ac:dyDescent="0.3">
      <c r="B352004" t="s">
        <v>4250</v>
      </c>
    </row>
    <row r="352005" spans="2:2" x14ac:dyDescent="0.3">
      <c r="B352005" t="s">
        <v>4251</v>
      </c>
    </row>
    <row r="352006" spans="2:2" x14ac:dyDescent="0.3">
      <c r="B352006" t="s">
        <v>4252</v>
      </c>
    </row>
    <row r="352007" spans="2:2" x14ac:dyDescent="0.3">
      <c r="B352007" t="s">
        <v>4253</v>
      </c>
    </row>
    <row r="352008" spans="2:2" x14ac:dyDescent="0.3">
      <c r="B352008" t="s">
        <v>4254</v>
      </c>
    </row>
    <row r="352009" spans="2:2" x14ac:dyDescent="0.3">
      <c r="B352009" t="s">
        <v>4255</v>
      </c>
    </row>
    <row r="352010" spans="2:2" x14ac:dyDescent="0.3">
      <c r="B352010" t="s">
        <v>4256</v>
      </c>
    </row>
    <row r="352011" spans="2:2" x14ac:dyDescent="0.3">
      <c r="B352011" t="s">
        <v>4257</v>
      </c>
    </row>
    <row r="352012" spans="2:2" x14ac:dyDescent="0.3">
      <c r="B352012" t="s">
        <v>4258</v>
      </c>
    </row>
    <row r="352013" spans="2:2" x14ac:dyDescent="0.3">
      <c r="B352013" t="s">
        <v>4259</v>
      </c>
    </row>
    <row r="352014" spans="2:2" x14ac:dyDescent="0.3">
      <c r="B352014" t="s">
        <v>4260</v>
      </c>
    </row>
    <row r="352015" spans="2:2" x14ac:dyDescent="0.3">
      <c r="B352015" t="s">
        <v>4261</v>
      </c>
    </row>
    <row r="352016" spans="2:2" x14ac:dyDescent="0.3">
      <c r="B352016" t="s">
        <v>4262</v>
      </c>
    </row>
    <row r="352017" spans="2:2" x14ac:dyDescent="0.3">
      <c r="B352017" t="s">
        <v>4263</v>
      </c>
    </row>
    <row r="352018" spans="2:2" x14ac:dyDescent="0.3">
      <c r="B352018" t="s">
        <v>4264</v>
      </c>
    </row>
    <row r="352019" spans="2:2" x14ac:dyDescent="0.3">
      <c r="B352019" t="s">
        <v>4265</v>
      </c>
    </row>
    <row r="352020" spans="2:2" x14ac:dyDescent="0.3">
      <c r="B352020" t="s">
        <v>4266</v>
      </c>
    </row>
    <row r="352021" spans="2:2" x14ac:dyDescent="0.3">
      <c r="B352021" t="s">
        <v>4267</v>
      </c>
    </row>
    <row r="352022" spans="2:2" x14ac:dyDescent="0.3">
      <c r="B352022" t="s">
        <v>4268</v>
      </c>
    </row>
    <row r="352023" spans="2:2" x14ac:dyDescent="0.3">
      <c r="B352023" t="s">
        <v>4269</v>
      </c>
    </row>
    <row r="352024" spans="2:2" x14ac:dyDescent="0.3">
      <c r="B352024" t="s">
        <v>4270</v>
      </c>
    </row>
    <row r="352025" spans="2:2" x14ac:dyDescent="0.3">
      <c r="B352025" t="s">
        <v>4271</v>
      </c>
    </row>
    <row r="352026" spans="2:2" x14ac:dyDescent="0.3">
      <c r="B352026" t="s">
        <v>4272</v>
      </c>
    </row>
    <row r="352027" spans="2:2" x14ac:dyDescent="0.3">
      <c r="B352027" t="s">
        <v>4273</v>
      </c>
    </row>
    <row r="352028" spans="2:2" x14ac:dyDescent="0.3">
      <c r="B352028" t="s">
        <v>4274</v>
      </c>
    </row>
    <row r="352029" spans="2:2" x14ac:dyDescent="0.3">
      <c r="B352029" t="s">
        <v>4275</v>
      </c>
    </row>
    <row r="352030" spans="2:2" x14ac:dyDescent="0.3">
      <c r="B352030" t="s">
        <v>4276</v>
      </c>
    </row>
    <row r="352031" spans="2:2" x14ac:dyDescent="0.3">
      <c r="B352031" t="s">
        <v>4277</v>
      </c>
    </row>
    <row r="352032" spans="2:2" x14ac:dyDescent="0.3">
      <c r="B352032" t="s">
        <v>4278</v>
      </c>
    </row>
    <row r="352033" spans="2:2" x14ac:dyDescent="0.3">
      <c r="B352033" t="s">
        <v>4279</v>
      </c>
    </row>
    <row r="352034" spans="2:2" x14ac:dyDescent="0.3">
      <c r="B352034" t="s">
        <v>4280</v>
      </c>
    </row>
    <row r="352035" spans="2:2" x14ac:dyDescent="0.3">
      <c r="B352035" t="s">
        <v>4281</v>
      </c>
    </row>
    <row r="352036" spans="2:2" x14ac:dyDescent="0.3">
      <c r="B352036" t="s">
        <v>4282</v>
      </c>
    </row>
    <row r="352037" spans="2:2" x14ac:dyDescent="0.3">
      <c r="B352037" t="s">
        <v>4283</v>
      </c>
    </row>
    <row r="352038" spans="2:2" x14ac:dyDescent="0.3">
      <c r="B352038" t="s">
        <v>4284</v>
      </c>
    </row>
    <row r="352039" spans="2:2" x14ac:dyDescent="0.3">
      <c r="B352039" t="s">
        <v>4285</v>
      </c>
    </row>
    <row r="352040" spans="2:2" x14ac:dyDescent="0.3">
      <c r="B352040" t="s">
        <v>4286</v>
      </c>
    </row>
    <row r="352041" spans="2:2" x14ac:dyDescent="0.3">
      <c r="B352041" t="s">
        <v>4287</v>
      </c>
    </row>
    <row r="352042" spans="2:2" x14ac:dyDescent="0.3">
      <c r="B352042" t="s">
        <v>4288</v>
      </c>
    </row>
    <row r="352043" spans="2:2" x14ac:dyDescent="0.3">
      <c r="B352043" t="s">
        <v>4289</v>
      </c>
    </row>
    <row r="352044" spans="2:2" x14ac:dyDescent="0.3">
      <c r="B352044" t="s">
        <v>4290</v>
      </c>
    </row>
    <row r="352045" spans="2:2" x14ac:dyDescent="0.3">
      <c r="B352045" t="s">
        <v>4291</v>
      </c>
    </row>
    <row r="352046" spans="2:2" x14ac:dyDescent="0.3">
      <c r="B352046" t="s">
        <v>4292</v>
      </c>
    </row>
    <row r="352047" spans="2:2" x14ac:dyDescent="0.3">
      <c r="B352047" t="s">
        <v>4293</v>
      </c>
    </row>
    <row r="352048" spans="2:2" x14ac:dyDescent="0.3">
      <c r="B352048" t="s">
        <v>4294</v>
      </c>
    </row>
    <row r="352049" spans="2:2" x14ac:dyDescent="0.3">
      <c r="B352049" t="s">
        <v>4295</v>
      </c>
    </row>
    <row r="352050" spans="2:2" x14ac:dyDescent="0.3">
      <c r="B352050" t="s">
        <v>4296</v>
      </c>
    </row>
    <row r="352051" spans="2:2" x14ac:dyDescent="0.3">
      <c r="B352051" t="s">
        <v>4297</v>
      </c>
    </row>
    <row r="352052" spans="2:2" x14ac:dyDescent="0.3">
      <c r="B352052" t="s">
        <v>4298</v>
      </c>
    </row>
    <row r="352053" spans="2:2" x14ac:dyDescent="0.3">
      <c r="B352053" t="s">
        <v>4299</v>
      </c>
    </row>
    <row r="352054" spans="2:2" x14ac:dyDescent="0.3">
      <c r="B352054" t="s">
        <v>4300</v>
      </c>
    </row>
    <row r="352055" spans="2:2" x14ac:dyDescent="0.3">
      <c r="B352055" t="s">
        <v>4301</v>
      </c>
    </row>
    <row r="352056" spans="2:2" x14ac:dyDescent="0.3">
      <c r="B352056" t="s">
        <v>4302</v>
      </c>
    </row>
    <row r="352057" spans="2:2" x14ac:dyDescent="0.3">
      <c r="B352057" t="s">
        <v>4303</v>
      </c>
    </row>
    <row r="352058" spans="2:2" x14ac:dyDescent="0.3">
      <c r="B352058" t="s">
        <v>4304</v>
      </c>
    </row>
    <row r="352059" spans="2:2" x14ac:dyDescent="0.3">
      <c r="B352059" t="s">
        <v>4305</v>
      </c>
    </row>
    <row r="352060" spans="2:2" x14ac:dyDescent="0.3">
      <c r="B352060" t="s">
        <v>4306</v>
      </c>
    </row>
    <row r="352061" spans="2:2" x14ac:dyDescent="0.3">
      <c r="B352061" t="s">
        <v>4307</v>
      </c>
    </row>
    <row r="352062" spans="2:2" x14ac:dyDescent="0.3">
      <c r="B352062" t="s">
        <v>4308</v>
      </c>
    </row>
    <row r="352063" spans="2:2" x14ac:dyDescent="0.3">
      <c r="B352063" t="s">
        <v>4309</v>
      </c>
    </row>
    <row r="352064" spans="2:2" x14ac:dyDescent="0.3">
      <c r="B352064" t="s">
        <v>4310</v>
      </c>
    </row>
    <row r="352065" spans="2:2" x14ac:dyDescent="0.3">
      <c r="B352065" t="s">
        <v>4311</v>
      </c>
    </row>
    <row r="352066" spans="2:2" x14ac:dyDescent="0.3">
      <c r="B352066" t="s">
        <v>4312</v>
      </c>
    </row>
    <row r="352067" spans="2:2" x14ac:dyDescent="0.3">
      <c r="B352067" t="s">
        <v>4313</v>
      </c>
    </row>
    <row r="352068" spans="2:2" x14ac:dyDescent="0.3">
      <c r="B352068" t="s">
        <v>4314</v>
      </c>
    </row>
    <row r="352069" spans="2:2" x14ac:dyDescent="0.3">
      <c r="B352069" t="s">
        <v>4315</v>
      </c>
    </row>
    <row r="352070" spans="2:2" x14ac:dyDescent="0.3">
      <c r="B352070" t="s">
        <v>4316</v>
      </c>
    </row>
    <row r="352071" spans="2:2" x14ac:dyDescent="0.3">
      <c r="B352071" t="s">
        <v>4317</v>
      </c>
    </row>
    <row r="352072" spans="2:2" x14ac:dyDescent="0.3">
      <c r="B352072" t="s">
        <v>4318</v>
      </c>
    </row>
    <row r="352073" spans="2:2" x14ac:dyDescent="0.3">
      <c r="B352073" t="s">
        <v>4319</v>
      </c>
    </row>
    <row r="352074" spans="2:2" x14ac:dyDescent="0.3">
      <c r="B352074" t="s">
        <v>4320</v>
      </c>
    </row>
    <row r="352075" spans="2:2" x14ac:dyDescent="0.3">
      <c r="B352075" t="s">
        <v>4321</v>
      </c>
    </row>
    <row r="352076" spans="2:2" x14ac:dyDescent="0.3">
      <c r="B352076" t="s">
        <v>4322</v>
      </c>
    </row>
    <row r="352077" spans="2:2" x14ac:dyDescent="0.3">
      <c r="B352077" t="s">
        <v>4323</v>
      </c>
    </row>
    <row r="352078" spans="2:2" x14ac:dyDescent="0.3">
      <c r="B352078" t="s">
        <v>4324</v>
      </c>
    </row>
    <row r="352079" spans="2:2" x14ac:dyDescent="0.3">
      <c r="B352079" t="s">
        <v>4325</v>
      </c>
    </row>
    <row r="352080" spans="2:2" x14ac:dyDescent="0.3">
      <c r="B352080" t="s">
        <v>4326</v>
      </c>
    </row>
    <row r="352081" spans="2:2" x14ac:dyDescent="0.3">
      <c r="B352081" t="s">
        <v>4327</v>
      </c>
    </row>
    <row r="352082" spans="2:2" x14ac:dyDescent="0.3">
      <c r="B352082" t="s">
        <v>4328</v>
      </c>
    </row>
    <row r="352083" spans="2:2" x14ac:dyDescent="0.3">
      <c r="B352083" t="s">
        <v>4329</v>
      </c>
    </row>
    <row r="352084" spans="2:2" x14ac:dyDescent="0.3">
      <c r="B352084" t="s">
        <v>4330</v>
      </c>
    </row>
    <row r="352085" spans="2:2" x14ac:dyDescent="0.3">
      <c r="B352085" t="s">
        <v>4331</v>
      </c>
    </row>
    <row r="352086" spans="2:2" x14ac:dyDescent="0.3">
      <c r="B352086" t="s">
        <v>4332</v>
      </c>
    </row>
    <row r="352087" spans="2:2" x14ac:dyDescent="0.3">
      <c r="B352087" t="s">
        <v>4333</v>
      </c>
    </row>
    <row r="352088" spans="2:2" x14ac:dyDescent="0.3">
      <c r="B352088" t="s">
        <v>4334</v>
      </c>
    </row>
    <row r="352089" spans="2:2" x14ac:dyDescent="0.3">
      <c r="B352089" t="s">
        <v>4335</v>
      </c>
    </row>
    <row r="352090" spans="2:2" x14ac:dyDescent="0.3">
      <c r="B352090" t="s">
        <v>4336</v>
      </c>
    </row>
    <row r="352091" spans="2:2" x14ac:dyDescent="0.3">
      <c r="B352091" t="s">
        <v>4337</v>
      </c>
    </row>
    <row r="352092" spans="2:2" x14ac:dyDescent="0.3">
      <c r="B352092" t="s">
        <v>4338</v>
      </c>
    </row>
    <row r="352093" spans="2:2" x14ac:dyDescent="0.3">
      <c r="B352093" t="s">
        <v>4339</v>
      </c>
    </row>
    <row r="352094" spans="2:2" x14ac:dyDescent="0.3">
      <c r="B352094" t="s">
        <v>4340</v>
      </c>
    </row>
    <row r="352095" spans="2:2" x14ac:dyDescent="0.3">
      <c r="B352095" t="s">
        <v>4341</v>
      </c>
    </row>
    <row r="352096" spans="2:2" x14ac:dyDescent="0.3">
      <c r="B352096" t="s">
        <v>4342</v>
      </c>
    </row>
    <row r="352097" spans="2:2" x14ac:dyDescent="0.3">
      <c r="B352097" t="s">
        <v>4343</v>
      </c>
    </row>
    <row r="352098" spans="2:2" x14ac:dyDescent="0.3">
      <c r="B352098" t="s">
        <v>4344</v>
      </c>
    </row>
    <row r="352099" spans="2:2" x14ac:dyDescent="0.3">
      <c r="B352099" t="s">
        <v>4345</v>
      </c>
    </row>
    <row r="352100" spans="2:2" x14ac:dyDescent="0.3">
      <c r="B352100" t="s">
        <v>4346</v>
      </c>
    </row>
    <row r="352101" spans="2:2" x14ac:dyDescent="0.3">
      <c r="B352101" t="s">
        <v>4347</v>
      </c>
    </row>
    <row r="352102" spans="2:2" x14ac:dyDescent="0.3">
      <c r="B352102" t="s">
        <v>4348</v>
      </c>
    </row>
    <row r="352103" spans="2:2" x14ac:dyDescent="0.3">
      <c r="B352103" t="s">
        <v>4349</v>
      </c>
    </row>
    <row r="352104" spans="2:2" x14ac:dyDescent="0.3">
      <c r="B352104" t="s">
        <v>4350</v>
      </c>
    </row>
    <row r="352105" spans="2:2" x14ac:dyDescent="0.3">
      <c r="B352105" t="s">
        <v>4351</v>
      </c>
    </row>
    <row r="352106" spans="2:2" x14ac:dyDescent="0.3">
      <c r="B352106" t="s">
        <v>4352</v>
      </c>
    </row>
    <row r="352107" spans="2:2" x14ac:dyDescent="0.3">
      <c r="B352107" t="s">
        <v>4353</v>
      </c>
    </row>
    <row r="352108" spans="2:2" x14ac:dyDescent="0.3">
      <c r="B352108" t="s">
        <v>4354</v>
      </c>
    </row>
    <row r="352109" spans="2:2" x14ac:dyDescent="0.3">
      <c r="B352109" t="s">
        <v>4355</v>
      </c>
    </row>
    <row r="352110" spans="2:2" x14ac:dyDescent="0.3">
      <c r="B352110" t="s">
        <v>4356</v>
      </c>
    </row>
    <row r="352111" spans="2:2" x14ac:dyDescent="0.3">
      <c r="B352111" t="s">
        <v>4357</v>
      </c>
    </row>
    <row r="352112" spans="2:2" x14ac:dyDescent="0.3">
      <c r="B352112" t="s">
        <v>4358</v>
      </c>
    </row>
    <row r="352113" spans="2:2" x14ac:dyDescent="0.3">
      <c r="B352113" t="s">
        <v>4359</v>
      </c>
    </row>
    <row r="352114" spans="2:2" x14ac:dyDescent="0.3">
      <c r="B352114" t="s">
        <v>4360</v>
      </c>
    </row>
    <row r="352115" spans="2:2" x14ac:dyDescent="0.3">
      <c r="B352115" t="s">
        <v>4361</v>
      </c>
    </row>
    <row r="352116" spans="2:2" x14ac:dyDescent="0.3">
      <c r="B352116" t="s">
        <v>4362</v>
      </c>
    </row>
    <row r="352117" spans="2:2" x14ac:dyDescent="0.3">
      <c r="B352117" t="s">
        <v>4363</v>
      </c>
    </row>
    <row r="352118" spans="2:2" x14ac:dyDescent="0.3">
      <c r="B352118" t="s">
        <v>4364</v>
      </c>
    </row>
    <row r="352119" spans="2:2" x14ac:dyDescent="0.3">
      <c r="B352119" t="s">
        <v>4365</v>
      </c>
    </row>
    <row r="352120" spans="2:2" x14ac:dyDescent="0.3">
      <c r="B352120" t="s">
        <v>4366</v>
      </c>
    </row>
    <row r="352121" spans="2:2" x14ac:dyDescent="0.3">
      <c r="B352121" t="s">
        <v>4367</v>
      </c>
    </row>
    <row r="352122" spans="2:2" x14ac:dyDescent="0.3">
      <c r="B352122" t="s">
        <v>4368</v>
      </c>
    </row>
    <row r="352123" spans="2:2" x14ac:dyDescent="0.3">
      <c r="B352123" t="s">
        <v>4369</v>
      </c>
    </row>
    <row r="352124" spans="2:2" x14ac:dyDescent="0.3">
      <c r="B352124" t="s">
        <v>4370</v>
      </c>
    </row>
    <row r="352125" spans="2:2" x14ac:dyDescent="0.3">
      <c r="B352125" t="s">
        <v>4371</v>
      </c>
    </row>
    <row r="352126" spans="2:2" x14ac:dyDescent="0.3">
      <c r="B352126" t="s">
        <v>4372</v>
      </c>
    </row>
    <row r="352127" spans="2:2" x14ac:dyDescent="0.3">
      <c r="B352127" t="s">
        <v>4373</v>
      </c>
    </row>
    <row r="352128" spans="2:2" x14ac:dyDescent="0.3">
      <c r="B352128" t="s">
        <v>4374</v>
      </c>
    </row>
    <row r="352129" spans="2:2" x14ac:dyDescent="0.3">
      <c r="B352129" t="s">
        <v>4375</v>
      </c>
    </row>
    <row r="352130" spans="2:2" x14ac:dyDescent="0.3">
      <c r="B352130" t="s">
        <v>4376</v>
      </c>
    </row>
    <row r="352131" spans="2:2" x14ac:dyDescent="0.3">
      <c r="B352131" t="s">
        <v>4377</v>
      </c>
    </row>
    <row r="352132" spans="2:2" x14ac:dyDescent="0.3">
      <c r="B352132" t="s">
        <v>4378</v>
      </c>
    </row>
    <row r="352133" spans="2:2" x14ac:dyDescent="0.3">
      <c r="B352133" t="s">
        <v>4379</v>
      </c>
    </row>
    <row r="352134" spans="2:2" x14ac:dyDescent="0.3">
      <c r="B352134" t="s">
        <v>4380</v>
      </c>
    </row>
    <row r="352135" spans="2:2" x14ac:dyDescent="0.3">
      <c r="B352135" t="s">
        <v>4381</v>
      </c>
    </row>
    <row r="352136" spans="2:2" x14ac:dyDescent="0.3">
      <c r="B352136" t="s">
        <v>4382</v>
      </c>
    </row>
    <row r="352137" spans="2:2" x14ac:dyDescent="0.3">
      <c r="B352137" t="s">
        <v>4383</v>
      </c>
    </row>
    <row r="352138" spans="2:2" x14ac:dyDescent="0.3">
      <c r="B352138" t="s">
        <v>4384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6FB2A350-A57E-4B70-AD80-51C64789B747}">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E8C1B7A1-6B53-4A13-A51A-2F306F6880C6}">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A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4BC6368A-9601-49BB-9629-AA6B17D8464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D50EBABB-A607-4257-98F7-61EB4DE1DA6F}">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00000000-0002-0000-0A00-000007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C17" sqref="C17"/>
    </sheetView>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4385</v>
      </c>
    </row>
    <row r="3" spans="1:8" x14ac:dyDescent="0.3">
      <c r="B3" s="1" t="s">
        <v>4</v>
      </c>
      <c r="C3" s="1">
        <v>1</v>
      </c>
    </row>
    <row r="4" spans="1:8" x14ac:dyDescent="0.3">
      <c r="B4" s="1" t="s">
        <v>5</v>
      </c>
      <c r="C4" s="1">
        <v>21621</v>
      </c>
    </row>
    <row r="5" spans="1:8" x14ac:dyDescent="0.3">
      <c r="B5" s="1" t="s">
        <v>6</v>
      </c>
      <c r="C5" s="5">
        <v>43830</v>
      </c>
    </row>
    <row r="6" spans="1:8" x14ac:dyDescent="0.3">
      <c r="B6" s="1" t="s">
        <v>7</v>
      </c>
      <c r="C6" s="1">
        <v>12</v>
      </c>
      <c r="D6" s="1" t="s">
        <v>8</v>
      </c>
    </row>
    <row r="8" spans="1:8" x14ac:dyDescent="0.3">
      <c r="A8" s="1" t="s">
        <v>9</v>
      </c>
      <c r="B8" s="105" t="s">
        <v>4386</v>
      </c>
      <c r="C8" s="106"/>
      <c r="D8" s="106"/>
      <c r="E8" s="106"/>
      <c r="F8" s="106"/>
      <c r="G8" s="106"/>
      <c r="H8" s="106"/>
    </row>
    <row r="9" spans="1:8" x14ac:dyDescent="0.3">
      <c r="C9" s="1">
        <v>2</v>
      </c>
      <c r="D9" s="1">
        <v>3</v>
      </c>
      <c r="E9" s="1">
        <v>8</v>
      </c>
      <c r="F9" s="1">
        <v>11</v>
      </c>
      <c r="G9" s="1">
        <v>12</v>
      </c>
      <c r="H9" s="1">
        <v>16</v>
      </c>
    </row>
    <row r="10" spans="1:8" x14ac:dyDescent="0.3">
      <c r="C10" s="1" t="s">
        <v>12</v>
      </c>
      <c r="D10" s="1" t="s">
        <v>13</v>
      </c>
      <c r="E10" s="1" t="s">
        <v>4387</v>
      </c>
      <c r="F10" s="1" t="s">
        <v>4388</v>
      </c>
      <c r="G10" s="1" t="s">
        <v>4389</v>
      </c>
      <c r="H10" s="1" t="s">
        <v>4390</v>
      </c>
    </row>
    <row r="11" spans="1:8" ht="72" x14ac:dyDescent="0.3">
      <c r="A11" s="29">
        <v>1</v>
      </c>
      <c r="B11" t="s">
        <v>65</v>
      </c>
      <c r="C11" s="4" t="s">
        <v>55</v>
      </c>
      <c r="D11" s="30" t="s">
        <v>4994</v>
      </c>
      <c r="E11" s="4" t="s">
        <v>24</v>
      </c>
      <c r="F11" s="56" t="s">
        <v>24</v>
      </c>
      <c r="G11" s="4"/>
      <c r="H11" s="4" t="s">
        <v>24</v>
      </c>
    </row>
    <row r="12" spans="1:8" x14ac:dyDescent="0.3">
      <c r="A12" s="1">
        <v>-1</v>
      </c>
      <c r="C12" s="2" t="s">
        <v>24</v>
      </c>
      <c r="D12" s="2" t="s">
        <v>24</v>
      </c>
      <c r="E12" s="2" t="s">
        <v>24</v>
      </c>
      <c r="F12" s="2" t="s">
        <v>24</v>
      </c>
      <c r="G12" s="2" t="s">
        <v>24</v>
      </c>
      <c r="H12" s="2" t="s">
        <v>24</v>
      </c>
    </row>
    <row r="13" spans="1:8" x14ac:dyDescent="0.3">
      <c r="A13" s="1">
        <v>999999</v>
      </c>
      <c r="B13" t="s">
        <v>66</v>
      </c>
      <c r="C13" s="2" t="s">
        <v>24</v>
      </c>
      <c r="D13" s="2" t="s">
        <v>24</v>
      </c>
      <c r="E13" s="2" t="s">
        <v>24</v>
      </c>
      <c r="F13" s="2" t="s">
        <v>24</v>
      </c>
      <c r="H13" s="2" t="s">
        <v>24</v>
      </c>
    </row>
    <row r="351003" spans="1:2" x14ac:dyDescent="0.3">
      <c r="A351003" t="s">
        <v>54</v>
      </c>
      <c r="B351003" t="s">
        <v>2688</v>
      </c>
    </row>
    <row r="351004" spans="1:2" x14ac:dyDescent="0.3">
      <c r="A351004" t="s">
        <v>55</v>
      </c>
      <c r="B351004" t="s">
        <v>2690</v>
      </c>
    </row>
    <row r="351005" spans="1:2" x14ac:dyDescent="0.3">
      <c r="B351005" t="s">
        <v>2692</v>
      </c>
    </row>
    <row r="351006" spans="1:2" x14ac:dyDescent="0.3">
      <c r="B351006" t="s">
        <v>2694</v>
      </c>
    </row>
    <row r="351007" spans="1:2" x14ac:dyDescent="0.3">
      <c r="B351007" t="s">
        <v>2696</v>
      </c>
    </row>
    <row r="351008" spans="1:2" x14ac:dyDescent="0.3">
      <c r="B351008" t="s">
        <v>2698</v>
      </c>
    </row>
    <row r="351009" spans="2:2" x14ac:dyDescent="0.3">
      <c r="B351009" t="s">
        <v>2700</v>
      </c>
    </row>
    <row r="351010" spans="2:2" x14ac:dyDescent="0.3">
      <c r="B351010" t="s">
        <v>2702</v>
      </c>
    </row>
    <row r="351011" spans="2:2" x14ac:dyDescent="0.3">
      <c r="B351011" t="s">
        <v>2704</v>
      </c>
    </row>
    <row r="351012" spans="2:2" x14ac:dyDescent="0.3">
      <c r="B351012" t="s">
        <v>2706</v>
      </c>
    </row>
    <row r="351013" spans="2:2" x14ac:dyDescent="0.3">
      <c r="B351013" t="s">
        <v>2708</v>
      </c>
    </row>
    <row r="351014" spans="2:2" x14ac:dyDescent="0.3">
      <c r="B351014" t="s">
        <v>2710</v>
      </c>
    </row>
    <row r="351015" spans="2:2" x14ac:dyDescent="0.3">
      <c r="B351015" t="s">
        <v>2712</v>
      </c>
    </row>
    <row r="351016" spans="2:2" x14ac:dyDescent="0.3">
      <c r="B351016" t="s">
        <v>2714</v>
      </c>
    </row>
    <row r="351017" spans="2:2" x14ac:dyDescent="0.3">
      <c r="B351017" t="s">
        <v>2716</v>
      </c>
    </row>
    <row r="351018" spans="2:2" x14ac:dyDescent="0.3">
      <c r="B351018" t="s">
        <v>2718</v>
      </c>
    </row>
    <row r="351019" spans="2:2" x14ac:dyDescent="0.3">
      <c r="B351019" t="s">
        <v>2720</v>
      </c>
    </row>
    <row r="351020" spans="2:2" x14ac:dyDescent="0.3">
      <c r="B351020" t="s">
        <v>2722</v>
      </c>
    </row>
    <row r="351021" spans="2:2" x14ac:dyDescent="0.3">
      <c r="B351021" t="s">
        <v>2724</v>
      </c>
    </row>
    <row r="351022" spans="2:2" x14ac:dyDescent="0.3">
      <c r="B351022" t="s">
        <v>2726</v>
      </c>
    </row>
    <row r="351023" spans="2:2" x14ac:dyDescent="0.3">
      <c r="B351023" t="s">
        <v>2728</v>
      </c>
    </row>
    <row r="351024" spans="2:2" x14ac:dyDescent="0.3">
      <c r="B351024" t="s">
        <v>2730</v>
      </c>
    </row>
    <row r="351025" spans="2:2" x14ac:dyDescent="0.3">
      <c r="B351025" t="s">
        <v>2732</v>
      </c>
    </row>
    <row r="351026" spans="2:2" x14ac:dyDescent="0.3">
      <c r="B351026" t="s">
        <v>2734</v>
      </c>
    </row>
    <row r="351027" spans="2:2" x14ac:dyDescent="0.3">
      <c r="B351027" t="s">
        <v>2736</v>
      </c>
    </row>
    <row r="351028" spans="2:2" x14ac:dyDescent="0.3">
      <c r="B351028" t="s">
        <v>2738</v>
      </c>
    </row>
    <row r="351029" spans="2:2" x14ac:dyDescent="0.3">
      <c r="B351029" t="s">
        <v>2740</v>
      </c>
    </row>
    <row r="351030" spans="2:2" x14ac:dyDescent="0.3">
      <c r="B351030" t="s">
        <v>2742</v>
      </c>
    </row>
    <row r="351031" spans="2:2" x14ac:dyDescent="0.3">
      <c r="B351031" t="s">
        <v>2744</v>
      </c>
    </row>
    <row r="351032" spans="2:2" x14ac:dyDescent="0.3">
      <c r="B351032" t="s">
        <v>2746</v>
      </c>
    </row>
    <row r="351033" spans="2:2" x14ac:dyDescent="0.3">
      <c r="B351033" t="s">
        <v>2748</v>
      </c>
    </row>
    <row r="351034" spans="2:2" x14ac:dyDescent="0.3">
      <c r="B351034" t="s">
        <v>2750</v>
      </c>
    </row>
    <row r="351035" spans="2:2" x14ac:dyDescent="0.3">
      <c r="B351035" t="s">
        <v>2752</v>
      </c>
    </row>
    <row r="351036" spans="2:2" x14ac:dyDescent="0.3">
      <c r="B351036" t="s">
        <v>2754</v>
      </c>
    </row>
    <row r="351037" spans="2:2" x14ac:dyDescent="0.3">
      <c r="B351037" t="s">
        <v>4391</v>
      </c>
    </row>
    <row r="351038" spans="2:2" x14ac:dyDescent="0.3">
      <c r="B351038" t="s">
        <v>2756</v>
      </c>
    </row>
    <row r="351039" spans="2:2" x14ac:dyDescent="0.3">
      <c r="B351039" t="s">
        <v>2758</v>
      </c>
    </row>
    <row r="351040" spans="2:2" x14ac:dyDescent="0.3">
      <c r="B351040" t="s">
        <v>2760</v>
      </c>
    </row>
    <row r="351041" spans="2:2" x14ac:dyDescent="0.3">
      <c r="B351041" t="s">
        <v>2762</v>
      </c>
    </row>
    <row r="351042" spans="2:2" x14ac:dyDescent="0.3">
      <c r="B351042" t="s">
        <v>2764</v>
      </c>
    </row>
    <row r="351043" spans="2:2" x14ac:dyDescent="0.3">
      <c r="B351043" t="s">
        <v>2766</v>
      </c>
    </row>
    <row r="351044" spans="2:2" x14ac:dyDescent="0.3">
      <c r="B351044" t="s">
        <v>2768</v>
      </c>
    </row>
    <row r="351045" spans="2:2" x14ac:dyDescent="0.3">
      <c r="B351045" t="s">
        <v>2770</v>
      </c>
    </row>
    <row r="351046" spans="2:2" x14ac:dyDescent="0.3">
      <c r="B351046" t="s">
        <v>2772</v>
      </c>
    </row>
    <row r="351047" spans="2:2" x14ac:dyDescent="0.3">
      <c r="B351047" t="s">
        <v>2774</v>
      </c>
    </row>
    <row r="351048" spans="2:2" x14ac:dyDescent="0.3">
      <c r="B351048" t="s">
        <v>2776</v>
      </c>
    </row>
    <row r="351049" spans="2:2" x14ac:dyDescent="0.3">
      <c r="B351049" t="s">
        <v>2778</v>
      </c>
    </row>
    <row r="351050" spans="2:2" x14ac:dyDescent="0.3">
      <c r="B351050" t="s">
        <v>2780</v>
      </c>
    </row>
    <row r="351051" spans="2:2" x14ac:dyDescent="0.3">
      <c r="B351051" t="s">
        <v>2782</v>
      </c>
    </row>
    <row r="351052" spans="2:2" x14ac:dyDescent="0.3">
      <c r="B351052" t="s">
        <v>2784</v>
      </c>
    </row>
    <row r="351053" spans="2:2" x14ac:dyDescent="0.3">
      <c r="B351053" t="s">
        <v>2786</v>
      </c>
    </row>
    <row r="351054" spans="2:2" x14ac:dyDescent="0.3">
      <c r="B351054" t="s">
        <v>2788</v>
      </c>
    </row>
    <row r="351055" spans="2:2" x14ac:dyDescent="0.3">
      <c r="B351055" t="s">
        <v>2790</v>
      </c>
    </row>
    <row r="351056" spans="2:2" x14ac:dyDescent="0.3">
      <c r="B351056" t="s">
        <v>2792</v>
      </c>
    </row>
    <row r="351057" spans="2:2" x14ac:dyDescent="0.3">
      <c r="B351057" t="s">
        <v>2794</v>
      </c>
    </row>
    <row r="351058" spans="2:2" x14ac:dyDescent="0.3">
      <c r="B351058" t="s">
        <v>2796</v>
      </c>
    </row>
    <row r="351059" spans="2:2" x14ac:dyDescent="0.3">
      <c r="B351059" t="s">
        <v>2798</v>
      </c>
    </row>
    <row r="351060" spans="2:2" x14ac:dyDescent="0.3">
      <c r="B351060" t="s">
        <v>2800</v>
      </c>
    </row>
    <row r="351061" spans="2:2" x14ac:dyDescent="0.3">
      <c r="B351061" t="s">
        <v>2802</v>
      </c>
    </row>
    <row r="351062" spans="2:2" x14ac:dyDescent="0.3">
      <c r="B351062" t="s">
        <v>2804</v>
      </c>
    </row>
    <row r="351063" spans="2:2" x14ac:dyDescent="0.3">
      <c r="B351063" t="s">
        <v>2806</v>
      </c>
    </row>
    <row r="351064" spans="2:2" x14ac:dyDescent="0.3">
      <c r="B351064" t="s">
        <v>2808</v>
      </c>
    </row>
    <row r="351065" spans="2:2" x14ac:dyDescent="0.3">
      <c r="B351065" t="s">
        <v>2810</v>
      </c>
    </row>
    <row r="351066" spans="2:2" x14ac:dyDescent="0.3">
      <c r="B351066" t="s">
        <v>2812</v>
      </c>
    </row>
    <row r="351067" spans="2:2" x14ac:dyDescent="0.3">
      <c r="B351067" t="s">
        <v>2814</v>
      </c>
    </row>
    <row r="351068" spans="2:2" x14ac:dyDescent="0.3">
      <c r="B351068" t="s">
        <v>2816</v>
      </c>
    </row>
    <row r="351069" spans="2:2" x14ac:dyDescent="0.3">
      <c r="B351069" t="s">
        <v>2818</v>
      </c>
    </row>
    <row r="351070" spans="2:2" x14ac:dyDescent="0.3">
      <c r="B351070" t="s">
        <v>2820</v>
      </c>
    </row>
    <row r="351071" spans="2:2" x14ac:dyDescent="0.3">
      <c r="B351071" t="s">
        <v>2822</v>
      </c>
    </row>
    <row r="351072" spans="2:2" x14ac:dyDescent="0.3">
      <c r="B351072" t="s">
        <v>2824</v>
      </c>
    </row>
    <row r="351073" spans="2:2" x14ac:dyDescent="0.3">
      <c r="B351073" t="s">
        <v>2826</v>
      </c>
    </row>
    <row r="351074" spans="2:2" x14ac:dyDescent="0.3">
      <c r="B351074" t="s">
        <v>2828</v>
      </c>
    </row>
    <row r="351075" spans="2:2" x14ac:dyDescent="0.3">
      <c r="B351075" t="s">
        <v>2830</v>
      </c>
    </row>
    <row r="351076" spans="2:2" x14ac:dyDescent="0.3">
      <c r="B351076" t="s">
        <v>2832</v>
      </c>
    </row>
    <row r="351077" spans="2:2" x14ac:dyDescent="0.3">
      <c r="B351077" t="s">
        <v>2834</v>
      </c>
    </row>
    <row r="351078" spans="2:2" x14ac:dyDescent="0.3">
      <c r="B351078" t="s">
        <v>2836</v>
      </c>
    </row>
    <row r="351079" spans="2:2" x14ac:dyDescent="0.3">
      <c r="B351079" t="s">
        <v>2838</v>
      </c>
    </row>
    <row r="351080" spans="2:2" x14ac:dyDescent="0.3">
      <c r="B351080" t="s">
        <v>2840</v>
      </c>
    </row>
    <row r="351081" spans="2:2" x14ac:dyDescent="0.3">
      <c r="B351081" t="s">
        <v>2842</v>
      </c>
    </row>
    <row r="351082" spans="2:2" x14ac:dyDescent="0.3">
      <c r="B351082" t="s">
        <v>2844</v>
      </c>
    </row>
    <row r="351083" spans="2:2" x14ac:dyDescent="0.3">
      <c r="B351083" t="s">
        <v>2846</v>
      </c>
    </row>
    <row r="351084" spans="2:2" x14ac:dyDescent="0.3">
      <c r="B351084" t="s">
        <v>2848</v>
      </c>
    </row>
    <row r="351085" spans="2:2" x14ac:dyDescent="0.3">
      <c r="B351085" t="s">
        <v>2850</v>
      </c>
    </row>
    <row r="351086" spans="2:2" x14ac:dyDescent="0.3">
      <c r="B351086" t="s">
        <v>2852</v>
      </c>
    </row>
    <row r="351087" spans="2:2" x14ac:dyDescent="0.3">
      <c r="B351087" t="s">
        <v>2854</v>
      </c>
    </row>
    <row r="351088" spans="2:2" x14ac:dyDescent="0.3">
      <c r="B351088" t="s">
        <v>2856</v>
      </c>
    </row>
    <row r="351089" spans="2:2" x14ac:dyDescent="0.3">
      <c r="B351089" t="s">
        <v>2858</v>
      </c>
    </row>
    <row r="351090" spans="2:2" x14ac:dyDescent="0.3">
      <c r="B351090" t="s">
        <v>2860</v>
      </c>
    </row>
    <row r="351091" spans="2:2" x14ac:dyDescent="0.3">
      <c r="B351091" t="s">
        <v>2862</v>
      </c>
    </row>
    <row r="351092" spans="2:2" x14ac:dyDescent="0.3">
      <c r="B351092" t="s">
        <v>2864</v>
      </c>
    </row>
    <row r="351093" spans="2:2" x14ac:dyDescent="0.3">
      <c r="B351093" t="s">
        <v>2866</v>
      </c>
    </row>
    <row r="351094" spans="2:2" x14ac:dyDescent="0.3">
      <c r="B351094" t="s">
        <v>2868</v>
      </c>
    </row>
    <row r="351095" spans="2:2" x14ac:dyDescent="0.3">
      <c r="B351095" t="s">
        <v>2870</v>
      </c>
    </row>
    <row r="351096" spans="2:2" x14ac:dyDescent="0.3">
      <c r="B351096" t="s">
        <v>2872</v>
      </c>
    </row>
    <row r="351097" spans="2:2" x14ac:dyDescent="0.3">
      <c r="B351097" t="s">
        <v>2874</v>
      </c>
    </row>
    <row r="351098" spans="2:2" x14ac:dyDescent="0.3">
      <c r="B351098" t="s">
        <v>2876</v>
      </c>
    </row>
    <row r="351099" spans="2:2" x14ac:dyDescent="0.3">
      <c r="B351099" t="s">
        <v>2878</v>
      </c>
    </row>
    <row r="351100" spans="2:2" x14ac:dyDescent="0.3">
      <c r="B351100" t="s">
        <v>2880</v>
      </c>
    </row>
    <row r="351101" spans="2:2" x14ac:dyDescent="0.3">
      <c r="B351101" t="s">
        <v>2882</v>
      </c>
    </row>
    <row r="351102" spans="2:2" x14ac:dyDescent="0.3">
      <c r="B351102" t="s">
        <v>2884</v>
      </c>
    </row>
    <row r="351103" spans="2:2" x14ac:dyDescent="0.3">
      <c r="B351103" t="s">
        <v>2886</v>
      </c>
    </row>
    <row r="351104" spans="2:2" x14ac:dyDescent="0.3">
      <c r="B351104" t="s">
        <v>2888</v>
      </c>
    </row>
    <row r="351105" spans="2:2" x14ac:dyDescent="0.3">
      <c r="B351105" t="s">
        <v>2890</v>
      </c>
    </row>
    <row r="351106" spans="2:2" x14ac:dyDescent="0.3">
      <c r="B351106" t="s">
        <v>2892</v>
      </c>
    </row>
    <row r="351107" spans="2:2" x14ac:dyDescent="0.3">
      <c r="B351107" t="s">
        <v>2894</v>
      </c>
    </row>
    <row r="351108" spans="2:2" x14ac:dyDescent="0.3">
      <c r="B351108" t="s">
        <v>2896</v>
      </c>
    </row>
    <row r="351109" spans="2:2" x14ac:dyDescent="0.3">
      <c r="B351109" t="s">
        <v>2898</v>
      </c>
    </row>
    <row r="351110" spans="2:2" x14ac:dyDescent="0.3">
      <c r="B351110" t="s">
        <v>2900</v>
      </c>
    </row>
    <row r="351111" spans="2:2" x14ac:dyDescent="0.3">
      <c r="B351111" t="s">
        <v>2902</v>
      </c>
    </row>
    <row r="351112" spans="2:2" x14ac:dyDescent="0.3">
      <c r="B351112" t="s">
        <v>2904</v>
      </c>
    </row>
    <row r="351113" spans="2:2" x14ac:dyDescent="0.3">
      <c r="B351113" t="s">
        <v>2906</v>
      </c>
    </row>
    <row r="351114" spans="2:2" x14ac:dyDescent="0.3">
      <c r="B351114" t="s">
        <v>2908</v>
      </c>
    </row>
    <row r="351115" spans="2:2" x14ac:dyDescent="0.3">
      <c r="B351115" t="s">
        <v>2910</v>
      </c>
    </row>
    <row r="351116" spans="2:2" x14ac:dyDescent="0.3">
      <c r="B351116" t="s">
        <v>2912</v>
      </c>
    </row>
    <row r="351117" spans="2:2" x14ac:dyDescent="0.3">
      <c r="B351117" t="s">
        <v>2914</v>
      </c>
    </row>
    <row r="351118" spans="2:2" x14ac:dyDescent="0.3">
      <c r="B351118" t="s">
        <v>2916</v>
      </c>
    </row>
    <row r="351119" spans="2:2" x14ac:dyDescent="0.3">
      <c r="B351119" t="s">
        <v>2918</v>
      </c>
    </row>
    <row r="351120" spans="2:2" x14ac:dyDescent="0.3">
      <c r="B351120" t="s">
        <v>2920</v>
      </c>
    </row>
    <row r="351121" spans="2:2" x14ac:dyDescent="0.3">
      <c r="B351121" t="s">
        <v>2922</v>
      </c>
    </row>
    <row r="351122" spans="2:2" x14ac:dyDescent="0.3">
      <c r="B351122" t="s">
        <v>2924</v>
      </c>
    </row>
    <row r="351123" spans="2:2" x14ac:dyDescent="0.3">
      <c r="B351123" t="s">
        <v>2926</v>
      </c>
    </row>
    <row r="351124" spans="2:2" x14ac:dyDescent="0.3">
      <c r="B351124" t="s">
        <v>2928</v>
      </c>
    </row>
    <row r="351125" spans="2:2" x14ac:dyDescent="0.3">
      <c r="B351125" t="s">
        <v>2930</v>
      </c>
    </row>
    <row r="351126" spans="2:2" x14ac:dyDescent="0.3">
      <c r="B351126" t="s">
        <v>2932</v>
      </c>
    </row>
    <row r="351127" spans="2:2" x14ac:dyDescent="0.3">
      <c r="B351127" t="s">
        <v>2934</v>
      </c>
    </row>
    <row r="351128" spans="2:2" x14ac:dyDescent="0.3">
      <c r="B351128" t="s">
        <v>2936</v>
      </c>
    </row>
    <row r="351129" spans="2:2" x14ac:dyDescent="0.3">
      <c r="B351129" t="s">
        <v>2938</v>
      </c>
    </row>
    <row r="351130" spans="2:2" x14ac:dyDescent="0.3">
      <c r="B351130" t="s">
        <v>2940</v>
      </c>
    </row>
    <row r="351131" spans="2:2" x14ac:dyDescent="0.3">
      <c r="B351131" t="s">
        <v>2942</v>
      </c>
    </row>
    <row r="351132" spans="2:2" x14ac:dyDescent="0.3">
      <c r="B351132" t="s">
        <v>2944</v>
      </c>
    </row>
    <row r="351133" spans="2:2" x14ac:dyDescent="0.3">
      <c r="B351133" t="s">
        <v>2946</v>
      </c>
    </row>
    <row r="351134" spans="2:2" x14ac:dyDescent="0.3">
      <c r="B351134" t="s">
        <v>4392</v>
      </c>
    </row>
    <row r="351135" spans="2:2" x14ac:dyDescent="0.3">
      <c r="B351135" t="s">
        <v>2948</v>
      </c>
    </row>
    <row r="351136" spans="2:2" x14ac:dyDescent="0.3">
      <c r="B351136" t="s">
        <v>2950</v>
      </c>
    </row>
    <row r="351137" spans="2:2" x14ac:dyDescent="0.3">
      <c r="B351137" t="s">
        <v>2952</v>
      </c>
    </row>
    <row r="351138" spans="2:2" x14ac:dyDescent="0.3">
      <c r="B351138" t="s">
        <v>2954</v>
      </c>
    </row>
    <row r="351139" spans="2:2" x14ac:dyDescent="0.3">
      <c r="B351139" t="s">
        <v>2956</v>
      </c>
    </row>
    <row r="351140" spans="2:2" x14ac:dyDescent="0.3">
      <c r="B351140" t="s">
        <v>2958</v>
      </c>
    </row>
    <row r="351141" spans="2:2" x14ac:dyDescent="0.3">
      <c r="B351141" t="s">
        <v>2960</v>
      </c>
    </row>
    <row r="351142" spans="2:2" x14ac:dyDescent="0.3">
      <c r="B351142" t="s">
        <v>2962</v>
      </c>
    </row>
    <row r="351143" spans="2:2" x14ac:dyDescent="0.3">
      <c r="B351143" t="s">
        <v>2964</v>
      </c>
    </row>
    <row r="351144" spans="2:2" x14ac:dyDescent="0.3">
      <c r="B351144" t="s">
        <v>2966</v>
      </c>
    </row>
    <row r="351145" spans="2:2" x14ac:dyDescent="0.3">
      <c r="B351145" t="s">
        <v>2968</v>
      </c>
    </row>
    <row r="351146" spans="2:2" x14ac:dyDescent="0.3">
      <c r="B351146" t="s">
        <v>2970</v>
      </c>
    </row>
    <row r="351147" spans="2:2" x14ac:dyDescent="0.3">
      <c r="B351147" t="s">
        <v>2972</v>
      </c>
    </row>
    <row r="351148" spans="2:2" x14ac:dyDescent="0.3">
      <c r="B351148" t="s">
        <v>2974</v>
      </c>
    </row>
    <row r="351149" spans="2:2" x14ac:dyDescent="0.3">
      <c r="B351149" t="s">
        <v>2976</v>
      </c>
    </row>
    <row r="351150" spans="2:2" x14ac:dyDescent="0.3">
      <c r="B351150" t="s">
        <v>2978</v>
      </c>
    </row>
    <row r="351151" spans="2:2" x14ac:dyDescent="0.3">
      <c r="B351151" t="s">
        <v>2980</v>
      </c>
    </row>
    <row r="351152" spans="2:2" x14ac:dyDescent="0.3">
      <c r="B351152" t="s">
        <v>2982</v>
      </c>
    </row>
    <row r="351153" spans="2:2" x14ac:dyDescent="0.3">
      <c r="B351153" t="s">
        <v>2984</v>
      </c>
    </row>
    <row r="351154" spans="2:2" x14ac:dyDescent="0.3">
      <c r="B351154" t="s">
        <v>2986</v>
      </c>
    </row>
    <row r="351155" spans="2:2" x14ac:dyDescent="0.3">
      <c r="B351155" t="s">
        <v>2988</v>
      </c>
    </row>
    <row r="351156" spans="2:2" x14ac:dyDescent="0.3">
      <c r="B351156" t="s">
        <v>2990</v>
      </c>
    </row>
    <row r="351157" spans="2:2" x14ac:dyDescent="0.3">
      <c r="B351157" t="s">
        <v>2992</v>
      </c>
    </row>
    <row r="351158" spans="2:2" x14ac:dyDescent="0.3">
      <c r="B351158" t="s">
        <v>2994</v>
      </c>
    </row>
    <row r="351159" spans="2:2" x14ac:dyDescent="0.3">
      <c r="B351159" t="s">
        <v>2996</v>
      </c>
    </row>
    <row r="351160" spans="2:2" x14ac:dyDescent="0.3">
      <c r="B351160" t="s">
        <v>2998</v>
      </c>
    </row>
    <row r="351161" spans="2:2" x14ac:dyDescent="0.3">
      <c r="B351161" t="s">
        <v>3000</v>
      </c>
    </row>
    <row r="351162" spans="2:2" x14ac:dyDescent="0.3">
      <c r="B351162" t="s">
        <v>3002</v>
      </c>
    </row>
    <row r="351163" spans="2:2" x14ac:dyDescent="0.3">
      <c r="B351163" t="s">
        <v>3004</v>
      </c>
    </row>
    <row r="351164" spans="2:2" x14ac:dyDescent="0.3">
      <c r="B351164" t="s">
        <v>3006</v>
      </c>
    </row>
    <row r="351165" spans="2:2" x14ac:dyDescent="0.3">
      <c r="B351165" t="s">
        <v>3008</v>
      </c>
    </row>
    <row r="351166" spans="2:2" x14ac:dyDescent="0.3">
      <c r="B351166" t="s">
        <v>3010</v>
      </c>
    </row>
    <row r="351167" spans="2:2" x14ac:dyDescent="0.3">
      <c r="B351167" t="s">
        <v>3012</v>
      </c>
    </row>
    <row r="351168" spans="2:2" x14ac:dyDescent="0.3">
      <c r="B351168" t="s">
        <v>3014</v>
      </c>
    </row>
    <row r="351169" spans="2:2" x14ac:dyDescent="0.3">
      <c r="B351169" t="s">
        <v>3016</v>
      </c>
    </row>
    <row r="351170" spans="2:2" x14ac:dyDescent="0.3">
      <c r="B351170" t="s">
        <v>3018</v>
      </c>
    </row>
    <row r="351171" spans="2:2" x14ac:dyDescent="0.3">
      <c r="B351171" t="s">
        <v>3020</v>
      </c>
    </row>
    <row r="351172" spans="2:2" x14ac:dyDescent="0.3">
      <c r="B351172" t="s">
        <v>3022</v>
      </c>
    </row>
    <row r="351173" spans="2:2" x14ac:dyDescent="0.3">
      <c r="B351173" t="s">
        <v>3024</v>
      </c>
    </row>
    <row r="351174" spans="2:2" x14ac:dyDescent="0.3">
      <c r="B351174" t="s">
        <v>3026</v>
      </c>
    </row>
    <row r="351175" spans="2:2" x14ac:dyDescent="0.3">
      <c r="B351175" t="s">
        <v>3028</v>
      </c>
    </row>
    <row r="351176" spans="2:2" x14ac:dyDescent="0.3">
      <c r="B351176" t="s">
        <v>3030</v>
      </c>
    </row>
    <row r="351177" spans="2:2" x14ac:dyDescent="0.3">
      <c r="B351177" t="s">
        <v>3032</v>
      </c>
    </row>
    <row r="351178" spans="2:2" x14ac:dyDescent="0.3">
      <c r="B351178" t="s">
        <v>3034</v>
      </c>
    </row>
    <row r="351179" spans="2:2" x14ac:dyDescent="0.3">
      <c r="B351179" t="s">
        <v>3036</v>
      </c>
    </row>
    <row r="351180" spans="2:2" x14ac:dyDescent="0.3">
      <c r="B351180" t="s">
        <v>3038</v>
      </c>
    </row>
    <row r="351181" spans="2:2" x14ac:dyDescent="0.3">
      <c r="B351181" t="s">
        <v>3040</v>
      </c>
    </row>
    <row r="351182" spans="2:2" x14ac:dyDescent="0.3">
      <c r="B351182" t="s">
        <v>3042</v>
      </c>
    </row>
    <row r="351183" spans="2:2" x14ac:dyDescent="0.3">
      <c r="B351183" t="s">
        <v>3044</v>
      </c>
    </row>
    <row r="351184" spans="2:2" x14ac:dyDescent="0.3">
      <c r="B351184" t="s">
        <v>3046</v>
      </c>
    </row>
    <row r="351185" spans="2:2" x14ac:dyDescent="0.3">
      <c r="B351185" t="s">
        <v>3048</v>
      </c>
    </row>
    <row r="351186" spans="2:2" x14ac:dyDescent="0.3">
      <c r="B351186" t="s">
        <v>3050</v>
      </c>
    </row>
    <row r="351187" spans="2:2" x14ac:dyDescent="0.3">
      <c r="B351187" t="s">
        <v>3052</v>
      </c>
    </row>
    <row r="351188" spans="2:2" x14ac:dyDescent="0.3">
      <c r="B351188" t="s">
        <v>3054</v>
      </c>
    </row>
    <row r="351189" spans="2:2" x14ac:dyDescent="0.3">
      <c r="B351189" t="s">
        <v>3056</v>
      </c>
    </row>
    <row r="351190" spans="2:2" x14ac:dyDescent="0.3">
      <c r="B351190" t="s">
        <v>3058</v>
      </c>
    </row>
    <row r="351191" spans="2:2" x14ac:dyDescent="0.3">
      <c r="B351191" t="s">
        <v>3060</v>
      </c>
    </row>
    <row r="351192" spans="2:2" x14ac:dyDescent="0.3">
      <c r="B351192" t="s">
        <v>3062</v>
      </c>
    </row>
    <row r="351193" spans="2:2" x14ac:dyDescent="0.3">
      <c r="B351193" t="s">
        <v>3064</v>
      </c>
    </row>
    <row r="351194" spans="2:2" x14ac:dyDescent="0.3">
      <c r="B351194" t="s">
        <v>3066</v>
      </c>
    </row>
    <row r="351195" spans="2:2" x14ac:dyDescent="0.3">
      <c r="B351195" t="s">
        <v>3068</v>
      </c>
    </row>
    <row r="351196" spans="2:2" x14ac:dyDescent="0.3">
      <c r="B351196" t="s">
        <v>3070</v>
      </c>
    </row>
    <row r="351197" spans="2:2" x14ac:dyDescent="0.3">
      <c r="B351197" t="s">
        <v>3072</v>
      </c>
    </row>
    <row r="351198" spans="2:2" x14ac:dyDescent="0.3">
      <c r="B351198" t="s">
        <v>3074</v>
      </c>
    </row>
    <row r="351199" spans="2:2" x14ac:dyDescent="0.3">
      <c r="B351199" t="s">
        <v>3076</v>
      </c>
    </row>
    <row r="351200" spans="2:2" x14ac:dyDescent="0.3">
      <c r="B351200" t="s">
        <v>3078</v>
      </c>
    </row>
    <row r="351201" spans="2:2" x14ac:dyDescent="0.3">
      <c r="B351201" t="s">
        <v>3080</v>
      </c>
    </row>
    <row r="351202" spans="2:2" x14ac:dyDescent="0.3">
      <c r="B351202" t="s">
        <v>3082</v>
      </c>
    </row>
    <row r="351203" spans="2:2" x14ac:dyDescent="0.3">
      <c r="B351203" t="s">
        <v>3084</v>
      </c>
    </row>
    <row r="351204" spans="2:2" x14ac:dyDescent="0.3">
      <c r="B351204" t="s">
        <v>3086</v>
      </c>
    </row>
    <row r="351205" spans="2:2" x14ac:dyDescent="0.3">
      <c r="B351205" t="s">
        <v>3088</v>
      </c>
    </row>
    <row r="351206" spans="2:2" x14ac:dyDescent="0.3">
      <c r="B351206" t="s">
        <v>3090</v>
      </c>
    </row>
    <row r="351207" spans="2:2" x14ac:dyDescent="0.3">
      <c r="B351207" t="s">
        <v>3092</v>
      </c>
    </row>
    <row r="351208" spans="2:2" x14ac:dyDescent="0.3">
      <c r="B351208" t="s">
        <v>3094</v>
      </c>
    </row>
    <row r="351209" spans="2:2" x14ac:dyDescent="0.3">
      <c r="B351209" t="s">
        <v>3096</v>
      </c>
    </row>
    <row r="351210" spans="2:2" x14ac:dyDescent="0.3">
      <c r="B351210" t="s">
        <v>3098</v>
      </c>
    </row>
    <row r="351211" spans="2:2" x14ac:dyDescent="0.3">
      <c r="B351211" t="s">
        <v>3100</v>
      </c>
    </row>
    <row r="351212" spans="2:2" x14ac:dyDescent="0.3">
      <c r="B351212" t="s">
        <v>3102</v>
      </c>
    </row>
    <row r="351213" spans="2:2" x14ac:dyDescent="0.3">
      <c r="B351213" t="s">
        <v>3104</v>
      </c>
    </row>
    <row r="351214" spans="2:2" x14ac:dyDescent="0.3">
      <c r="B351214" t="s">
        <v>3106</v>
      </c>
    </row>
    <row r="351215" spans="2:2" x14ac:dyDescent="0.3">
      <c r="B351215" t="s">
        <v>3108</v>
      </c>
    </row>
    <row r="351216" spans="2:2" x14ac:dyDescent="0.3">
      <c r="B351216" t="s">
        <v>3110</v>
      </c>
    </row>
    <row r="351217" spans="2:2" x14ac:dyDescent="0.3">
      <c r="B351217" t="s">
        <v>3112</v>
      </c>
    </row>
    <row r="351218" spans="2:2" x14ac:dyDescent="0.3">
      <c r="B351218" t="s">
        <v>3114</v>
      </c>
    </row>
    <row r="351219" spans="2:2" x14ac:dyDescent="0.3">
      <c r="B351219" t="s">
        <v>3116</v>
      </c>
    </row>
    <row r="351220" spans="2:2" x14ac:dyDescent="0.3">
      <c r="B351220" t="s">
        <v>3118</v>
      </c>
    </row>
    <row r="351221" spans="2:2" x14ac:dyDescent="0.3">
      <c r="B351221" t="s">
        <v>3120</v>
      </c>
    </row>
    <row r="351222" spans="2:2" x14ac:dyDescent="0.3">
      <c r="B351222" t="s">
        <v>3122</v>
      </c>
    </row>
    <row r="351223" spans="2:2" x14ac:dyDescent="0.3">
      <c r="B351223" t="s">
        <v>3124</v>
      </c>
    </row>
    <row r="351224" spans="2:2" x14ac:dyDescent="0.3">
      <c r="B351224" t="s">
        <v>3126</v>
      </c>
    </row>
    <row r="351225" spans="2:2" x14ac:dyDescent="0.3">
      <c r="B351225" t="s">
        <v>3128</v>
      </c>
    </row>
    <row r="351226" spans="2:2" x14ac:dyDescent="0.3">
      <c r="B351226" t="s">
        <v>3130</v>
      </c>
    </row>
    <row r="351227" spans="2:2" x14ac:dyDescent="0.3">
      <c r="B351227" t="s">
        <v>3132</v>
      </c>
    </row>
    <row r="351228" spans="2:2" x14ac:dyDescent="0.3">
      <c r="B351228" t="s">
        <v>3134</v>
      </c>
    </row>
    <row r="351229" spans="2:2" x14ac:dyDescent="0.3">
      <c r="B351229" t="s">
        <v>3136</v>
      </c>
    </row>
    <row r="351230" spans="2:2" x14ac:dyDescent="0.3">
      <c r="B351230" t="s">
        <v>3138</v>
      </c>
    </row>
    <row r="351231" spans="2:2" x14ac:dyDescent="0.3">
      <c r="B351231" t="s">
        <v>3140</v>
      </c>
    </row>
    <row r="351232" spans="2:2" x14ac:dyDescent="0.3">
      <c r="B351232" t="s">
        <v>3142</v>
      </c>
    </row>
    <row r="351233" spans="2:2" x14ac:dyDescent="0.3">
      <c r="B351233" t="s">
        <v>3144</v>
      </c>
    </row>
    <row r="351234" spans="2:2" x14ac:dyDescent="0.3">
      <c r="B351234" t="s">
        <v>3146</v>
      </c>
    </row>
    <row r="351235" spans="2:2" x14ac:dyDescent="0.3">
      <c r="B351235" t="s">
        <v>3148</v>
      </c>
    </row>
    <row r="351236" spans="2:2" x14ac:dyDescent="0.3">
      <c r="B351236" t="s">
        <v>3150</v>
      </c>
    </row>
    <row r="351237" spans="2:2" x14ac:dyDescent="0.3">
      <c r="B351237" t="s">
        <v>3152</v>
      </c>
    </row>
    <row r="351238" spans="2:2" x14ac:dyDescent="0.3">
      <c r="B351238" t="s">
        <v>3154</v>
      </c>
    </row>
    <row r="351239" spans="2:2" x14ac:dyDescent="0.3">
      <c r="B351239" t="s">
        <v>3156</v>
      </c>
    </row>
    <row r="351240" spans="2:2" x14ac:dyDescent="0.3">
      <c r="B351240" t="s">
        <v>3158</v>
      </c>
    </row>
    <row r="351241" spans="2:2" x14ac:dyDescent="0.3">
      <c r="B351241" t="s">
        <v>3160</v>
      </c>
    </row>
    <row r="351242" spans="2:2" x14ac:dyDescent="0.3">
      <c r="B351242" t="s">
        <v>3162</v>
      </c>
    </row>
    <row r="351243" spans="2:2" x14ac:dyDescent="0.3">
      <c r="B351243" t="s">
        <v>3164</v>
      </c>
    </row>
    <row r="351244" spans="2:2" x14ac:dyDescent="0.3">
      <c r="B351244" t="s">
        <v>3166</v>
      </c>
    </row>
    <row r="351245" spans="2:2" x14ac:dyDescent="0.3">
      <c r="B351245" t="s">
        <v>3168</v>
      </c>
    </row>
    <row r="351246" spans="2:2" x14ac:dyDescent="0.3">
      <c r="B351246" t="s">
        <v>3170</v>
      </c>
    </row>
    <row r="351247" spans="2:2" x14ac:dyDescent="0.3">
      <c r="B351247" t="s">
        <v>3172</v>
      </c>
    </row>
    <row r="351248" spans="2:2" x14ac:dyDescent="0.3">
      <c r="B351248" t="s">
        <v>3174</v>
      </c>
    </row>
    <row r="351249" spans="2:2" x14ac:dyDescent="0.3">
      <c r="B351249" t="s">
        <v>3176</v>
      </c>
    </row>
    <row r="351250" spans="2:2" x14ac:dyDescent="0.3">
      <c r="B351250" t="s">
        <v>3178</v>
      </c>
    </row>
    <row r="351251" spans="2:2" x14ac:dyDescent="0.3">
      <c r="B351251" t="s">
        <v>3180</v>
      </c>
    </row>
    <row r="351252" spans="2:2" x14ac:dyDescent="0.3">
      <c r="B351252" t="s">
        <v>3182</v>
      </c>
    </row>
    <row r="351253" spans="2:2" x14ac:dyDescent="0.3">
      <c r="B351253" t="s">
        <v>3184</v>
      </c>
    </row>
    <row r="351254" spans="2:2" x14ac:dyDescent="0.3">
      <c r="B351254" t="s">
        <v>3186</v>
      </c>
    </row>
    <row r="351255" spans="2:2" x14ac:dyDescent="0.3">
      <c r="B351255" t="s">
        <v>3188</v>
      </c>
    </row>
    <row r="351256" spans="2:2" x14ac:dyDescent="0.3">
      <c r="B351256" t="s">
        <v>3190</v>
      </c>
    </row>
    <row r="351257" spans="2:2" x14ac:dyDescent="0.3">
      <c r="B351257" t="s">
        <v>3192</v>
      </c>
    </row>
    <row r="351258" spans="2:2" x14ac:dyDescent="0.3">
      <c r="B351258" t="s">
        <v>3194</v>
      </c>
    </row>
    <row r="351259" spans="2:2" x14ac:dyDescent="0.3">
      <c r="B351259" t="s">
        <v>3196</v>
      </c>
    </row>
    <row r="351260" spans="2:2" x14ac:dyDescent="0.3">
      <c r="B351260" t="s">
        <v>3198</v>
      </c>
    </row>
    <row r="351261" spans="2:2" x14ac:dyDescent="0.3">
      <c r="B351261" t="s">
        <v>3200</v>
      </c>
    </row>
    <row r="351262" spans="2:2" x14ac:dyDescent="0.3">
      <c r="B351262" t="s">
        <v>4393</v>
      </c>
    </row>
    <row r="351263" spans="2:2" x14ac:dyDescent="0.3">
      <c r="B351263" t="s">
        <v>3204</v>
      </c>
    </row>
    <row r="351264" spans="2:2" x14ac:dyDescent="0.3">
      <c r="B351264" t="s">
        <v>3206</v>
      </c>
    </row>
    <row r="351265" spans="2:2" x14ac:dyDescent="0.3">
      <c r="B351265" t="s">
        <v>3208</v>
      </c>
    </row>
    <row r="351266" spans="2:2" x14ac:dyDescent="0.3">
      <c r="B351266" t="s">
        <v>3210</v>
      </c>
    </row>
    <row r="351267" spans="2:2" x14ac:dyDescent="0.3">
      <c r="B351267" t="s">
        <v>3212</v>
      </c>
    </row>
    <row r="351268" spans="2:2" x14ac:dyDescent="0.3">
      <c r="B351268" t="s">
        <v>3214</v>
      </c>
    </row>
    <row r="351269" spans="2:2" x14ac:dyDescent="0.3">
      <c r="B351269" t="s">
        <v>3216</v>
      </c>
    </row>
    <row r="351270" spans="2:2" x14ac:dyDescent="0.3">
      <c r="B351270" t="s">
        <v>3218</v>
      </c>
    </row>
    <row r="351271" spans="2:2" x14ac:dyDescent="0.3">
      <c r="B351271" t="s">
        <v>3220</v>
      </c>
    </row>
    <row r="351272" spans="2:2" x14ac:dyDescent="0.3">
      <c r="B351272" t="s">
        <v>3222</v>
      </c>
    </row>
    <row r="351273" spans="2:2" x14ac:dyDescent="0.3">
      <c r="B351273" t="s">
        <v>3224</v>
      </c>
    </row>
    <row r="351274" spans="2:2" x14ac:dyDescent="0.3">
      <c r="B351274" t="s">
        <v>3226</v>
      </c>
    </row>
    <row r="351275" spans="2:2" x14ac:dyDescent="0.3">
      <c r="B351275" t="s">
        <v>3228</v>
      </c>
    </row>
    <row r="351276" spans="2:2" x14ac:dyDescent="0.3">
      <c r="B351276" t="s">
        <v>3230</v>
      </c>
    </row>
    <row r="351277" spans="2:2" x14ac:dyDescent="0.3">
      <c r="B351277" t="s">
        <v>3232</v>
      </c>
    </row>
    <row r="351278" spans="2:2" x14ac:dyDescent="0.3">
      <c r="B351278" t="s">
        <v>3234</v>
      </c>
    </row>
    <row r="351279" spans="2:2" x14ac:dyDescent="0.3">
      <c r="B351279" t="s">
        <v>3236</v>
      </c>
    </row>
    <row r="351280" spans="2:2" x14ac:dyDescent="0.3">
      <c r="B351280" t="s">
        <v>3238</v>
      </c>
    </row>
    <row r="351281" spans="2:2" x14ac:dyDescent="0.3">
      <c r="B351281" t="s">
        <v>3240</v>
      </c>
    </row>
    <row r="351282" spans="2:2" x14ac:dyDescent="0.3">
      <c r="B351282" t="s">
        <v>3242</v>
      </c>
    </row>
    <row r="351283" spans="2:2" x14ac:dyDescent="0.3">
      <c r="B351283" t="s">
        <v>3244</v>
      </c>
    </row>
    <row r="351284" spans="2:2" x14ac:dyDescent="0.3">
      <c r="B351284" t="s">
        <v>3246</v>
      </c>
    </row>
    <row r="351285" spans="2:2" x14ac:dyDescent="0.3">
      <c r="B351285" t="s">
        <v>3248</v>
      </c>
    </row>
    <row r="351286" spans="2:2" x14ac:dyDescent="0.3">
      <c r="B351286" t="s">
        <v>3250</v>
      </c>
    </row>
    <row r="351287" spans="2:2" x14ac:dyDescent="0.3">
      <c r="B351287" t="s">
        <v>3252</v>
      </c>
    </row>
    <row r="351288" spans="2:2" x14ac:dyDescent="0.3">
      <c r="B351288" t="s">
        <v>3254</v>
      </c>
    </row>
    <row r="351289" spans="2:2" x14ac:dyDescent="0.3">
      <c r="B351289" t="s">
        <v>3256</v>
      </c>
    </row>
    <row r="351290" spans="2:2" x14ac:dyDescent="0.3">
      <c r="B351290" t="s">
        <v>3258</v>
      </c>
    </row>
    <row r="351291" spans="2:2" x14ac:dyDescent="0.3">
      <c r="B351291" t="s">
        <v>3260</v>
      </c>
    </row>
    <row r="351292" spans="2:2" x14ac:dyDescent="0.3">
      <c r="B351292" t="s">
        <v>3262</v>
      </c>
    </row>
    <row r="351293" spans="2:2" x14ac:dyDescent="0.3">
      <c r="B351293" t="s">
        <v>3264</v>
      </c>
    </row>
    <row r="351294" spans="2:2" x14ac:dyDescent="0.3">
      <c r="B351294" t="s">
        <v>3266</v>
      </c>
    </row>
    <row r="351295" spans="2:2" x14ac:dyDescent="0.3">
      <c r="B351295" t="s">
        <v>3268</v>
      </c>
    </row>
    <row r="351296" spans="2:2" x14ac:dyDescent="0.3">
      <c r="B351296" t="s">
        <v>3270</v>
      </c>
    </row>
    <row r="351297" spans="2:2" x14ac:dyDescent="0.3">
      <c r="B351297" t="s">
        <v>3272</v>
      </c>
    </row>
    <row r="351298" spans="2:2" x14ac:dyDescent="0.3">
      <c r="B351298" t="s">
        <v>3274</v>
      </c>
    </row>
    <row r="351299" spans="2:2" x14ac:dyDescent="0.3">
      <c r="B351299" t="s">
        <v>3276</v>
      </c>
    </row>
    <row r="351300" spans="2:2" x14ac:dyDescent="0.3">
      <c r="B351300" t="s">
        <v>3278</v>
      </c>
    </row>
    <row r="351301" spans="2:2" x14ac:dyDescent="0.3">
      <c r="B351301" t="s">
        <v>3280</v>
      </c>
    </row>
    <row r="351302" spans="2:2" x14ac:dyDescent="0.3">
      <c r="B351302" t="s">
        <v>3282</v>
      </c>
    </row>
    <row r="351303" spans="2:2" x14ac:dyDescent="0.3">
      <c r="B351303" t="s">
        <v>3284</v>
      </c>
    </row>
    <row r="351304" spans="2:2" x14ac:dyDescent="0.3">
      <c r="B351304" t="s">
        <v>3286</v>
      </c>
    </row>
    <row r="351305" spans="2:2" x14ac:dyDescent="0.3">
      <c r="B351305" t="s">
        <v>3288</v>
      </c>
    </row>
    <row r="351306" spans="2:2" x14ac:dyDescent="0.3">
      <c r="B351306" t="s">
        <v>3290</v>
      </c>
    </row>
    <row r="351307" spans="2:2" x14ac:dyDescent="0.3">
      <c r="B351307" t="s">
        <v>4394</v>
      </c>
    </row>
    <row r="351308" spans="2:2" x14ac:dyDescent="0.3">
      <c r="B351308" t="s">
        <v>3294</v>
      </c>
    </row>
    <row r="351309" spans="2:2" x14ac:dyDescent="0.3">
      <c r="B351309" t="s">
        <v>3296</v>
      </c>
    </row>
    <row r="351310" spans="2:2" x14ac:dyDescent="0.3">
      <c r="B351310" t="s">
        <v>3298</v>
      </c>
    </row>
    <row r="351311" spans="2:2" x14ac:dyDescent="0.3">
      <c r="B351311" t="s">
        <v>3300</v>
      </c>
    </row>
    <row r="351312" spans="2:2" x14ac:dyDescent="0.3">
      <c r="B351312" t="s">
        <v>3302</v>
      </c>
    </row>
    <row r="351313" spans="2:2" x14ac:dyDescent="0.3">
      <c r="B351313" t="s">
        <v>3304</v>
      </c>
    </row>
    <row r="351314" spans="2:2" x14ac:dyDescent="0.3">
      <c r="B351314" t="s">
        <v>3306</v>
      </c>
    </row>
    <row r="351315" spans="2:2" x14ac:dyDescent="0.3">
      <c r="B351315" t="s">
        <v>3308</v>
      </c>
    </row>
    <row r="351316" spans="2:2" x14ac:dyDescent="0.3">
      <c r="B351316" t="s">
        <v>3310</v>
      </c>
    </row>
    <row r="351317" spans="2:2" x14ac:dyDescent="0.3">
      <c r="B351317" t="s">
        <v>3312</v>
      </c>
    </row>
    <row r="351318" spans="2:2" x14ac:dyDescent="0.3">
      <c r="B351318" t="s">
        <v>3314</v>
      </c>
    </row>
    <row r="351319" spans="2:2" x14ac:dyDescent="0.3">
      <c r="B351319" t="s">
        <v>3316</v>
      </c>
    </row>
    <row r="351320" spans="2:2" x14ac:dyDescent="0.3">
      <c r="B351320" t="s">
        <v>3318</v>
      </c>
    </row>
    <row r="351321" spans="2:2" x14ac:dyDescent="0.3">
      <c r="B351321" t="s">
        <v>3320</v>
      </c>
    </row>
    <row r="351322" spans="2:2" x14ac:dyDescent="0.3">
      <c r="B351322" t="s">
        <v>3322</v>
      </c>
    </row>
    <row r="351323" spans="2:2" x14ac:dyDescent="0.3">
      <c r="B351323" t="s">
        <v>3324</v>
      </c>
    </row>
    <row r="351324" spans="2:2" x14ac:dyDescent="0.3">
      <c r="B351324" t="s">
        <v>3326</v>
      </c>
    </row>
    <row r="351325" spans="2:2" x14ac:dyDescent="0.3">
      <c r="B351325" t="s">
        <v>3328</v>
      </c>
    </row>
    <row r="351326" spans="2:2" x14ac:dyDescent="0.3">
      <c r="B351326" t="s">
        <v>3330</v>
      </c>
    </row>
    <row r="351327" spans="2:2" x14ac:dyDescent="0.3">
      <c r="B351327" t="s">
        <v>3332</v>
      </c>
    </row>
    <row r="351328" spans="2:2" x14ac:dyDescent="0.3">
      <c r="B351328" t="s">
        <v>3334</v>
      </c>
    </row>
    <row r="351329" spans="2:2" x14ac:dyDescent="0.3">
      <c r="B351329" t="s">
        <v>3336</v>
      </c>
    </row>
    <row r="351330" spans="2:2" x14ac:dyDescent="0.3">
      <c r="B351330" t="s">
        <v>3338</v>
      </c>
    </row>
    <row r="351331" spans="2:2" x14ac:dyDescent="0.3">
      <c r="B351331" t="s">
        <v>3340</v>
      </c>
    </row>
    <row r="351332" spans="2:2" x14ac:dyDescent="0.3">
      <c r="B351332" t="s">
        <v>3342</v>
      </c>
    </row>
    <row r="351333" spans="2:2" x14ac:dyDescent="0.3">
      <c r="B351333" t="s">
        <v>3344</v>
      </c>
    </row>
    <row r="351334" spans="2:2" x14ac:dyDescent="0.3">
      <c r="B351334" t="s">
        <v>3346</v>
      </c>
    </row>
    <row r="351335" spans="2:2" x14ac:dyDescent="0.3">
      <c r="B351335" t="s">
        <v>3348</v>
      </c>
    </row>
    <row r="351336" spans="2:2" x14ac:dyDescent="0.3">
      <c r="B351336" t="s">
        <v>3350</v>
      </c>
    </row>
    <row r="351337" spans="2:2" x14ac:dyDescent="0.3">
      <c r="B351337" t="s">
        <v>3352</v>
      </c>
    </row>
    <row r="351338" spans="2:2" x14ac:dyDescent="0.3">
      <c r="B351338" t="s">
        <v>3354</v>
      </c>
    </row>
    <row r="351339" spans="2:2" x14ac:dyDescent="0.3">
      <c r="B351339" t="s">
        <v>3356</v>
      </c>
    </row>
    <row r="351340" spans="2:2" x14ac:dyDescent="0.3">
      <c r="B351340" t="s">
        <v>3358</v>
      </c>
    </row>
    <row r="351341" spans="2:2" x14ac:dyDescent="0.3">
      <c r="B351341" t="s">
        <v>3360</v>
      </c>
    </row>
    <row r="351342" spans="2:2" x14ac:dyDescent="0.3">
      <c r="B351342" t="s">
        <v>3362</v>
      </c>
    </row>
    <row r="351343" spans="2:2" x14ac:dyDescent="0.3">
      <c r="B351343" t="s">
        <v>3364</v>
      </c>
    </row>
    <row r="351344" spans="2:2" x14ac:dyDescent="0.3">
      <c r="B351344" t="s">
        <v>3366</v>
      </c>
    </row>
    <row r="351345" spans="2:2" x14ac:dyDescent="0.3">
      <c r="B351345" t="s">
        <v>3368</v>
      </c>
    </row>
    <row r="351346" spans="2:2" x14ac:dyDescent="0.3">
      <c r="B351346" t="s">
        <v>3370</v>
      </c>
    </row>
    <row r="351347" spans="2:2" x14ac:dyDescent="0.3">
      <c r="B351347" t="s">
        <v>3372</v>
      </c>
    </row>
    <row r="351348" spans="2:2" x14ac:dyDescent="0.3">
      <c r="B351348" t="s">
        <v>3374</v>
      </c>
    </row>
    <row r="351349" spans="2:2" x14ac:dyDescent="0.3">
      <c r="B351349" t="s">
        <v>3376</v>
      </c>
    </row>
    <row r="351350" spans="2:2" x14ac:dyDescent="0.3">
      <c r="B351350" t="s">
        <v>3378</v>
      </c>
    </row>
    <row r="351351" spans="2:2" x14ac:dyDescent="0.3">
      <c r="B351351" t="s">
        <v>3380</v>
      </c>
    </row>
    <row r="351352" spans="2:2" x14ac:dyDescent="0.3">
      <c r="B351352" t="s">
        <v>3382</v>
      </c>
    </row>
    <row r="351353" spans="2:2" x14ac:dyDescent="0.3">
      <c r="B351353" t="s">
        <v>3384</v>
      </c>
    </row>
    <row r="351354" spans="2:2" x14ac:dyDescent="0.3">
      <c r="B351354" t="s">
        <v>3386</v>
      </c>
    </row>
    <row r="351355" spans="2:2" x14ac:dyDescent="0.3">
      <c r="B351355" t="s">
        <v>3388</v>
      </c>
    </row>
    <row r="351356" spans="2:2" x14ac:dyDescent="0.3">
      <c r="B351356" t="s">
        <v>3390</v>
      </c>
    </row>
    <row r="351357" spans="2:2" x14ac:dyDescent="0.3">
      <c r="B351357" t="s">
        <v>3392</v>
      </c>
    </row>
    <row r="351358" spans="2:2" x14ac:dyDescent="0.3">
      <c r="B351358" t="s">
        <v>3394</v>
      </c>
    </row>
    <row r="351359" spans="2:2" x14ac:dyDescent="0.3">
      <c r="B351359" t="s">
        <v>3396</v>
      </c>
    </row>
    <row r="351360" spans="2:2" x14ac:dyDescent="0.3">
      <c r="B351360" t="s">
        <v>3398</v>
      </c>
    </row>
    <row r="351361" spans="2:2" x14ac:dyDescent="0.3">
      <c r="B351361" t="s">
        <v>3400</v>
      </c>
    </row>
    <row r="351362" spans="2:2" x14ac:dyDescent="0.3">
      <c r="B351362" t="s">
        <v>3402</v>
      </c>
    </row>
    <row r="351363" spans="2:2" x14ac:dyDescent="0.3">
      <c r="B351363" t="s">
        <v>3404</v>
      </c>
    </row>
    <row r="351364" spans="2:2" x14ac:dyDescent="0.3">
      <c r="B351364" t="s">
        <v>3406</v>
      </c>
    </row>
    <row r="351365" spans="2:2" x14ac:dyDescent="0.3">
      <c r="B351365" t="s">
        <v>3408</v>
      </c>
    </row>
    <row r="351366" spans="2:2" x14ac:dyDescent="0.3">
      <c r="B351366" t="s">
        <v>3410</v>
      </c>
    </row>
    <row r="351367" spans="2:2" x14ac:dyDescent="0.3">
      <c r="B351367" t="s">
        <v>3412</v>
      </c>
    </row>
    <row r="351368" spans="2:2" x14ac:dyDescent="0.3">
      <c r="B351368" t="s">
        <v>3414</v>
      </c>
    </row>
    <row r="351369" spans="2:2" x14ac:dyDescent="0.3">
      <c r="B351369" t="s">
        <v>3416</v>
      </c>
    </row>
    <row r="351370" spans="2:2" x14ac:dyDescent="0.3">
      <c r="B351370" t="s">
        <v>3418</v>
      </c>
    </row>
    <row r="351371" spans="2:2" x14ac:dyDescent="0.3">
      <c r="B351371" t="s">
        <v>3420</v>
      </c>
    </row>
    <row r="351372" spans="2:2" x14ac:dyDescent="0.3">
      <c r="B351372" t="s">
        <v>3422</v>
      </c>
    </row>
    <row r="351373" spans="2:2" x14ac:dyDescent="0.3">
      <c r="B351373" t="s">
        <v>3424</v>
      </c>
    </row>
    <row r="351374" spans="2:2" x14ac:dyDescent="0.3">
      <c r="B351374" t="s">
        <v>3426</v>
      </c>
    </row>
    <row r="351375" spans="2:2" x14ac:dyDescent="0.3">
      <c r="B351375" t="s">
        <v>3428</v>
      </c>
    </row>
    <row r="351376" spans="2:2" x14ac:dyDescent="0.3">
      <c r="B351376" t="s">
        <v>3430</v>
      </c>
    </row>
    <row r="351377" spans="2:2" x14ac:dyDescent="0.3">
      <c r="B351377" t="s">
        <v>3432</v>
      </c>
    </row>
    <row r="351378" spans="2:2" x14ac:dyDescent="0.3">
      <c r="B351378" t="s">
        <v>3434</v>
      </c>
    </row>
    <row r="351379" spans="2:2" x14ac:dyDescent="0.3">
      <c r="B351379" t="s">
        <v>3436</v>
      </c>
    </row>
    <row r="351380" spans="2:2" x14ac:dyDescent="0.3">
      <c r="B351380" t="s">
        <v>3438</v>
      </c>
    </row>
    <row r="351381" spans="2:2" x14ac:dyDescent="0.3">
      <c r="B351381" t="s">
        <v>3440</v>
      </c>
    </row>
    <row r="351382" spans="2:2" x14ac:dyDescent="0.3">
      <c r="B351382" t="s">
        <v>3442</v>
      </c>
    </row>
    <row r="351383" spans="2:2" x14ac:dyDescent="0.3">
      <c r="B351383" t="s">
        <v>3444</v>
      </c>
    </row>
    <row r="351384" spans="2:2" x14ac:dyDescent="0.3">
      <c r="B351384" t="s">
        <v>3446</v>
      </c>
    </row>
    <row r="351385" spans="2:2" x14ac:dyDescent="0.3">
      <c r="B351385" t="s">
        <v>3448</v>
      </c>
    </row>
    <row r="351386" spans="2:2" x14ac:dyDescent="0.3">
      <c r="B351386" t="s">
        <v>3450</v>
      </c>
    </row>
    <row r="351387" spans="2:2" x14ac:dyDescent="0.3">
      <c r="B351387" t="s">
        <v>3452</v>
      </c>
    </row>
    <row r="351388" spans="2:2" x14ac:dyDescent="0.3">
      <c r="B351388" t="s">
        <v>3454</v>
      </c>
    </row>
    <row r="351389" spans="2:2" x14ac:dyDescent="0.3">
      <c r="B351389" t="s">
        <v>3456</v>
      </c>
    </row>
    <row r="351390" spans="2:2" x14ac:dyDescent="0.3">
      <c r="B351390" t="s">
        <v>3458</v>
      </c>
    </row>
    <row r="351391" spans="2:2" x14ac:dyDescent="0.3">
      <c r="B351391" t="s">
        <v>3460</v>
      </c>
    </row>
    <row r="351392" spans="2:2" x14ac:dyDescent="0.3">
      <c r="B351392" t="s">
        <v>3462</v>
      </c>
    </row>
    <row r="351393" spans="2:2" x14ac:dyDescent="0.3">
      <c r="B351393" t="s">
        <v>3464</v>
      </c>
    </row>
    <row r="351394" spans="2:2" x14ac:dyDescent="0.3">
      <c r="B351394" t="s">
        <v>3466</v>
      </c>
    </row>
    <row r="351395" spans="2:2" x14ac:dyDescent="0.3">
      <c r="B351395" t="s">
        <v>3468</v>
      </c>
    </row>
    <row r="351396" spans="2:2" x14ac:dyDescent="0.3">
      <c r="B351396" t="s">
        <v>3470</v>
      </c>
    </row>
    <row r="351397" spans="2:2" x14ac:dyDescent="0.3">
      <c r="B351397" t="s">
        <v>3472</v>
      </c>
    </row>
    <row r="351398" spans="2:2" x14ac:dyDescent="0.3">
      <c r="B351398" t="s">
        <v>3474</v>
      </c>
    </row>
    <row r="351399" spans="2:2" x14ac:dyDescent="0.3">
      <c r="B351399" t="s">
        <v>3476</v>
      </c>
    </row>
    <row r="351400" spans="2:2" x14ac:dyDescent="0.3">
      <c r="B351400" t="s">
        <v>3478</v>
      </c>
    </row>
    <row r="351401" spans="2:2" x14ac:dyDescent="0.3">
      <c r="B351401" t="s">
        <v>3480</v>
      </c>
    </row>
    <row r="351402" spans="2:2" x14ac:dyDescent="0.3">
      <c r="B351402" t="s">
        <v>3482</v>
      </c>
    </row>
    <row r="351403" spans="2:2" x14ac:dyDescent="0.3">
      <c r="B351403" t="s">
        <v>3484</v>
      </c>
    </row>
    <row r="351404" spans="2:2" x14ac:dyDescent="0.3">
      <c r="B351404" t="s">
        <v>3486</v>
      </c>
    </row>
    <row r="351405" spans="2:2" x14ac:dyDescent="0.3">
      <c r="B351405" t="s">
        <v>3488</v>
      </c>
    </row>
    <row r="351406" spans="2:2" x14ac:dyDescent="0.3">
      <c r="B351406" t="s">
        <v>3490</v>
      </c>
    </row>
    <row r="351407" spans="2:2" x14ac:dyDescent="0.3">
      <c r="B351407" t="s">
        <v>3492</v>
      </c>
    </row>
    <row r="351408" spans="2:2" x14ac:dyDescent="0.3">
      <c r="B351408" t="s">
        <v>3494</v>
      </c>
    </row>
    <row r="351409" spans="2:2" x14ac:dyDescent="0.3">
      <c r="B351409" t="s">
        <v>3496</v>
      </c>
    </row>
    <row r="351410" spans="2:2" x14ac:dyDescent="0.3">
      <c r="B351410" t="s">
        <v>3498</v>
      </c>
    </row>
    <row r="351411" spans="2:2" x14ac:dyDescent="0.3">
      <c r="B351411" t="s">
        <v>3500</v>
      </c>
    </row>
    <row r="351412" spans="2:2" x14ac:dyDescent="0.3">
      <c r="B351412" t="s">
        <v>3502</v>
      </c>
    </row>
    <row r="351413" spans="2:2" x14ac:dyDescent="0.3">
      <c r="B351413" t="s">
        <v>3504</v>
      </c>
    </row>
    <row r="351414" spans="2:2" x14ac:dyDescent="0.3">
      <c r="B351414" t="s">
        <v>3506</v>
      </c>
    </row>
    <row r="351415" spans="2:2" x14ac:dyDescent="0.3">
      <c r="B351415" t="s">
        <v>3508</v>
      </c>
    </row>
    <row r="351416" spans="2:2" x14ac:dyDescent="0.3">
      <c r="B351416" t="s">
        <v>3510</v>
      </c>
    </row>
    <row r="351417" spans="2:2" x14ac:dyDescent="0.3">
      <c r="B351417" t="s">
        <v>3512</v>
      </c>
    </row>
    <row r="351418" spans="2:2" x14ac:dyDescent="0.3">
      <c r="B351418" t="s">
        <v>3514</v>
      </c>
    </row>
    <row r="351419" spans="2:2" x14ac:dyDescent="0.3">
      <c r="B351419" t="s">
        <v>3516</v>
      </c>
    </row>
    <row r="351420" spans="2:2" x14ac:dyDescent="0.3">
      <c r="B351420" t="s">
        <v>3518</v>
      </c>
    </row>
    <row r="351421" spans="2:2" x14ac:dyDescent="0.3">
      <c r="B351421" t="s">
        <v>3520</v>
      </c>
    </row>
    <row r="351422" spans="2:2" x14ac:dyDescent="0.3">
      <c r="B351422" t="s">
        <v>3522</v>
      </c>
    </row>
    <row r="351423" spans="2:2" x14ac:dyDescent="0.3">
      <c r="B351423" t="s">
        <v>3524</v>
      </c>
    </row>
    <row r="351424" spans="2:2" x14ac:dyDescent="0.3">
      <c r="B351424" t="s">
        <v>3526</v>
      </c>
    </row>
    <row r="351425" spans="2:2" x14ac:dyDescent="0.3">
      <c r="B351425" t="s">
        <v>3528</v>
      </c>
    </row>
    <row r="351426" spans="2:2" x14ac:dyDescent="0.3">
      <c r="B351426" t="s">
        <v>3530</v>
      </c>
    </row>
    <row r="351427" spans="2:2" x14ac:dyDescent="0.3">
      <c r="B351427" t="s">
        <v>3532</v>
      </c>
    </row>
    <row r="351428" spans="2:2" x14ac:dyDescent="0.3">
      <c r="B351428" t="s">
        <v>3534</v>
      </c>
    </row>
    <row r="351429" spans="2:2" x14ac:dyDescent="0.3">
      <c r="B351429" t="s">
        <v>3536</v>
      </c>
    </row>
    <row r="351430" spans="2:2" x14ac:dyDescent="0.3">
      <c r="B351430" t="s">
        <v>3538</v>
      </c>
    </row>
    <row r="351431" spans="2:2" x14ac:dyDescent="0.3">
      <c r="B351431" t="s">
        <v>3540</v>
      </c>
    </row>
    <row r="351432" spans="2:2" x14ac:dyDescent="0.3">
      <c r="B351432" t="s">
        <v>3542</v>
      </c>
    </row>
    <row r="351433" spans="2:2" x14ac:dyDescent="0.3">
      <c r="B351433" t="s">
        <v>3544</v>
      </c>
    </row>
    <row r="351434" spans="2:2" x14ac:dyDescent="0.3">
      <c r="B351434" t="s">
        <v>3546</v>
      </c>
    </row>
    <row r="351435" spans="2:2" x14ac:dyDescent="0.3">
      <c r="B351435" t="s">
        <v>3548</v>
      </c>
    </row>
    <row r="351436" spans="2:2" x14ac:dyDescent="0.3">
      <c r="B351436" t="s">
        <v>3550</v>
      </c>
    </row>
    <row r="351437" spans="2:2" x14ac:dyDescent="0.3">
      <c r="B351437" t="s">
        <v>3552</v>
      </c>
    </row>
    <row r="351438" spans="2:2" x14ac:dyDescent="0.3">
      <c r="B351438" t="s">
        <v>3554</v>
      </c>
    </row>
    <row r="351439" spans="2:2" x14ac:dyDescent="0.3">
      <c r="B351439" t="s">
        <v>3556</v>
      </c>
    </row>
    <row r="351440" spans="2:2" x14ac:dyDescent="0.3">
      <c r="B351440" t="s">
        <v>3558</v>
      </c>
    </row>
    <row r="351441" spans="2:2" x14ac:dyDescent="0.3">
      <c r="B351441" t="s">
        <v>3560</v>
      </c>
    </row>
    <row r="351442" spans="2:2" x14ac:dyDescent="0.3">
      <c r="B351442" t="s">
        <v>3562</v>
      </c>
    </row>
    <row r="351443" spans="2:2" x14ac:dyDescent="0.3">
      <c r="B351443" t="s">
        <v>3564</v>
      </c>
    </row>
    <row r="351444" spans="2:2" x14ac:dyDescent="0.3">
      <c r="B351444" t="s">
        <v>3566</v>
      </c>
    </row>
    <row r="351445" spans="2:2" x14ac:dyDescent="0.3">
      <c r="B351445" t="s">
        <v>3568</v>
      </c>
    </row>
    <row r="351446" spans="2:2" x14ac:dyDescent="0.3">
      <c r="B351446" t="s">
        <v>3570</v>
      </c>
    </row>
    <row r="351447" spans="2:2" x14ac:dyDescent="0.3">
      <c r="B351447" t="s">
        <v>3572</v>
      </c>
    </row>
    <row r="351448" spans="2:2" x14ac:dyDescent="0.3">
      <c r="B351448" t="s">
        <v>3574</v>
      </c>
    </row>
    <row r="351449" spans="2:2" x14ac:dyDescent="0.3">
      <c r="B351449" t="s">
        <v>3576</v>
      </c>
    </row>
    <row r="351450" spans="2:2" x14ac:dyDescent="0.3">
      <c r="B351450" t="s">
        <v>3578</v>
      </c>
    </row>
    <row r="351451" spans="2:2" x14ac:dyDescent="0.3">
      <c r="B351451" t="s">
        <v>3580</v>
      </c>
    </row>
    <row r="351452" spans="2:2" x14ac:dyDescent="0.3">
      <c r="B351452" t="s">
        <v>3582</v>
      </c>
    </row>
    <row r="351453" spans="2:2" x14ac:dyDescent="0.3">
      <c r="B351453" t="s">
        <v>3584</v>
      </c>
    </row>
    <row r="351454" spans="2:2" x14ac:dyDescent="0.3">
      <c r="B351454" t="s">
        <v>3586</v>
      </c>
    </row>
    <row r="351455" spans="2:2" x14ac:dyDescent="0.3">
      <c r="B351455" t="s">
        <v>3588</v>
      </c>
    </row>
    <row r="351456" spans="2:2" x14ac:dyDescent="0.3">
      <c r="B351456" t="s">
        <v>3590</v>
      </c>
    </row>
    <row r="351457" spans="2:2" x14ac:dyDescent="0.3">
      <c r="B351457" t="s">
        <v>3592</v>
      </c>
    </row>
    <row r="351458" spans="2:2" x14ac:dyDescent="0.3">
      <c r="B351458" t="s">
        <v>3594</v>
      </c>
    </row>
    <row r="351459" spans="2:2" x14ac:dyDescent="0.3">
      <c r="B351459" t="s">
        <v>3596</v>
      </c>
    </row>
    <row r="351460" spans="2:2" x14ac:dyDescent="0.3">
      <c r="B351460" t="s">
        <v>3598</v>
      </c>
    </row>
    <row r="351461" spans="2:2" x14ac:dyDescent="0.3">
      <c r="B351461" t="s">
        <v>3600</v>
      </c>
    </row>
    <row r="351462" spans="2:2" x14ac:dyDescent="0.3">
      <c r="B351462" t="s">
        <v>3602</v>
      </c>
    </row>
    <row r="351463" spans="2:2" x14ac:dyDescent="0.3">
      <c r="B351463" t="s">
        <v>3604</v>
      </c>
    </row>
    <row r="351464" spans="2:2" x14ac:dyDescent="0.3">
      <c r="B351464" t="s">
        <v>3606</v>
      </c>
    </row>
    <row r="351465" spans="2:2" x14ac:dyDescent="0.3">
      <c r="B351465" t="s">
        <v>3608</v>
      </c>
    </row>
    <row r="351466" spans="2:2" x14ac:dyDescent="0.3">
      <c r="B351466" t="s">
        <v>3610</v>
      </c>
    </row>
    <row r="351467" spans="2:2" x14ac:dyDescent="0.3">
      <c r="B351467" t="s">
        <v>3612</v>
      </c>
    </row>
    <row r="351468" spans="2:2" x14ac:dyDescent="0.3">
      <c r="B351468" t="s">
        <v>3614</v>
      </c>
    </row>
    <row r="351469" spans="2:2" x14ac:dyDescent="0.3">
      <c r="B351469" t="s">
        <v>3616</v>
      </c>
    </row>
    <row r="351470" spans="2:2" x14ac:dyDescent="0.3">
      <c r="B351470" t="s">
        <v>3618</v>
      </c>
    </row>
    <row r="351471" spans="2:2" x14ac:dyDescent="0.3">
      <c r="B351471" t="s">
        <v>3620</v>
      </c>
    </row>
    <row r="351472" spans="2:2" x14ac:dyDescent="0.3">
      <c r="B351472" t="s">
        <v>4395</v>
      </c>
    </row>
    <row r="351473" spans="2:2" x14ac:dyDescent="0.3">
      <c r="B351473" t="s">
        <v>3624</v>
      </c>
    </row>
    <row r="351474" spans="2:2" x14ac:dyDescent="0.3">
      <c r="B351474" t="s">
        <v>3626</v>
      </c>
    </row>
    <row r="351475" spans="2:2" x14ac:dyDescent="0.3">
      <c r="B351475" t="s">
        <v>3628</v>
      </c>
    </row>
    <row r="351476" spans="2:2" x14ac:dyDescent="0.3">
      <c r="B351476" t="s">
        <v>3630</v>
      </c>
    </row>
    <row r="351477" spans="2:2" x14ac:dyDescent="0.3">
      <c r="B351477" t="s">
        <v>3632</v>
      </c>
    </row>
    <row r="351478" spans="2:2" x14ac:dyDescent="0.3">
      <c r="B351478" t="s">
        <v>3634</v>
      </c>
    </row>
    <row r="351479" spans="2:2" x14ac:dyDescent="0.3">
      <c r="B351479" t="s">
        <v>3636</v>
      </c>
    </row>
    <row r="351480" spans="2:2" x14ac:dyDescent="0.3">
      <c r="B351480" t="s">
        <v>3638</v>
      </c>
    </row>
    <row r="351481" spans="2:2" x14ac:dyDescent="0.3">
      <c r="B351481" t="s">
        <v>3640</v>
      </c>
    </row>
    <row r="351482" spans="2:2" x14ac:dyDescent="0.3">
      <c r="B351482" t="s">
        <v>3642</v>
      </c>
    </row>
    <row r="351483" spans="2:2" x14ac:dyDescent="0.3">
      <c r="B351483" t="s">
        <v>3644</v>
      </c>
    </row>
    <row r="351484" spans="2:2" x14ac:dyDescent="0.3">
      <c r="B351484" t="s">
        <v>3646</v>
      </c>
    </row>
    <row r="351485" spans="2:2" x14ac:dyDescent="0.3">
      <c r="B351485" t="s">
        <v>3648</v>
      </c>
    </row>
    <row r="351486" spans="2:2" x14ac:dyDescent="0.3">
      <c r="B351486" t="s">
        <v>3650</v>
      </c>
    </row>
    <row r="351487" spans="2:2" x14ac:dyDescent="0.3">
      <c r="B351487" t="s">
        <v>3652</v>
      </c>
    </row>
    <row r="351488" spans="2:2" x14ac:dyDescent="0.3">
      <c r="B351488" t="s">
        <v>3654</v>
      </c>
    </row>
    <row r="351489" spans="2:2" x14ac:dyDescent="0.3">
      <c r="B351489" t="s">
        <v>3656</v>
      </c>
    </row>
    <row r="351490" spans="2:2" x14ac:dyDescent="0.3">
      <c r="B351490" t="s">
        <v>3658</v>
      </c>
    </row>
    <row r="351491" spans="2:2" x14ac:dyDescent="0.3">
      <c r="B351491" t="s">
        <v>3660</v>
      </c>
    </row>
    <row r="351492" spans="2:2" x14ac:dyDescent="0.3">
      <c r="B351492" t="s">
        <v>3662</v>
      </c>
    </row>
    <row r="351493" spans="2:2" x14ac:dyDescent="0.3">
      <c r="B351493" t="s">
        <v>3664</v>
      </c>
    </row>
    <row r="351494" spans="2:2" x14ac:dyDescent="0.3">
      <c r="B351494" t="s">
        <v>3666</v>
      </c>
    </row>
    <row r="351495" spans="2:2" x14ac:dyDescent="0.3">
      <c r="B351495" t="s">
        <v>3668</v>
      </c>
    </row>
    <row r="351496" spans="2:2" x14ac:dyDescent="0.3">
      <c r="B351496" t="s">
        <v>3670</v>
      </c>
    </row>
    <row r="351497" spans="2:2" x14ac:dyDescent="0.3">
      <c r="B351497" t="s">
        <v>3672</v>
      </c>
    </row>
    <row r="351498" spans="2:2" x14ac:dyDescent="0.3">
      <c r="B351498" t="s">
        <v>3674</v>
      </c>
    </row>
    <row r="351499" spans="2:2" x14ac:dyDescent="0.3">
      <c r="B351499" t="s">
        <v>4396</v>
      </c>
    </row>
    <row r="351500" spans="2:2" x14ac:dyDescent="0.3">
      <c r="B351500" t="s">
        <v>4397</v>
      </c>
    </row>
    <row r="351501" spans="2:2" x14ac:dyDescent="0.3">
      <c r="B351501" t="s">
        <v>4398</v>
      </c>
    </row>
    <row r="351502" spans="2:2" x14ac:dyDescent="0.3">
      <c r="B351502" t="s">
        <v>4399</v>
      </c>
    </row>
    <row r="351503" spans="2:2" x14ac:dyDescent="0.3">
      <c r="B351503" t="s">
        <v>4400</v>
      </c>
    </row>
    <row r="351504" spans="2:2" x14ac:dyDescent="0.3">
      <c r="B351504" t="s">
        <v>4401</v>
      </c>
    </row>
    <row r="351505" spans="2:2" x14ac:dyDescent="0.3">
      <c r="B351505" t="s">
        <v>4402</v>
      </c>
    </row>
    <row r="351506" spans="2:2" x14ac:dyDescent="0.3">
      <c r="B351506" t="s">
        <v>4403</v>
      </c>
    </row>
    <row r="351507" spans="2:2" x14ac:dyDescent="0.3">
      <c r="B351507" t="s">
        <v>4404</v>
      </c>
    </row>
    <row r="351508" spans="2:2" x14ac:dyDescent="0.3">
      <c r="B351508" t="s">
        <v>4405</v>
      </c>
    </row>
    <row r="351509" spans="2:2" x14ac:dyDescent="0.3">
      <c r="B351509" t="s">
        <v>3676</v>
      </c>
    </row>
    <row r="351510" spans="2:2" x14ac:dyDescent="0.3">
      <c r="B351510" t="s">
        <v>3678</v>
      </c>
    </row>
    <row r="351511" spans="2:2" x14ac:dyDescent="0.3">
      <c r="B351511" t="s">
        <v>4406</v>
      </c>
    </row>
    <row r="351512" spans="2:2" x14ac:dyDescent="0.3">
      <c r="B351512" t="s">
        <v>3680</v>
      </c>
    </row>
    <row r="351513" spans="2:2" x14ac:dyDescent="0.3">
      <c r="B351513" t="s">
        <v>4407</v>
      </c>
    </row>
    <row r="351514" spans="2:2" x14ac:dyDescent="0.3">
      <c r="B351514" t="s">
        <v>4408</v>
      </c>
    </row>
    <row r="351515" spans="2:2" x14ac:dyDescent="0.3">
      <c r="B351515" t="s">
        <v>3682</v>
      </c>
    </row>
    <row r="351516" spans="2:2" x14ac:dyDescent="0.3">
      <c r="B351516" t="s">
        <v>3684</v>
      </c>
    </row>
    <row r="351517" spans="2:2" x14ac:dyDescent="0.3">
      <c r="B351517" t="s">
        <v>3686</v>
      </c>
    </row>
    <row r="351518" spans="2:2" x14ac:dyDescent="0.3">
      <c r="B351518" t="s">
        <v>3688</v>
      </c>
    </row>
    <row r="351519" spans="2:2" x14ac:dyDescent="0.3">
      <c r="B351519" t="s">
        <v>3690</v>
      </c>
    </row>
    <row r="351520" spans="2:2" x14ac:dyDescent="0.3">
      <c r="B351520" t="s">
        <v>3692</v>
      </c>
    </row>
    <row r="351521" spans="2:2" x14ac:dyDescent="0.3">
      <c r="B351521" t="s">
        <v>3694</v>
      </c>
    </row>
    <row r="351522" spans="2:2" x14ac:dyDescent="0.3">
      <c r="B351522" t="s">
        <v>3696</v>
      </c>
    </row>
    <row r="351523" spans="2:2" x14ac:dyDescent="0.3">
      <c r="B351523" t="s">
        <v>3698</v>
      </c>
    </row>
    <row r="351524" spans="2:2" x14ac:dyDescent="0.3">
      <c r="B351524" t="s">
        <v>3700</v>
      </c>
    </row>
    <row r="351525" spans="2:2" x14ac:dyDescent="0.3">
      <c r="B351525" t="s">
        <v>3702</v>
      </c>
    </row>
    <row r="351526" spans="2:2" x14ac:dyDescent="0.3">
      <c r="B351526" t="s">
        <v>3704</v>
      </c>
    </row>
    <row r="351527" spans="2:2" x14ac:dyDescent="0.3">
      <c r="B351527" t="s">
        <v>3706</v>
      </c>
    </row>
    <row r="351528" spans="2:2" x14ac:dyDescent="0.3">
      <c r="B351528" t="s">
        <v>3708</v>
      </c>
    </row>
    <row r="351529" spans="2:2" x14ac:dyDescent="0.3">
      <c r="B351529" t="s">
        <v>3710</v>
      </c>
    </row>
    <row r="351530" spans="2:2" x14ac:dyDescent="0.3">
      <c r="B351530" t="s">
        <v>3712</v>
      </c>
    </row>
    <row r="351531" spans="2:2" x14ac:dyDescent="0.3">
      <c r="B351531" t="s">
        <v>3714</v>
      </c>
    </row>
    <row r="351532" spans="2:2" x14ac:dyDescent="0.3">
      <c r="B351532" t="s">
        <v>3716</v>
      </c>
    </row>
    <row r="351533" spans="2:2" x14ac:dyDescent="0.3">
      <c r="B351533" t="s">
        <v>3718</v>
      </c>
    </row>
    <row r="351534" spans="2:2" x14ac:dyDescent="0.3">
      <c r="B351534" t="s">
        <v>3720</v>
      </c>
    </row>
    <row r="351535" spans="2:2" x14ac:dyDescent="0.3">
      <c r="B351535" t="s">
        <v>3722</v>
      </c>
    </row>
    <row r="351536" spans="2:2" x14ac:dyDescent="0.3">
      <c r="B351536" t="s">
        <v>3724</v>
      </c>
    </row>
    <row r="351537" spans="2:2" x14ac:dyDescent="0.3">
      <c r="B351537" t="s">
        <v>3726</v>
      </c>
    </row>
    <row r="351538" spans="2:2" x14ac:dyDescent="0.3">
      <c r="B351538" t="s">
        <v>3728</v>
      </c>
    </row>
    <row r="351539" spans="2:2" x14ac:dyDescent="0.3">
      <c r="B351539" t="s">
        <v>3730</v>
      </c>
    </row>
    <row r="351540" spans="2:2" x14ac:dyDescent="0.3">
      <c r="B351540" t="s">
        <v>3732</v>
      </c>
    </row>
    <row r="351541" spans="2:2" x14ac:dyDescent="0.3">
      <c r="B351541" t="s">
        <v>3734</v>
      </c>
    </row>
    <row r="351542" spans="2:2" x14ac:dyDescent="0.3">
      <c r="B351542" t="s">
        <v>3736</v>
      </c>
    </row>
    <row r="351543" spans="2:2" x14ac:dyDescent="0.3">
      <c r="B351543" t="s">
        <v>3738</v>
      </c>
    </row>
    <row r="351544" spans="2:2" x14ac:dyDescent="0.3">
      <c r="B351544" t="s">
        <v>3740</v>
      </c>
    </row>
    <row r="351545" spans="2:2" x14ac:dyDescent="0.3">
      <c r="B351545" t="s">
        <v>3742</v>
      </c>
    </row>
    <row r="351546" spans="2:2" x14ac:dyDescent="0.3">
      <c r="B351546" t="s">
        <v>3744</v>
      </c>
    </row>
    <row r="351547" spans="2:2" x14ac:dyDescent="0.3">
      <c r="B351547" t="s">
        <v>4409</v>
      </c>
    </row>
    <row r="351548" spans="2:2" x14ac:dyDescent="0.3">
      <c r="B351548" t="s">
        <v>3746</v>
      </c>
    </row>
    <row r="351549" spans="2:2" x14ac:dyDescent="0.3">
      <c r="B351549" t="s">
        <v>3748</v>
      </c>
    </row>
    <row r="351550" spans="2:2" x14ac:dyDescent="0.3">
      <c r="B351550" t="s">
        <v>3750</v>
      </c>
    </row>
    <row r="351551" spans="2:2" x14ac:dyDescent="0.3">
      <c r="B351551" t="s">
        <v>3752</v>
      </c>
    </row>
    <row r="351552" spans="2:2" x14ac:dyDescent="0.3">
      <c r="B351552" t="s">
        <v>4410</v>
      </c>
    </row>
    <row r="351553" spans="2:2" x14ac:dyDescent="0.3">
      <c r="B351553" t="s">
        <v>3754</v>
      </c>
    </row>
    <row r="351554" spans="2:2" x14ac:dyDescent="0.3">
      <c r="B351554" t="s">
        <v>3756</v>
      </c>
    </row>
    <row r="351555" spans="2:2" x14ac:dyDescent="0.3">
      <c r="B351555" t="s">
        <v>3758</v>
      </c>
    </row>
    <row r="351556" spans="2:2" x14ac:dyDescent="0.3">
      <c r="B351556" t="s">
        <v>3760</v>
      </c>
    </row>
    <row r="351557" spans="2:2" x14ac:dyDescent="0.3">
      <c r="B351557" t="s">
        <v>3762</v>
      </c>
    </row>
    <row r="351558" spans="2:2" x14ac:dyDescent="0.3">
      <c r="B351558" t="s">
        <v>3764</v>
      </c>
    </row>
    <row r="351559" spans="2:2" x14ac:dyDescent="0.3">
      <c r="B351559" t="s">
        <v>3766</v>
      </c>
    </row>
    <row r="351560" spans="2:2" x14ac:dyDescent="0.3">
      <c r="B351560" t="s">
        <v>3768</v>
      </c>
    </row>
    <row r="351561" spans="2:2" x14ac:dyDescent="0.3">
      <c r="B351561" t="s">
        <v>3770</v>
      </c>
    </row>
    <row r="351562" spans="2:2" x14ac:dyDescent="0.3">
      <c r="B351562" t="s">
        <v>3772</v>
      </c>
    </row>
    <row r="351563" spans="2:2" x14ac:dyDescent="0.3">
      <c r="B351563" t="s">
        <v>3774</v>
      </c>
    </row>
    <row r="351564" spans="2:2" x14ac:dyDescent="0.3">
      <c r="B351564" t="s">
        <v>3776</v>
      </c>
    </row>
    <row r="351565" spans="2:2" x14ac:dyDescent="0.3">
      <c r="B351565" t="s">
        <v>3778</v>
      </c>
    </row>
    <row r="351566" spans="2:2" x14ac:dyDescent="0.3">
      <c r="B351566" t="s">
        <v>3780</v>
      </c>
    </row>
    <row r="351567" spans="2:2" x14ac:dyDescent="0.3">
      <c r="B351567" t="s">
        <v>3782</v>
      </c>
    </row>
    <row r="351568" spans="2:2" x14ac:dyDescent="0.3">
      <c r="B351568" t="s">
        <v>3784</v>
      </c>
    </row>
    <row r="351569" spans="2:2" x14ac:dyDescent="0.3">
      <c r="B351569" t="s">
        <v>3786</v>
      </c>
    </row>
    <row r="351570" spans="2:2" x14ac:dyDescent="0.3">
      <c r="B351570" t="s">
        <v>3788</v>
      </c>
    </row>
    <row r="351571" spans="2:2" x14ac:dyDescent="0.3">
      <c r="B351571" t="s">
        <v>3790</v>
      </c>
    </row>
    <row r="351572" spans="2:2" x14ac:dyDescent="0.3">
      <c r="B351572" t="s">
        <v>3792</v>
      </c>
    </row>
    <row r="351573" spans="2:2" x14ac:dyDescent="0.3">
      <c r="B351573" t="s">
        <v>3794</v>
      </c>
    </row>
    <row r="351574" spans="2:2" x14ac:dyDescent="0.3">
      <c r="B351574" t="s">
        <v>3796</v>
      </c>
    </row>
    <row r="351575" spans="2:2" x14ac:dyDescent="0.3">
      <c r="B351575" t="s">
        <v>3798</v>
      </c>
    </row>
    <row r="351576" spans="2:2" x14ac:dyDescent="0.3">
      <c r="B351576" t="s">
        <v>3800</v>
      </c>
    </row>
    <row r="351577" spans="2:2" x14ac:dyDescent="0.3">
      <c r="B351577" t="s">
        <v>3802</v>
      </c>
    </row>
    <row r="351578" spans="2:2" x14ac:dyDescent="0.3">
      <c r="B351578" t="s">
        <v>3804</v>
      </c>
    </row>
    <row r="351579" spans="2:2" x14ac:dyDescent="0.3">
      <c r="B351579" t="s">
        <v>4411</v>
      </c>
    </row>
    <row r="351580" spans="2:2" x14ac:dyDescent="0.3">
      <c r="B351580" t="s">
        <v>4412</v>
      </c>
    </row>
    <row r="351581" spans="2:2" x14ac:dyDescent="0.3">
      <c r="B351581" t="s">
        <v>4413</v>
      </c>
    </row>
    <row r="351582" spans="2:2" x14ac:dyDescent="0.3">
      <c r="B351582" t="s">
        <v>4414</v>
      </c>
    </row>
    <row r="351583" spans="2:2" x14ac:dyDescent="0.3">
      <c r="B351583" t="s">
        <v>4415</v>
      </c>
    </row>
    <row r="351584" spans="2:2" x14ac:dyDescent="0.3">
      <c r="B351584" t="s">
        <v>4416</v>
      </c>
    </row>
    <row r="351585" spans="2:2" x14ac:dyDescent="0.3">
      <c r="B351585" t="s">
        <v>4417</v>
      </c>
    </row>
    <row r="351586" spans="2:2" x14ac:dyDescent="0.3">
      <c r="B351586" t="s">
        <v>4418</v>
      </c>
    </row>
    <row r="351587" spans="2:2" x14ac:dyDescent="0.3">
      <c r="B351587" t="s">
        <v>4419</v>
      </c>
    </row>
    <row r="351588" spans="2:2" x14ac:dyDescent="0.3">
      <c r="B351588" t="s">
        <v>4420</v>
      </c>
    </row>
    <row r="351589" spans="2:2" x14ac:dyDescent="0.3">
      <c r="B351589" t="s">
        <v>4421</v>
      </c>
    </row>
    <row r="351590" spans="2:2" x14ac:dyDescent="0.3">
      <c r="B351590" t="s">
        <v>4422</v>
      </c>
    </row>
    <row r="351591" spans="2:2" x14ac:dyDescent="0.3">
      <c r="B351591" t="s">
        <v>4423</v>
      </c>
    </row>
    <row r="351592" spans="2:2" x14ac:dyDescent="0.3">
      <c r="B351592" t="s">
        <v>4424</v>
      </c>
    </row>
    <row r="351593" spans="2:2" x14ac:dyDescent="0.3">
      <c r="B351593" t="s">
        <v>4425</v>
      </c>
    </row>
    <row r="351594" spans="2:2" x14ac:dyDescent="0.3">
      <c r="B351594" t="s">
        <v>4426</v>
      </c>
    </row>
    <row r="351595" spans="2:2" x14ac:dyDescent="0.3">
      <c r="B351595" t="s">
        <v>4427</v>
      </c>
    </row>
    <row r="351596" spans="2:2" x14ac:dyDescent="0.3">
      <c r="B351596" t="s">
        <v>4428</v>
      </c>
    </row>
    <row r="351597" spans="2:2" x14ac:dyDescent="0.3">
      <c r="B351597" t="s">
        <v>4429</v>
      </c>
    </row>
    <row r="351598" spans="2:2" x14ac:dyDescent="0.3">
      <c r="B351598" t="s">
        <v>4430</v>
      </c>
    </row>
    <row r="351599" spans="2:2" x14ac:dyDescent="0.3">
      <c r="B351599" t="s">
        <v>4431</v>
      </c>
    </row>
    <row r="351600" spans="2:2" x14ac:dyDescent="0.3">
      <c r="B351600" t="s">
        <v>4432</v>
      </c>
    </row>
    <row r="351601" spans="2:2" x14ac:dyDescent="0.3">
      <c r="B351601" t="s">
        <v>4433</v>
      </c>
    </row>
    <row r="351602" spans="2:2" x14ac:dyDescent="0.3">
      <c r="B351602" t="s">
        <v>4434</v>
      </c>
    </row>
    <row r="351603" spans="2:2" x14ac:dyDescent="0.3">
      <c r="B351603" t="s">
        <v>4435</v>
      </c>
    </row>
    <row r="351604" spans="2:2" x14ac:dyDescent="0.3">
      <c r="B351604" t="s">
        <v>4436</v>
      </c>
    </row>
    <row r="351605" spans="2:2" x14ac:dyDescent="0.3">
      <c r="B351605" t="s">
        <v>4437</v>
      </c>
    </row>
    <row r="351606" spans="2:2" x14ac:dyDescent="0.3">
      <c r="B351606" t="s">
        <v>4438</v>
      </c>
    </row>
    <row r="351607" spans="2:2" x14ac:dyDescent="0.3">
      <c r="B351607" t="s">
        <v>4439</v>
      </c>
    </row>
    <row r="351608" spans="2:2" x14ac:dyDescent="0.3">
      <c r="B351608" t="s">
        <v>4440</v>
      </c>
    </row>
    <row r="351609" spans="2:2" x14ac:dyDescent="0.3">
      <c r="B351609" t="s">
        <v>4441</v>
      </c>
    </row>
    <row r="351610" spans="2:2" x14ac:dyDescent="0.3">
      <c r="B351610" t="s">
        <v>4442</v>
      </c>
    </row>
    <row r="351611" spans="2:2" x14ac:dyDescent="0.3">
      <c r="B351611" t="s">
        <v>4443</v>
      </c>
    </row>
    <row r="351612" spans="2:2" x14ac:dyDescent="0.3">
      <c r="B351612" t="s">
        <v>4444</v>
      </c>
    </row>
    <row r="351613" spans="2:2" x14ac:dyDescent="0.3">
      <c r="B351613" t="s">
        <v>4445</v>
      </c>
    </row>
    <row r="351614" spans="2:2" x14ac:dyDescent="0.3">
      <c r="B351614" t="s">
        <v>4446</v>
      </c>
    </row>
    <row r="351615" spans="2:2" x14ac:dyDescent="0.3">
      <c r="B351615" t="s">
        <v>4447</v>
      </c>
    </row>
    <row r="351616" spans="2:2" x14ac:dyDescent="0.3">
      <c r="B351616" t="s">
        <v>4448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DA5DE0CD-E6BB-4520-8F39-702F7723F96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BEF48D62-13F8-49CD-A3E0-EE350F32E7DB}">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6457EE1-373B-4CFE-80C0-19605DC808B7}">
      <formula1>$B$351002:$B$351616</formula1>
    </dataValidation>
    <dataValidation type="textLength" allowBlank="1" showInputMessage="1" showErrorMessage="1" errorTitle="Entrada no válida" error="Escriba un texto " promptTitle="Cualquier contenido" prompt=" Vigencia del Presupuesto de la Transferencia" sqref="F11" xr:uid="{C0C27245-E905-4657-8302-2D62DEDB7862}">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58035483-8FC6-4FC6-B4D6-1D77AEB573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52532F49-97E1-45B1-9F4C-84C52DC1B4CC}">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B21" sqref="B21"/>
    </sheetView>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4449</v>
      </c>
    </row>
    <row r="3" spans="1:6" x14ac:dyDescent="0.3">
      <c r="B3" s="1" t="s">
        <v>4</v>
      </c>
      <c r="C3" s="1">
        <v>1</v>
      </c>
    </row>
    <row r="4" spans="1:6" x14ac:dyDescent="0.3">
      <c r="B4" s="1" t="s">
        <v>5</v>
      </c>
      <c r="C4" s="1">
        <v>21621</v>
      </c>
    </row>
    <row r="5" spans="1:6" x14ac:dyDescent="0.3">
      <c r="B5" s="1" t="s">
        <v>6</v>
      </c>
      <c r="C5" s="5">
        <v>43830</v>
      </c>
    </row>
    <row r="6" spans="1:6" x14ac:dyDescent="0.3">
      <c r="B6" s="1" t="s">
        <v>7</v>
      </c>
      <c r="C6" s="1">
        <v>12</v>
      </c>
      <c r="D6" s="1" t="s">
        <v>8</v>
      </c>
    </row>
    <row r="8" spans="1:6" x14ac:dyDescent="0.3">
      <c r="A8" s="1" t="s">
        <v>9</v>
      </c>
      <c r="B8" s="105" t="s">
        <v>4450</v>
      </c>
      <c r="C8" s="106"/>
      <c r="D8" s="106"/>
      <c r="E8" s="106"/>
      <c r="F8" s="106"/>
    </row>
    <row r="9" spans="1:6" x14ac:dyDescent="0.3">
      <c r="C9" s="1">
        <v>3</v>
      </c>
      <c r="D9" s="1">
        <v>4</v>
      </c>
      <c r="E9" s="1">
        <v>8</v>
      </c>
      <c r="F9" s="1">
        <v>12</v>
      </c>
    </row>
    <row r="10" spans="1:6" x14ac:dyDescent="0.3">
      <c r="C10" s="1" t="s">
        <v>4451</v>
      </c>
      <c r="D10" s="1" t="s">
        <v>4452</v>
      </c>
      <c r="E10" s="1" t="s">
        <v>4453</v>
      </c>
      <c r="F10" s="1" t="s">
        <v>4454</v>
      </c>
    </row>
    <row r="11" spans="1:6" x14ac:dyDescent="0.3">
      <c r="A11" s="29">
        <v>10</v>
      </c>
      <c r="B11" t="s">
        <v>24</v>
      </c>
      <c r="C11" s="56" t="s">
        <v>24</v>
      </c>
      <c r="D11" s="4" t="s">
        <v>54</v>
      </c>
      <c r="E11" s="57" t="s">
        <v>4995</v>
      </c>
      <c r="F11" s="57" t="s">
        <v>4996</v>
      </c>
    </row>
    <row r="12" spans="1:6" x14ac:dyDescent="0.3">
      <c r="A12" s="1">
        <v>30</v>
      </c>
      <c r="B12" t="s">
        <v>4455</v>
      </c>
      <c r="C12" s="2" t="s">
        <v>4456</v>
      </c>
      <c r="D12" s="2" t="s">
        <v>4457</v>
      </c>
      <c r="E12" s="2" t="s">
        <v>4458</v>
      </c>
      <c r="F12" s="2" t="s">
        <v>24</v>
      </c>
    </row>
    <row r="13" spans="1:6" x14ac:dyDescent="0.3">
      <c r="A13" s="1">
        <v>40</v>
      </c>
      <c r="B13" t="s">
        <v>4459</v>
      </c>
      <c r="C13" s="2" t="s">
        <v>4460</v>
      </c>
      <c r="D13" s="2" t="s">
        <v>4461</v>
      </c>
      <c r="E13" s="2" t="s">
        <v>4462</v>
      </c>
      <c r="F13" s="2" t="s">
        <v>24</v>
      </c>
    </row>
    <row r="14" spans="1:6" x14ac:dyDescent="0.3">
      <c r="A14" s="1">
        <v>50</v>
      </c>
      <c r="B14" t="s">
        <v>4463</v>
      </c>
      <c r="C14" s="2" t="s">
        <v>4464</v>
      </c>
      <c r="D14" s="2" t="s">
        <v>4465</v>
      </c>
      <c r="E14" s="2" t="s">
        <v>4466</v>
      </c>
      <c r="F14" s="2" t="s">
        <v>24</v>
      </c>
    </row>
    <row r="351003" spans="1:1" x14ac:dyDescent="0.3">
      <c r="A351003" t="s">
        <v>54</v>
      </c>
    </row>
    <row r="351004" spans="1:1" x14ac:dyDescent="0.3">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A2538138-2874-42A1-88BE-9C3C1C909C57}">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2F0D0CC3-E2F3-463D-830F-E2AA3158D38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C2C8ACA4-42F7-409E-B472-4A82C0D0E495}">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73C7295F-32CA-480C-B9FD-700AB981A83E}">
      <formula1>0</formula1>
      <formula2>150</formula2>
    </dataValidation>
  </dataValidations>
  <hyperlinks>
    <hyperlink ref="E11" r:id="rId1" xr:uid="{492214DB-C778-432B-8138-0688DC772F3B}"/>
    <hyperlink ref="F11" r:id="rId2" xr:uid="{0360FDF5-B8E9-43C3-9E39-7CDD3109DCD6}"/>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topLeftCell="A4" workbookViewId="0">
      <selection activeCell="A11" sqref="A11"/>
    </sheetView>
  </sheetViews>
  <sheetFormatPr baseColWidth="10" defaultColWidth="8.88671875" defaultRowHeight="14.4" x14ac:dyDescent="0.3"/>
  <cols>
    <col min="2" max="2" width="92.777343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4467</v>
      </c>
    </row>
    <row r="3" spans="1:6" x14ac:dyDescent="0.3">
      <c r="B3" s="1" t="s">
        <v>4</v>
      </c>
      <c r="C3" s="1">
        <v>1</v>
      </c>
    </row>
    <row r="4" spans="1:6" x14ac:dyDescent="0.3">
      <c r="B4" s="1" t="s">
        <v>5</v>
      </c>
      <c r="C4" s="1">
        <v>21621</v>
      </c>
    </row>
    <row r="5" spans="1:6" x14ac:dyDescent="0.3">
      <c r="B5" s="1" t="s">
        <v>6</v>
      </c>
      <c r="C5" s="5">
        <v>43830</v>
      </c>
    </row>
    <row r="6" spans="1:6" x14ac:dyDescent="0.3">
      <c r="B6" s="1" t="s">
        <v>7</v>
      </c>
      <c r="C6" s="1">
        <v>12</v>
      </c>
      <c r="D6" s="1" t="s">
        <v>8</v>
      </c>
    </row>
    <row r="8" spans="1:6" x14ac:dyDescent="0.3">
      <c r="A8" s="1" t="s">
        <v>9</v>
      </c>
      <c r="B8" s="105" t="s">
        <v>4468</v>
      </c>
      <c r="C8" s="106"/>
      <c r="D8" s="106"/>
      <c r="E8" s="106"/>
      <c r="F8" s="106"/>
    </row>
    <row r="9" spans="1:6" x14ac:dyDescent="0.3">
      <c r="C9" s="1">
        <v>4</v>
      </c>
      <c r="D9" s="1">
        <v>8</v>
      </c>
      <c r="E9" s="1">
        <v>12</v>
      </c>
      <c r="F9" s="1">
        <v>16</v>
      </c>
    </row>
    <row r="10" spans="1:6" x14ac:dyDescent="0.3">
      <c r="C10" s="82" t="s">
        <v>4469</v>
      </c>
      <c r="D10" s="82" t="s">
        <v>4470</v>
      </c>
      <c r="E10" s="82" t="s">
        <v>4471</v>
      </c>
      <c r="F10" s="82" t="s">
        <v>4472</v>
      </c>
    </row>
    <row r="11" spans="1:6" ht="43.2" x14ac:dyDescent="0.3">
      <c r="A11" s="29">
        <v>10</v>
      </c>
      <c r="B11" s="58" t="s">
        <v>4473</v>
      </c>
      <c r="C11" s="85">
        <v>116</v>
      </c>
      <c r="D11" s="10">
        <v>277924146</v>
      </c>
      <c r="E11" s="98" t="s">
        <v>4584</v>
      </c>
      <c r="F11" s="12" t="s">
        <v>4997</v>
      </c>
    </row>
    <row r="12" spans="1:6" ht="28.8" customHeight="1" x14ac:dyDescent="0.3">
      <c r="A12" s="29">
        <v>20</v>
      </c>
      <c r="B12" s="58" t="s">
        <v>4474</v>
      </c>
      <c r="C12" s="10">
        <v>0</v>
      </c>
      <c r="D12" s="10">
        <v>0</v>
      </c>
      <c r="E12" s="10">
        <v>0</v>
      </c>
      <c r="F12" s="10">
        <v>0</v>
      </c>
    </row>
    <row r="14" spans="1:6" x14ac:dyDescent="0.3">
      <c r="A14" s="1" t="s">
        <v>67</v>
      </c>
      <c r="B14" s="105" t="s">
        <v>4475</v>
      </c>
      <c r="C14" s="106"/>
      <c r="D14" s="106"/>
      <c r="E14" s="106"/>
      <c r="F14" s="106"/>
    </row>
    <row r="15" spans="1:6" x14ac:dyDescent="0.3">
      <c r="C15" s="1">
        <v>4</v>
      </c>
      <c r="D15" s="1">
        <v>8</v>
      </c>
      <c r="E15" s="1">
        <v>12</v>
      </c>
      <c r="F15" s="1">
        <v>16</v>
      </c>
    </row>
    <row r="16" spans="1:6" x14ac:dyDescent="0.3">
      <c r="C16" s="82" t="s">
        <v>4469</v>
      </c>
      <c r="D16" s="82" t="s">
        <v>4470</v>
      </c>
      <c r="E16" s="82" t="s">
        <v>4471</v>
      </c>
      <c r="F16" s="82" t="s">
        <v>4472</v>
      </c>
    </row>
    <row r="17" spans="1:6" ht="28.8" x14ac:dyDescent="0.3">
      <c r="A17" s="29">
        <v>10</v>
      </c>
      <c r="B17" s="58" t="s">
        <v>4476</v>
      </c>
      <c r="C17" s="10">
        <f>2+759+44+42</f>
        <v>847</v>
      </c>
      <c r="D17" s="97">
        <f>2653199+3855823954+583424389+54463490</f>
        <v>4496365032</v>
      </c>
      <c r="E17" s="10" t="s">
        <v>4533</v>
      </c>
      <c r="F17" s="12" t="s">
        <v>4998</v>
      </c>
    </row>
    <row r="18" spans="1:6" ht="28.8" x14ac:dyDescent="0.3">
      <c r="A18" s="29">
        <v>20</v>
      </c>
      <c r="B18" s="58" t="s">
        <v>4477</v>
      </c>
      <c r="C18" s="10">
        <v>0</v>
      </c>
      <c r="D18" s="10">
        <v>0</v>
      </c>
      <c r="E18" s="10" t="s">
        <v>4604</v>
      </c>
      <c r="F18" s="99" t="s">
        <v>4604</v>
      </c>
    </row>
    <row r="19" spans="1:6" ht="30.6" customHeight="1" x14ac:dyDescent="0.3">
      <c r="A19" s="29">
        <v>30</v>
      </c>
      <c r="B19" s="58" t="s">
        <v>4478</v>
      </c>
      <c r="C19" s="10">
        <v>0</v>
      </c>
      <c r="D19" s="10">
        <v>0</v>
      </c>
      <c r="E19" s="10" t="s">
        <v>4604</v>
      </c>
      <c r="F19" s="99" t="s">
        <v>4604</v>
      </c>
    </row>
    <row r="20" spans="1:6" ht="57.6" x14ac:dyDescent="0.3">
      <c r="A20" s="29">
        <v>40</v>
      </c>
      <c r="B20" s="58" t="s">
        <v>4479</v>
      </c>
      <c r="C20" s="10">
        <v>2</v>
      </c>
      <c r="D20" s="10">
        <v>0</v>
      </c>
      <c r="E20" s="10" t="s">
        <v>4604</v>
      </c>
      <c r="F20" s="12" t="s">
        <v>5024</v>
      </c>
    </row>
    <row r="21" spans="1:6" ht="28.8" x14ac:dyDescent="0.3">
      <c r="A21" s="29">
        <v>50</v>
      </c>
      <c r="B21" s="58" t="s">
        <v>4480</v>
      </c>
      <c r="C21" s="10">
        <v>0</v>
      </c>
      <c r="D21" s="10">
        <v>0</v>
      </c>
      <c r="E21" s="10" t="s">
        <v>4604</v>
      </c>
      <c r="F21" s="99" t="s">
        <v>4604</v>
      </c>
    </row>
    <row r="23" spans="1:6" x14ac:dyDescent="0.3">
      <c r="A23" s="1" t="s">
        <v>69</v>
      </c>
      <c r="B23" s="105" t="s">
        <v>4481</v>
      </c>
      <c r="C23" s="106"/>
      <c r="D23" s="106"/>
      <c r="E23" s="106"/>
      <c r="F23" s="106"/>
    </row>
    <row r="24" spans="1:6" x14ac:dyDescent="0.3">
      <c r="C24" s="1">
        <v>4</v>
      </c>
      <c r="D24" s="1">
        <v>8</v>
      </c>
      <c r="E24" s="1">
        <v>12</v>
      </c>
      <c r="F24" s="1">
        <v>16</v>
      </c>
    </row>
    <row r="25" spans="1:6" x14ac:dyDescent="0.3">
      <c r="C25" s="82" t="s">
        <v>4469</v>
      </c>
      <c r="D25" s="82" t="s">
        <v>4470</v>
      </c>
      <c r="E25" s="82" t="s">
        <v>4471</v>
      </c>
      <c r="F25" s="82" t="s">
        <v>4472</v>
      </c>
    </row>
    <row r="26" spans="1:6" ht="28.8" x14ac:dyDescent="0.3">
      <c r="A26" s="29">
        <v>10</v>
      </c>
      <c r="B26" s="58" t="s">
        <v>4482</v>
      </c>
      <c r="C26" s="10">
        <v>0</v>
      </c>
      <c r="D26" s="10">
        <v>0</v>
      </c>
      <c r="E26" s="10" t="s">
        <v>4604</v>
      </c>
      <c r="F26" s="99" t="s">
        <v>5017</v>
      </c>
    </row>
    <row r="27" spans="1:6" ht="28.8" x14ac:dyDescent="0.3">
      <c r="A27" s="29">
        <v>20</v>
      </c>
      <c r="B27" s="58" t="s">
        <v>4483</v>
      </c>
      <c r="C27" s="10">
        <v>1</v>
      </c>
      <c r="D27" s="96">
        <v>185586987</v>
      </c>
      <c r="E27" s="10" t="s">
        <v>4576</v>
      </c>
      <c r="F27" s="99" t="s">
        <v>4999</v>
      </c>
    </row>
    <row r="28" spans="1:6" ht="28.8" x14ac:dyDescent="0.3">
      <c r="A28" s="29">
        <v>30</v>
      </c>
      <c r="B28" s="58" t="s">
        <v>4484</v>
      </c>
      <c r="C28" s="10">
        <v>0</v>
      </c>
      <c r="D28" s="10">
        <v>0</v>
      </c>
      <c r="E28" s="10" t="s">
        <v>4604</v>
      </c>
      <c r="F28" s="99" t="s">
        <v>5000</v>
      </c>
    </row>
    <row r="29" spans="1:6" ht="43.2" x14ac:dyDescent="0.3">
      <c r="A29" s="29">
        <v>40</v>
      </c>
      <c r="B29" s="58" t="s">
        <v>4485</v>
      </c>
      <c r="C29" s="10">
        <v>4</v>
      </c>
      <c r="D29" s="97">
        <v>58430166</v>
      </c>
      <c r="E29" s="10" t="s">
        <v>4576</v>
      </c>
      <c r="F29" s="12" t="s">
        <v>5001</v>
      </c>
    </row>
    <row r="30" spans="1:6" ht="82.8" customHeight="1" x14ac:dyDescent="0.3">
      <c r="A30" s="29">
        <v>50</v>
      </c>
      <c r="B30" s="58" t="s">
        <v>4486</v>
      </c>
      <c r="C30" s="85">
        <v>0</v>
      </c>
      <c r="D30" s="10">
        <v>0</v>
      </c>
      <c r="E30" s="10" t="s">
        <v>4604</v>
      </c>
      <c r="F30" s="12" t="s">
        <v>5002</v>
      </c>
    </row>
    <row r="32" spans="1:6" x14ac:dyDescent="0.3">
      <c r="A32" s="1" t="s">
        <v>2685</v>
      </c>
      <c r="B32" s="105" t="s">
        <v>4487</v>
      </c>
      <c r="C32" s="106"/>
      <c r="D32" s="106"/>
      <c r="E32" s="106"/>
      <c r="F32" s="106"/>
    </row>
    <row r="33" spans="1:6" x14ac:dyDescent="0.3">
      <c r="C33" s="1">
        <v>4</v>
      </c>
      <c r="D33" s="1">
        <v>8</v>
      </c>
      <c r="E33" s="1">
        <v>12</v>
      </c>
      <c r="F33" s="1">
        <v>16</v>
      </c>
    </row>
    <row r="34" spans="1:6" x14ac:dyDescent="0.3">
      <c r="C34" s="82" t="s">
        <v>4469</v>
      </c>
      <c r="D34" s="82" t="s">
        <v>4470</v>
      </c>
      <c r="E34" s="82" t="s">
        <v>4471</v>
      </c>
      <c r="F34" s="82" t="s">
        <v>4472</v>
      </c>
    </row>
    <row r="35" spans="1:6" ht="76.2" customHeight="1" x14ac:dyDescent="0.3">
      <c r="A35" s="29">
        <v>10</v>
      </c>
      <c r="B35" s="58" t="s">
        <v>4488</v>
      </c>
      <c r="C35" s="94">
        <v>1</v>
      </c>
      <c r="D35" s="95">
        <v>0</v>
      </c>
      <c r="E35" s="95" t="s">
        <v>5007</v>
      </c>
      <c r="F35" s="63" t="s">
        <v>5025</v>
      </c>
    </row>
    <row r="36" spans="1:6" ht="86.4" x14ac:dyDescent="0.3">
      <c r="A36" s="29">
        <v>20</v>
      </c>
      <c r="B36" s="58" t="s">
        <v>4489</v>
      </c>
      <c r="C36" s="60">
        <v>1</v>
      </c>
      <c r="D36" s="61">
        <f>1996781+26356636</f>
        <v>28353417</v>
      </c>
      <c r="E36" s="62" t="s">
        <v>4533</v>
      </c>
      <c r="F36" s="63" t="s">
        <v>5003</v>
      </c>
    </row>
    <row r="37" spans="1:6" ht="86.4" x14ac:dyDescent="0.3">
      <c r="A37" s="29">
        <v>30</v>
      </c>
      <c r="B37" s="58" t="s">
        <v>4490</v>
      </c>
      <c r="C37" s="60">
        <v>22</v>
      </c>
      <c r="D37" s="61">
        <v>758030</v>
      </c>
      <c r="E37" s="60" t="s">
        <v>5004</v>
      </c>
      <c r="F37" s="63" t="s">
        <v>5005</v>
      </c>
    </row>
    <row r="38" spans="1:6" ht="100.8" x14ac:dyDescent="0.3">
      <c r="A38" s="29">
        <v>40</v>
      </c>
      <c r="B38" s="58" t="s">
        <v>4491</v>
      </c>
      <c r="C38" s="60">
        <v>0</v>
      </c>
      <c r="D38" s="60">
        <v>0</v>
      </c>
      <c r="E38" s="64" t="s">
        <v>4576</v>
      </c>
      <c r="F38" s="65" t="s">
        <v>5006</v>
      </c>
    </row>
    <row r="39" spans="1:6" ht="86.4" x14ac:dyDescent="0.3">
      <c r="A39" s="29">
        <v>50</v>
      </c>
      <c r="B39" s="58" t="s">
        <v>4492</v>
      </c>
      <c r="C39" s="60">
        <v>1</v>
      </c>
      <c r="D39" s="60">
        <v>0</v>
      </c>
      <c r="E39" s="60" t="s">
        <v>5007</v>
      </c>
      <c r="F39" s="63" t="s">
        <v>5008</v>
      </c>
    </row>
  </sheetData>
  <mergeCells count="4">
    <mergeCell ref="B8:F8"/>
    <mergeCell ref="B14:F14"/>
    <mergeCell ref="B23:F23"/>
    <mergeCell ref="B32:F32"/>
  </mergeCells>
  <dataValidations count="49">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DAAEF36F-6FED-4B0F-BD68-C74E9CD1A41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EB991D47-1EA9-4063-BE3F-76622604A09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4DF3A992-2128-4A9E-8C8A-B7381587AD3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9AE983DF-DE16-41AB-93B6-3B99876179C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E34475FB-1158-4B01-9832-4935170C5E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4429E34D-F4D1-4A4D-9ED7-A453BA71D39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6CA97555-BB39-40A1-AF4B-6DB1B9A75C7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9FB1FB7-99C7-4E41-99D7-49903F1F477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7F0224B2-DB61-4549-B43D-8EE19A60303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680471AE-4C5D-47EA-AF38-2351CA9DE15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F28 E37:E38 E17:F21 E29:E30 E26:E27" xr:uid="{00000000-0002-0000-0D00-00000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2092C270-A796-4C12-82F8-5A96176D274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A0876CFF-E4A6-4FE2-BD14-77F12EAFA23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DEA62162-EC60-48CA-A885-0A65DBC5CD7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A67B67D1-BC56-49C9-8C96-253A3031245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46B720A2-BB2A-4E2E-812A-02D452CCEA6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1F3181C2-F9C6-4E9B-9F52-CCEB3A92E55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770905E7-7593-45EA-B61C-1988785C6F8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AF072D73-21F3-4FDA-9606-50F09D40C6B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9353A26E-3316-4305-A200-18567BBE541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386A320-144D-4D75-964D-50F011CE865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4926F9A5-4845-47B9-9F20-A5DE553BF10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7A6DB7CF-0330-4CB0-9364-C0DC9B46605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A3DD5022-1F35-44FC-8D55-52560B225B1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xr:uid="{4205F85D-72AA-4A2D-A5A4-56D8468A23A9}">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84F0D54B-C227-4ED4-8CDD-4ED9C6DFE8C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54BF1E7B-3339-4E6F-9B42-8DFFCFA301A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AAE501C7-39BE-4F9C-A17C-871D82C92F9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D78792BD-2722-490F-92F1-F445DB9E8C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FDFB53CA-9AA1-4036-B8CF-85A578946D1E}">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C194D545-7423-4814-88C0-4487FD658AF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63378D62-0988-4C94-B1B6-CB1EFD10EE6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5"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EEFDF1F7-46AF-4037-9B81-C23B2376778C}">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1C70C938-F7F0-4B0B-B317-9F413EEA95E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587EB4D6-B32B-4ECD-90B1-A69DCDBA60B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7203C2DF-8295-4169-9E70-5998E49C7B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1490A2D6-4EA3-4B70-8F6F-A8F3FD0A4D0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847B4D6F-8C1E-4112-A6CF-53E37375AA5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98952277-0C1E-4909-80A6-4DACE5FFD7B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5B927604-ED1C-4213-99F4-0097E7B82EF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FF294FC6-1C6D-4D88-8535-8949C5F499F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AC973CEF-5853-4DA7-96D4-6C78DE37CEED}">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2B8D04E1-ECF4-4E30-AA44-E18F2FCD4FC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7F44AE0A-6EEE-4EA4-A139-F7D1AF7CBEC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B81A1716-BBE1-4524-9BC2-93DFE6AFACB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25E19E3F-6E75-41F9-A5CC-52700B4B6E7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9FE42E2F-8F77-4FD0-9C68-4D1F0F10A3E8}">
      <formula1>0</formula1>
      <formula2>390</formula2>
    </dataValidation>
    <dataValidation type="list" allowBlank="1" showInputMessage="1" showErrorMessage="1" sqref="E36" xr:uid="{E5389FFA-0FF9-4082-817A-D7829F5D85D5}">
      <formula1>"C-4401-1000-3-0-4401012-02, C-4401-1000-3-0-4401001-02"</formula1>
    </dataValidation>
  </dataValidations>
  <pageMargins left="0.7" right="0.7" top="0.75" bottom="0.75" header="0.3" footer="0.3"/>
  <ignoredErrors>
    <ignoredError sqref="D36 C17:D17" unlockedFormula="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topLeftCell="A13" workbookViewId="0">
      <selection activeCell="D23" sqref="D23"/>
    </sheetView>
  </sheetViews>
  <sheetFormatPr baseColWidth="10" defaultColWidth="8.88671875" defaultRowHeight="14.4" x14ac:dyDescent="0.3"/>
  <cols>
    <col min="2" max="2" width="95.5546875" customWidth="1"/>
    <col min="3" max="3" width="11" customWidth="1"/>
    <col min="4" max="4" width="67.77734375" customWidth="1"/>
    <col min="6" max="256" width="8" hidden="1"/>
  </cols>
  <sheetData>
    <row r="1" spans="1:4" x14ac:dyDescent="0.3">
      <c r="B1" s="1" t="s">
        <v>0</v>
      </c>
      <c r="C1" s="1">
        <v>51</v>
      </c>
      <c r="D1" s="1" t="s">
        <v>1</v>
      </c>
    </row>
    <row r="2" spans="1:4" x14ac:dyDescent="0.3">
      <c r="B2" s="1" t="s">
        <v>2</v>
      </c>
      <c r="C2" s="1">
        <v>568</v>
      </c>
      <c r="D2" s="1" t="s">
        <v>4493</v>
      </c>
    </row>
    <row r="3" spans="1:4" x14ac:dyDescent="0.3">
      <c r="B3" s="1" t="s">
        <v>4</v>
      </c>
      <c r="C3" s="1">
        <v>1</v>
      </c>
    </row>
    <row r="4" spans="1:4" x14ac:dyDescent="0.3">
      <c r="B4" s="1" t="s">
        <v>5</v>
      </c>
      <c r="C4" s="1">
        <v>21621</v>
      </c>
    </row>
    <row r="5" spans="1:4" x14ac:dyDescent="0.3">
      <c r="B5" s="1" t="s">
        <v>6</v>
      </c>
      <c r="C5" s="5">
        <v>43830</v>
      </c>
    </row>
    <row r="6" spans="1:4" x14ac:dyDescent="0.3">
      <c r="B6" s="1" t="s">
        <v>7</v>
      </c>
      <c r="C6" s="1">
        <v>12</v>
      </c>
      <c r="D6" s="1" t="s">
        <v>8</v>
      </c>
    </row>
    <row r="8" spans="1:4" x14ac:dyDescent="0.3">
      <c r="A8" s="1" t="s">
        <v>9</v>
      </c>
      <c r="B8" s="105" t="s">
        <v>4494</v>
      </c>
      <c r="C8" s="106"/>
      <c r="D8" s="106"/>
    </row>
    <row r="9" spans="1:4" x14ac:dyDescent="0.3">
      <c r="C9" s="1">
        <v>4</v>
      </c>
      <c r="D9" s="1">
        <v>8</v>
      </c>
    </row>
    <row r="10" spans="1:4" x14ac:dyDescent="0.3">
      <c r="C10" s="82" t="s">
        <v>4495</v>
      </c>
      <c r="D10" s="82" t="s">
        <v>23</v>
      </c>
    </row>
    <row r="11" spans="1:4" ht="43.2" x14ac:dyDescent="0.3">
      <c r="A11" s="29">
        <v>10</v>
      </c>
      <c r="B11" s="58" t="s">
        <v>4496</v>
      </c>
      <c r="C11" s="10">
        <f>4+830+53+4</f>
        <v>891</v>
      </c>
      <c r="D11" s="11" t="s">
        <v>5009</v>
      </c>
    </row>
    <row r="12" spans="1:4" ht="28.8" x14ac:dyDescent="0.3">
      <c r="A12" s="29">
        <v>20</v>
      </c>
      <c r="B12" s="58" t="s">
        <v>4497</v>
      </c>
      <c r="C12" s="10">
        <f>2610+24344+2436+90+350</f>
        <v>29830</v>
      </c>
      <c r="D12" s="11" t="s">
        <v>5010</v>
      </c>
    </row>
    <row r="13" spans="1:4" ht="28.8" x14ac:dyDescent="0.3">
      <c r="A13" s="29">
        <v>30</v>
      </c>
      <c r="B13" s="58" t="s">
        <v>4498</v>
      </c>
      <c r="C13" s="10">
        <v>0</v>
      </c>
      <c r="D13" s="10" t="s">
        <v>24</v>
      </c>
    </row>
    <row r="14" spans="1:4" ht="28.8" x14ac:dyDescent="0.3">
      <c r="A14" s="29">
        <v>40</v>
      </c>
      <c r="B14" s="58" t="s">
        <v>4499</v>
      </c>
      <c r="C14" s="10">
        <v>0</v>
      </c>
      <c r="D14" s="10" t="s">
        <v>24</v>
      </c>
    </row>
    <row r="15" spans="1:4" ht="28.8" x14ac:dyDescent="0.3">
      <c r="A15" s="29">
        <v>50</v>
      </c>
      <c r="B15" s="58" t="s">
        <v>4500</v>
      </c>
      <c r="C15" s="10">
        <v>27</v>
      </c>
      <c r="D15" s="10" t="s">
        <v>24</v>
      </c>
    </row>
    <row r="16" spans="1:4" x14ac:dyDescent="0.3">
      <c r="A16" s="29">
        <v>60</v>
      </c>
      <c r="B16" s="58" t="s">
        <v>4501</v>
      </c>
      <c r="C16" s="10">
        <v>0</v>
      </c>
      <c r="D16" s="10" t="s">
        <v>24</v>
      </c>
    </row>
    <row r="17" spans="1:4" x14ac:dyDescent="0.3">
      <c r="A17" s="29">
        <v>70</v>
      </c>
      <c r="B17" s="58" t="s">
        <v>4502</v>
      </c>
      <c r="C17" s="10">
        <v>13</v>
      </c>
      <c r="D17" s="10" t="s">
        <v>5011</v>
      </c>
    </row>
    <row r="18" spans="1:4" ht="28.8" x14ac:dyDescent="0.3">
      <c r="A18" s="29">
        <v>80</v>
      </c>
      <c r="B18" s="58" t="s">
        <v>4503</v>
      </c>
      <c r="C18" s="85">
        <v>0</v>
      </c>
      <c r="D18" s="100" t="s">
        <v>5022</v>
      </c>
    </row>
    <row r="19" spans="1:4" ht="28.8" x14ac:dyDescent="0.3">
      <c r="A19" s="29">
        <v>90</v>
      </c>
      <c r="B19" s="58" t="s">
        <v>4504</v>
      </c>
      <c r="C19" s="85">
        <v>0</v>
      </c>
      <c r="D19" s="85" t="s">
        <v>5023</v>
      </c>
    </row>
    <row r="20" spans="1:4" ht="72" x14ac:dyDescent="0.3">
      <c r="A20" s="29">
        <v>100</v>
      </c>
      <c r="B20" s="58" t="s">
        <v>4505</v>
      </c>
      <c r="C20" s="98">
        <v>23</v>
      </c>
      <c r="D20" s="12" t="s">
        <v>5012</v>
      </c>
    </row>
    <row r="21" spans="1:4" x14ac:dyDescent="0.3">
      <c r="A21" s="29">
        <v>110</v>
      </c>
      <c r="B21" s="58" t="s">
        <v>4506</v>
      </c>
      <c r="C21" s="10">
        <v>10</v>
      </c>
      <c r="D21" s="99" t="s">
        <v>5013</v>
      </c>
    </row>
    <row r="22" spans="1:4" ht="25.2" customHeight="1" x14ac:dyDescent="0.3">
      <c r="A22" s="29">
        <v>120</v>
      </c>
      <c r="B22" s="58" t="s">
        <v>4507</v>
      </c>
      <c r="C22" s="101">
        <v>17867</v>
      </c>
      <c r="D22" s="85" t="s">
        <v>5026</v>
      </c>
    </row>
    <row r="23" spans="1:4" ht="43.2" x14ac:dyDescent="0.3">
      <c r="A23" s="29">
        <v>130</v>
      </c>
      <c r="B23" s="58" t="s">
        <v>4508</v>
      </c>
      <c r="C23" s="85">
        <v>7</v>
      </c>
      <c r="D23" s="99" t="s">
        <v>5027</v>
      </c>
    </row>
    <row r="24" spans="1:4" ht="28.8" x14ac:dyDescent="0.3">
      <c r="A24" s="29">
        <v>140</v>
      </c>
      <c r="B24" s="58" t="s">
        <v>4509</v>
      </c>
      <c r="C24" s="102">
        <v>92</v>
      </c>
      <c r="D24" s="12" t="s">
        <v>5014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263B8C73-C26B-4240-BE34-3134FC10D3BD}">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82DC033E-4B4D-4A29-A0FF-F4B08F5277EC}">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F6091829-FF39-4DC2-B016-3B8B4F3E26C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D12:D17 D21:D23" xr:uid="{7BB21266-4652-4E51-86CE-A57BB9FA55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ABDB9954-EF6B-464A-9723-357266CE2A2B}">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C6820793-291D-4D2E-8B50-210B413CE17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BA25422E-57A2-462A-85D1-FF1D23F0992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BDB919D8-E91D-4873-B164-0E10EC8144B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12781F2C-7BAF-4B8B-9DC2-5BCD7539225A}">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77CFC83D-3143-4345-89E0-73CF0C9EB2F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3D592A09-F726-4ACC-8D1C-5E9B00325AEE}">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41C74A06-5A21-4C33-B3A6-6076F220378A}">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1E6AB323-63D1-4EEC-8A0F-35A4403741B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875C6D78-B0DC-4AA1-868E-6A009AC86829}">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377638E3-68E1-4557-9852-72BBE6B27EB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27E4F8AB-63E5-44CF-A5C1-7FD479416B4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CAAEA729-3726-4E15-A176-EE8F78217F3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A4D383D8-58FB-4B74-B234-440B267BA16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12BD7947-441E-43F8-B8E8-9DC0427950CC}">
      <formula1>0</formula1>
      <formula2>390</formula2>
    </dataValidation>
  </dataValidations>
  <pageMargins left="0.7" right="0.7" top="0.75" bottom="0.75" header="0.3" footer="0.3"/>
  <ignoredErrors>
    <ignoredError sqref="C11:C12" unlockedFormula="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topLeftCell="A4" workbookViewId="0">
      <selection activeCell="IW18" sqref="IW18"/>
    </sheetView>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4510</v>
      </c>
    </row>
    <row r="3" spans="1:6" x14ac:dyDescent="0.3">
      <c r="B3" s="1" t="s">
        <v>4</v>
      </c>
      <c r="C3" s="1">
        <v>1</v>
      </c>
    </row>
    <row r="4" spans="1:6" x14ac:dyDescent="0.3">
      <c r="B4" s="1" t="s">
        <v>5</v>
      </c>
      <c r="C4" s="1">
        <v>21621</v>
      </c>
    </row>
    <row r="5" spans="1:6" x14ac:dyDescent="0.3">
      <c r="B5" s="1" t="s">
        <v>6</v>
      </c>
      <c r="C5" s="5">
        <v>43830</v>
      </c>
    </row>
    <row r="6" spans="1:6" x14ac:dyDescent="0.3">
      <c r="B6" s="1" t="s">
        <v>7</v>
      </c>
      <c r="C6" s="1">
        <v>12</v>
      </c>
      <c r="D6" s="1" t="s">
        <v>8</v>
      </c>
    </row>
    <row r="8" spans="1:6" x14ac:dyDescent="0.3">
      <c r="A8" s="1" t="s">
        <v>9</v>
      </c>
      <c r="B8" s="105" t="s">
        <v>4511</v>
      </c>
      <c r="C8" s="106"/>
      <c r="D8" s="106"/>
      <c r="E8" s="106"/>
      <c r="F8" s="106"/>
    </row>
    <row r="9" spans="1:6" x14ac:dyDescent="0.3">
      <c r="C9" s="1">
        <v>4</v>
      </c>
      <c r="D9" s="1">
        <v>8</v>
      </c>
      <c r="E9" s="1">
        <v>12</v>
      </c>
      <c r="F9" s="1">
        <v>16</v>
      </c>
    </row>
    <row r="10" spans="1:6" x14ac:dyDescent="0.3">
      <c r="C10" s="1" t="s">
        <v>4512</v>
      </c>
      <c r="D10" s="1" t="s">
        <v>4513</v>
      </c>
      <c r="E10" s="1" t="s">
        <v>11</v>
      </c>
      <c r="F10" s="1" t="s">
        <v>23</v>
      </c>
    </row>
    <row r="11" spans="1:6" ht="158.4" x14ac:dyDescent="0.3">
      <c r="A11" s="29">
        <v>1</v>
      </c>
      <c r="B11" t="s">
        <v>65</v>
      </c>
      <c r="C11" s="4" t="s">
        <v>54</v>
      </c>
      <c r="D11" s="4" t="s">
        <v>4515</v>
      </c>
      <c r="E11" s="66" t="s">
        <v>5015</v>
      </c>
      <c r="F11" s="66" t="s">
        <v>5016</v>
      </c>
    </row>
    <row r="13" spans="1:6" x14ac:dyDescent="0.3">
      <c r="A13" s="1" t="s">
        <v>67</v>
      </c>
      <c r="B13" s="105" t="s">
        <v>4514</v>
      </c>
      <c r="C13" s="106"/>
      <c r="D13" s="106"/>
      <c r="E13" s="106"/>
      <c r="F13" s="106"/>
    </row>
    <row r="14" spans="1:6" x14ac:dyDescent="0.3">
      <c r="C14" s="1">
        <v>4</v>
      </c>
      <c r="D14" s="1">
        <v>8</v>
      </c>
      <c r="E14" s="1">
        <v>12</v>
      </c>
      <c r="F14" s="1">
        <v>16</v>
      </c>
    </row>
    <row r="15" spans="1:6" x14ac:dyDescent="0.3">
      <c r="C15" s="1" t="s">
        <v>4512</v>
      </c>
      <c r="D15" s="1" t="s">
        <v>4513</v>
      </c>
      <c r="E15" s="1" t="s">
        <v>11</v>
      </c>
      <c r="F15" s="1" t="s">
        <v>23</v>
      </c>
    </row>
    <row r="16" spans="1:6" x14ac:dyDescent="0.3">
      <c r="A16" s="29">
        <v>1</v>
      </c>
      <c r="B16" t="s">
        <v>65</v>
      </c>
      <c r="C16" s="59" t="s">
        <v>55</v>
      </c>
      <c r="D16" s="4" t="s">
        <v>24</v>
      </c>
      <c r="E16" s="4" t="s">
        <v>24</v>
      </c>
      <c r="F16" s="4" t="s">
        <v>24</v>
      </c>
    </row>
    <row r="351003" spans="1:2" x14ac:dyDescent="0.3">
      <c r="A351003" t="s">
        <v>54</v>
      </c>
      <c r="B351003" t="s">
        <v>4515</v>
      </c>
    </row>
    <row r="351004" spans="1:2" x14ac:dyDescent="0.3">
      <c r="A351004" t="s">
        <v>55</v>
      </c>
      <c r="B351004" t="s">
        <v>4516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CF19A764-0BB4-40EC-BA33-E5E06E750315}">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2F629688-BBA9-4F66-AE28-6467E0B56AC2}">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1E9BB042-2AC2-4EC1-84AD-61EF0CFA495B}">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6D4BCD41-F462-4236-9DA4-08553B4E7F2C}">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4C7A3197-FD14-4396-A7D5-57227BDFAD52}">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C4A5C54E-2935-4F31-B82D-6F0BDBA3846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A10" sqref="A10"/>
    </sheetView>
  </sheetViews>
  <sheetFormatPr baseColWidth="10" defaultColWidth="8.88671875" defaultRowHeight="14.4" x14ac:dyDescent="0.3"/>
  <cols>
    <col min="2" max="2" width="31" customWidth="1"/>
    <col min="3" max="3" width="32" customWidth="1"/>
    <col min="4" max="4" width="19" customWidth="1"/>
    <col min="5" max="5" width="35.77734375" customWidth="1"/>
    <col min="6" max="6" width="33.21875" customWidth="1"/>
    <col min="7" max="7" width="27.5546875" customWidth="1"/>
    <col min="8" max="8" width="27.77734375" customWidth="1"/>
    <col min="9" max="9" width="29.77734375" customWidth="1"/>
    <col min="10" max="10" width="28.88671875" customWidth="1"/>
    <col min="11" max="11" width="30.21875" customWidth="1"/>
    <col min="12" max="12" width="28.88671875" customWidth="1"/>
    <col min="13" max="13" width="19" customWidth="1"/>
    <col min="15" max="256" width="8" hidden="1"/>
  </cols>
  <sheetData>
    <row r="1" spans="1:13" x14ac:dyDescent="0.3">
      <c r="B1" s="1" t="s">
        <v>0</v>
      </c>
      <c r="C1" s="1">
        <v>51</v>
      </c>
      <c r="D1" s="1" t="s">
        <v>1</v>
      </c>
    </row>
    <row r="2" spans="1:13" x14ac:dyDescent="0.3">
      <c r="B2" s="1" t="s">
        <v>2</v>
      </c>
      <c r="C2" s="1">
        <v>51</v>
      </c>
      <c r="D2" s="1" t="s">
        <v>56</v>
      </c>
    </row>
    <row r="3" spans="1:13" x14ac:dyDescent="0.3">
      <c r="B3" s="1" t="s">
        <v>4</v>
      </c>
      <c r="C3" s="1">
        <v>1</v>
      </c>
    </row>
    <row r="4" spans="1:13" x14ac:dyDescent="0.3">
      <c r="B4" s="1" t="s">
        <v>5</v>
      </c>
      <c r="C4" s="1">
        <v>21621</v>
      </c>
    </row>
    <row r="5" spans="1:13" x14ac:dyDescent="0.3">
      <c r="B5" s="1" t="s">
        <v>6</v>
      </c>
      <c r="C5" s="5">
        <v>43830</v>
      </c>
    </row>
    <row r="6" spans="1:13" x14ac:dyDescent="0.3">
      <c r="B6" s="1" t="s">
        <v>7</v>
      </c>
      <c r="C6" s="1">
        <v>12</v>
      </c>
      <c r="D6" s="1" t="s">
        <v>8</v>
      </c>
    </row>
    <row r="8" spans="1:13" x14ac:dyDescent="0.3">
      <c r="A8" s="1" t="s">
        <v>9</v>
      </c>
      <c r="B8" s="105" t="s">
        <v>57</v>
      </c>
      <c r="C8" s="106"/>
      <c r="D8" s="106"/>
      <c r="E8" s="106"/>
      <c r="F8" s="106"/>
      <c r="G8" s="106"/>
      <c r="H8" s="106"/>
      <c r="I8" s="106"/>
      <c r="J8" s="106"/>
      <c r="K8" s="106"/>
      <c r="L8" s="106"/>
      <c r="M8" s="106"/>
    </row>
    <row r="9" spans="1:13" x14ac:dyDescent="0.3">
      <c r="C9" s="1">
        <v>2</v>
      </c>
      <c r="D9" s="1">
        <v>3</v>
      </c>
      <c r="E9" s="1">
        <v>4</v>
      </c>
      <c r="F9" s="1">
        <v>7</v>
      </c>
      <c r="G9" s="1">
        <v>8</v>
      </c>
      <c r="H9" s="1">
        <v>12</v>
      </c>
      <c r="I9" s="1">
        <v>16</v>
      </c>
      <c r="J9" s="1">
        <v>20</v>
      </c>
      <c r="K9" s="1">
        <v>24</v>
      </c>
      <c r="L9" s="1">
        <v>28</v>
      </c>
      <c r="M9" s="1">
        <v>32</v>
      </c>
    </row>
    <row r="10" spans="1:13" ht="43.2" x14ac:dyDescent="0.3">
      <c r="C10" s="1" t="s">
        <v>12</v>
      </c>
      <c r="D10" s="1" t="s">
        <v>13</v>
      </c>
      <c r="E10" s="1" t="s">
        <v>58</v>
      </c>
      <c r="F10" s="1" t="s">
        <v>59</v>
      </c>
      <c r="G10" s="1" t="s">
        <v>60</v>
      </c>
      <c r="H10" s="1" t="s">
        <v>61</v>
      </c>
      <c r="I10" s="1" t="s">
        <v>62</v>
      </c>
      <c r="J10" s="109" t="s">
        <v>63</v>
      </c>
      <c r="K10" s="109" t="s">
        <v>21</v>
      </c>
      <c r="L10" s="109" t="s">
        <v>64</v>
      </c>
      <c r="M10" s="109" t="s">
        <v>23</v>
      </c>
    </row>
    <row r="11" spans="1:13" ht="72" x14ac:dyDescent="0.3">
      <c r="A11" s="8">
        <v>1</v>
      </c>
      <c r="B11" s="9" t="s">
        <v>65</v>
      </c>
      <c r="C11" s="10" t="s">
        <v>55</v>
      </c>
      <c r="D11" s="12" t="s">
        <v>4603</v>
      </c>
      <c r="E11" s="10" t="s">
        <v>4604</v>
      </c>
      <c r="F11" s="10">
        <v>0</v>
      </c>
      <c r="G11" s="10">
        <v>0</v>
      </c>
      <c r="H11" s="22"/>
      <c r="I11" s="10">
        <v>0</v>
      </c>
      <c r="J11" s="10">
        <v>0</v>
      </c>
      <c r="K11" s="22"/>
      <c r="L11" s="22"/>
      <c r="M11" s="10" t="s">
        <v>24</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66</v>
      </c>
      <c r="C13" s="2" t="s">
        <v>24</v>
      </c>
      <c r="D13" s="2" t="s">
        <v>24</v>
      </c>
      <c r="E13" s="2" t="s">
        <v>24</v>
      </c>
      <c r="H13" s="6"/>
      <c r="K13" s="6"/>
      <c r="L13" s="6"/>
      <c r="M13" s="2" t="s">
        <v>24</v>
      </c>
    </row>
    <row r="15" spans="1:13" x14ac:dyDescent="0.3">
      <c r="A15" s="1" t="s">
        <v>67</v>
      </c>
      <c r="B15" s="105" t="s">
        <v>68</v>
      </c>
      <c r="C15" s="106"/>
      <c r="D15" s="106"/>
      <c r="E15" s="106"/>
      <c r="F15" s="106"/>
      <c r="G15" s="106"/>
      <c r="H15" s="106"/>
      <c r="I15" s="106"/>
      <c r="J15" s="106"/>
      <c r="K15" s="106"/>
      <c r="L15" s="106"/>
      <c r="M15" s="106"/>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58</v>
      </c>
      <c r="F17" s="1" t="s">
        <v>59</v>
      </c>
      <c r="G17" s="1" t="s">
        <v>60</v>
      </c>
      <c r="H17" s="1" t="s">
        <v>61</v>
      </c>
      <c r="I17" s="1" t="s">
        <v>62</v>
      </c>
      <c r="J17" s="1" t="s">
        <v>63</v>
      </c>
      <c r="K17" s="1" t="s">
        <v>21</v>
      </c>
      <c r="L17" s="1" t="s">
        <v>64</v>
      </c>
      <c r="M17" s="1" t="s">
        <v>23</v>
      </c>
    </row>
    <row r="18" spans="1:13" ht="72" x14ac:dyDescent="0.3">
      <c r="A18" s="8">
        <v>1</v>
      </c>
      <c r="B18" s="9" t="s">
        <v>65</v>
      </c>
      <c r="C18" s="10" t="s">
        <v>55</v>
      </c>
      <c r="D18" s="12" t="s">
        <v>4603</v>
      </c>
      <c r="E18" s="10" t="s">
        <v>4604</v>
      </c>
      <c r="F18" s="10">
        <v>0</v>
      </c>
      <c r="G18" s="10">
        <v>0</v>
      </c>
      <c r="H18" s="22"/>
      <c r="I18" s="10">
        <v>0</v>
      </c>
      <c r="J18" s="10">
        <v>0</v>
      </c>
      <c r="K18" s="22"/>
      <c r="L18" s="22"/>
      <c r="M18" s="10" t="s">
        <v>24</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66</v>
      </c>
      <c r="C20" s="2" t="s">
        <v>24</v>
      </c>
      <c r="D20" s="2" t="s">
        <v>24</v>
      </c>
      <c r="E20" s="2" t="s">
        <v>24</v>
      </c>
      <c r="H20" s="6"/>
      <c r="K20" s="6"/>
      <c r="L20" s="6"/>
      <c r="M20" s="2" t="s">
        <v>24</v>
      </c>
    </row>
    <row r="22" spans="1:13" x14ac:dyDescent="0.3">
      <c r="A22" s="1" t="s">
        <v>69</v>
      </c>
      <c r="B22" s="105" t="s">
        <v>70</v>
      </c>
      <c r="C22" s="106"/>
      <c r="D22" s="106"/>
      <c r="E22" s="106"/>
      <c r="F22" s="106"/>
      <c r="G22" s="106"/>
      <c r="H22" s="106"/>
      <c r="I22" s="106"/>
      <c r="J22" s="106"/>
      <c r="K22" s="106"/>
      <c r="L22" s="106"/>
      <c r="M22" s="106"/>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58</v>
      </c>
      <c r="F24" s="1" t="s">
        <v>59</v>
      </c>
      <c r="G24" s="1" t="s">
        <v>60</v>
      </c>
      <c r="H24" s="1" t="s">
        <v>61</v>
      </c>
      <c r="I24" s="1" t="s">
        <v>62</v>
      </c>
      <c r="J24" s="1" t="s">
        <v>63</v>
      </c>
      <c r="K24" s="1" t="s">
        <v>21</v>
      </c>
      <c r="L24" s="1" t="s">
        <v>64</v>
      </c>
      <c r="M24" s="1" t="s">
        <v>23</v>
      </c>
    </row>
    <row r="25" spans="1:13" x14ac:dyDescent="0.3">
      <c r="A25" s="1">
        <v>10</v>
      </c>
      <c r="B25" t="s">
        <v>71</v>
      </c>
      <c r="C25" s="2" t="s">
        <v>24</v>
      </c>
      <c r="D25" s="2" t="s">
        <v>24</v>
      </c>
      <c r="E25" s="2" t="s">
        <v>24</v>
      </c>
      <c r="F25" s="6"/>
      <c r="G25" s="6"/>
      <c r="H25" s="6"/>
      <c r="I25" s="6"/>
      <c r="J25" s="6"/>
      <c r="K25" s="6"/>
      <c r="L25" s="6"/>
      <c r="M25" s="2" t="s">
        <v>24</v>
      </c>
    </row>
    <row r="351003" spans="1:1" x14ac:dyDescent="0.3">
      <c r="A351003" t="s">
        <v>54</v>
      </c>
    </row>
    <row r="351004" spans="1:1" x14ac:dyDescent="0.3">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C9914C24-BED2-4A0D-BB2F-797FEE8D7B5D}">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K20:L20 H20 H11 K11:L11 K13:L13 K18:L18 H18"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AB768893-D500-4D5A-A9B2-D17B9074CAF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3B825CF0-28B2-48EA-A35D-780910ECFDB6}">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41258032-B2AB-4762-B5AE-CAB0F123AB5E}">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7AEB4085-57C1-406C-A72A-457446D18F0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AB70166C-B9BD-443E-B17C-886AACD77F3C}">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82"/>
  <sheetViews>
    <sheetView topLeftCell="A19" workbookViewId="0">
      <selection activeCell="E11" sqref="E11"/>
    </sheetView>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72</v>
      </c>
    </row>
    <row r="3" spans="1:20" x14ac:dyDescent="0.3">
      <c r="B3" s="1" t="s">
        <v>4</v>
      </c>
      <c r="C3" s="1">
        <v>1</v>
      </c>
    </row>
    <row r="4" spans="1:20" x14ac:dyDescent="0.3">
      <c r="B4" s="1" t="s">
        <v>5</v>
      </c>
      <c r="C4" s="1">
        <v>21621</v>
      </c>
    </row>
    <row r="5" spans="1:20" x14ac:dyDescent="0.3">
      <c r="B5" s="1" t="s">
        <v>6</v>
      </c>
      <c r="C5" s="5">
        <v>43830</v>
      </c>
    </row>
    <row r="6" spans="1:20" x14ac:dyDescent="0.3">
      <c r="B6" s="1" t="s">
        <v>7</v>
      </c>
      <c r="C6" s="1">
        <v>12</v>
      </c>
      <c r="D6" s="1" t="s">
        <v>8</v>
      </c>
    </row>
    <row r="8" spans="1:20" x14ac:dyDescent="0.3">
      <c r="A8" s="1" t="s">
        <v>67</v>
      </c>
      <c r="B8" s="105" t="s">
        <v>73</v>
      </c>
      <c r="C8" s="106"/>
      <c r="D8" s="106"/>
      <c r="E8" s="106"/>
      <c r="F8" s="106"/>
      <c r="G8" s="106"/>
      <c r="H8" s="106"/>
      <c r="I8" s="106"/>
      <c r="J8" s="106"/>
      <c r="K8" s="106"/>
      <c r="L8" s="106"/>
      <c r="M8" s="106"/>
      <c r="N8" s="106"/>
      <c r="O8" s="106"/>
      <c r="P8" s="106"/>
      <c r="Q8" s="106"/>
      <c r="R8" s="106"/>
      <c r="S8" s="106"/>
      <c r="T8" s="106"/>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A10" s="81"/>
      <c r="B10" s="81"/>
      <c r="C10" s="82" t="s">
        <v>74</v>
      </c>
      <c r="D10" s="82" t="s">
        <v>75</v>
      </c>
      <c r="E10" s="82" t="s">
        <v>76</v>
      </c>
      <c r="F10" s="82" t="s">
        <v>77</v>
      </c>
      <c r="G10" s="82" t="s">
        <v>78</v>
      </c>
      <c r="H10" s="82" t="s">
        <v>79</v>
      </c>
      <c r="I10" s="82" t="s">
        <v>80</v>
      </c>
      <c r="J10" s="82" t="s">
        <v>81</v>
      </c>
      <c r="K10" s="82" t="s">
        <v>82</v>
      </c>
      <c r="L10" s="82" t="s">
        <v>83</v>
      </c>
      <c r="M10" s="82" t="s">
        <v>84</v>
      </c>
      <c r="N10" s="82" t="s">
        <v>85</v>
      </c>
      <c r="O10" s="82" t="s">
        <v>86</v>
      </c>
      <c r="P10" s="82" t="s">
        <v>87</v>
      </c>
      <c r="Q10" s="82" t="s">
        <v>88</v>
      </c>
      <c r="R10" s="82" t="s">
        <v>89</v>
      </c>
      <c r="S10" s="82" t="s">
        <v>90</v>
      </c>
      <c r="T10" s="82" t="s">
        <v>23</v>
      </c>
    </row>
    <row r="11" spans="1:20" ht="86.4" x14ac:dyDescent="0.3">
      <c r="A11" s="8">
        <v>1</v>
      </c>
      <c r="B11" s="69" t="s">
        <v>65</v>
      </c>
      <c r="C11" s="70" t="s">
        <v>54</v>
      </c>
      <c r="D11" s="70" t="s">
        <v>24</v>
      </c>
      <c r="E11" s="71" t="s">
        <v>24</v>
      </c>
      <c r="F11" s="72" t="s">
        <v>4606</v>
      </c>
      <c r="G11" s="73" t="s">
        <v>94</v>
      </c>
      <c r="H11" s="73" t="s">
        <v>4541</v>
      </c>
      <c r="I11" s="73">
        <v>1</v>
      </c>
      <c r="J11" s="73" t="s">
        <v>4607</v>
      </c>
      <c r="K11" s="73">
        <v>29163925</v>
      </c>
      <c r="L11" s="22"/>
      <c r="M11" s="74">
        <v>43479</v>
      </c>
      <c r="N11" s="73">
        <v>1</v>
      </c>
      <c r="O11" s="73" t="s">
        <v>4607</v>
      </c>
      <c r="P11" s="73">
        <v>29163925</v>
      </c>
      <c r="Q11" s="22"/>
      <c r="R11" s="75">
        <v>1919</v>
      </c>
      <c r="S11" s="76">
        <v>43479</v>
      </c>
      <c r="T11" s="70" t="s">
        <v>24</v>
      </c>
    </row>
    <row r="12" spans="1:20" ht="28.8" x14ac:dyDescent="0.3">
      <c r="A12" s="8">
        <v>2</v>
      </c>
      <c r="B12" s="69" t="s">
        <v>4523</v>
      </c>
      <c r="C12" s="70" t="s">
        <v>54</v>
      </c>
      <c r="D12" s="70"/>
      <c r="E12" s="71"/>
      <c r="F12" s="72" t="s">
        <v>4608</v>
      </c>
      <c r="G12" s="73" t="s">
        <v>100</v>
      </c>
      <c r="H12" s="73" t="s">
        <v>4609</v>
      </c>
      <c r="I12" s="73">
        <v>241</v>
      </c>
      <c r="J12" s="73" t="s">
        <v>4610</v>
      </c>
      <c r="K12" s="73">
        <v>154627</v>
      </c>
      <c r="L12" s="22"/>
      <c r="M12" s="74">
        <v>43516</v>
      </c>
      <c r="N12" s="73">
        <v>291</v>
      </c>
      <c r="O12" s="73" t="s">
        <v>4610</v>
      </c>
      <c r="P12" s="73">
        <v>144012</v>
      </c>
      <c r="Q12" s="22"/>
      <c r="R12" s="75">
        <v>15119</v>
      </c>
      <c r="S12" s="76">
        <v>43516</v>
      </c>
      <c r="T12" s="70"/>
    </row>
    <row r="13" spans="1:20" ht="72" x14ac:dyDescent="0.3">
      <c r="A13" s="8">
        <v>3</v>
      </c>
      <c r="B13" s="69" t="s">
        <v>4525</v>
      </c>
      <c r="C13" s="70" t="s">
        <v>54</v>
      </c>
      <c r="D13" s="70"/>
      <c r="E13" s="71"/>
      <c r="F13" s="72" t="s">
        <v>4611</v>
      </c>
      <c r="G13" s="73" t="s">
        <v>99</v>
      </c>
      <c r="H13" s="73" t="s">
        <v>4612</v>
      </c>
      <c r="I13" s="73">
        <v>77036</v>
      </c>
      <c r="J13" s="73" t="s">
        <v>4613</v>
      </c>
      <c r="K13" s="73">
        <v>2077</v>
      </c>
      <c r="L13" s="22"/>
      <c r="M13" s="74">
        <v>43607</v>
      </c>
      <c r="N13" s="73">
        <v>7100</v>
      </c>
      <c r="O13" s="73" t="s">
        <v>4613</v>
      </c>
      <c r="P13" s="73">
        <v>1821</v>
      </c>
      <c r="Q13" s="22"/>
      <c r="R13" s="75">
        <v>15219</v>
      </c>
      <c r="S13" s="76">
        <v>43607</v>
      </c>
      <c r="T13" s="70"/>
    </row>
    <row r="14" spans="1:20" ht="57.6" x14ac:dyDescent="0.3">
      <c r="A14" s="8">
        <v>4</v>
      </c>
      <c r="B14" s="69" t="s">
        <v>4528</v>
      </c>
      <c r="C14" s="70" t="s">
        <v>54</v>
      </c>
      <c r="D14" s="70"/>
      <c r="E14" s="71"/>
      <c r="F14" s="72" t="s">
        <v>4614</v>
      </c>
      <c r="G14" s="73" t="s">
        <v>99</v>
      </c>
      <c r="H14" s="73" t="s">
        <v>4615</v>
      </c>
      <c r="I14" s="73">
        <v>1</v>
      </c>
      <c r="J14" s="73" t="s">
        <v>4613</v>
      </c>
      <c r="K14" s="73">
        <v>230100312</v>
      </c>
      <c r="L14" s="22"/>
      <c r="M14" s="74">
        <v>43550</v>
      </c>
      <c r="N14" s="73">
        <v>1</v>
      </c>
      <c r="O14" s="73" t="s">
        <v>4613</v>
      </c>
      <c r="P14" s="73">
        <v>173130900</v>
      </c>
      <c r="Q14" s="22"/>
      <c r="R14" s="75">
        <v>16919</v>
      </c>
      <c r="S14" s="76">
        <v>43550</v>
      </c>
      <c r="T14" s="70"/>
    </row>
    <row r="15" spans="1:20" ht="28.8" x14ac:dyDescent="0.3">
      <c r="A15" s="8">
        <v>5</v>
      </c>
      <c r="B15" s="69" t="s">
        <v>4531</v>
      </c>
      <c r="C15" s="70" t="s">
        <v>54</v>
      </c>
      <c r="D15" s="70"/>
      <c r="E15" s="71"/>
      <c r="F15" s="72" t="s">
        <v>4616</v>
      </c>
      <c r="G15" s="73" t="s">
        <v>94</v>
      </c>
      <c r="H15" s="73" t="s">
        <v>4527</v>
      </c>
      <c r="I15" s="73">
        <v>135</v>
      </c>
      <c r="J15" s="73" t="s">
        <v>4610</v>
      </c>
      <c r="K15" s="73">
        <v>687407</v>
      </c>
      <c r="L15" s="22"/>
      <c r="M15" s="74">
        <v>43707</v>
      </c>
      <c r="N15" s="73">
        <v>107</v>
      </c>
      <c r="O15" s="73" t="s">
        <v>4610</v>
      </c>
      <c r="P15" s="73">
        <v>866813</v>
      </c>
      <c r="Q15" s="22"/>
      <c r="R15" s="75">
        <v>34419</v>
      </c>
      <c r="S15" s="76">
        <v>43707</v>
      </c>
      <c r="T15" s="70"/>
    </row>
    <row r="16" spans="1:20" ht="115.2" x14ac:dyDescent="0.3">
      <c r="A16" s="8">
        <v>6</v>
      </c>
      <c r="B16" s="69" t="s">
        <v>4534</v>
      </c>
      <c r="C16" s="70" t="s">
        <v>54</v>
      </c>
      <c r="D16" s="70"/>
      <c r="E16" s="71"/>
      <c r="F16" s="72" t="s">
        <v>4617</v>
      </c>
      <c r="G16" s="73" t="s">
        <v>96</v>
      </c>
      <c r="H16" s="73" t="s">
        <v>4618</v>
      </c>
      <c r="I16" s="73">
        <v>150</v>
      </c>
      <c r="J16" s="73" t="s">
        <v>4610</v>
      </c>
      <c r="K16" s="73">
        <v>4121951</v>
      </c>
      <c r="L16" s="22"/>
      <c r="M16" s="74">
        <v>43732</v>
      </c>
      <c r="N16" s="73">
        <v>98</v>
      </c>
      <c r="O16" s="73" t="s">
        <v>4610</v>
      </c>
      <c r="P16" s="73">
        <v>4727785</v>
      </c>
      <c r="Q16" s="22"/>
      <c r="R16" s="75">
        <v>37319</v>
      </c>
      <c r="S16" s="76">
        <v>43732</v>
      </c>
      <c r="T16" s="70"/>
    </row>
    <row r="17" spans="1:20" ht="57.6" x14ac:dyDescent="0.3">
      <c r="A17" s="8">
        <v>7</v>
      </c>
      <c r="B17" s="69" t="s">
        <v>4537</v>
      </c>
      <c r="C17" s="70" t="s">
        <v>54</v>
      </c>
      <c r="D17" s="70"/>
      <c r="E17" s="71"/>
      <c r="F17" s="72" t="s">
        <v>4619</v>
      </c>
      <c r="G17" s="73" t="s">
        <v>94</v>
      </c>
      <c r="H17" s="73" t="s">
        <v>4620</v>
      </c>
      <c r="I17" s="73">
        <v>90</v>
      </c>
      <c r="J17" s="73" t="s">
        <v>4610</v>
      </c>
      <c r="K17" s="73">
        <v>3333333</v>
      </c>
      <c r="L17" s="22"/>
      <c r="M17" s="74">
        <v>43508</v>
      </c>
      <c r="N17" s="73">
        <v>183</v>
      </c>
      <c r="O17" s="73" t="s">
        <v>4610</v>
      </c>
      <c r="P17" s="73">
        <v>2288822</v>
      </c>
      <c r="Q17" s="22"/>
      <c r="R17" s="75">
        <v>17619</v>
      </c>
      <c r="S17" s="76">
        <v>43508</v>
      </c>
      <c r="T17" s="70"/>
    </row>
    <row r="18" spans="1:20" ht="43.2" x14ac:dyDescent="0.3">
      <c r="A18" s="8">
        <v>8</v>
      </c>
      <c r="B18" s="69" t="s">
        <v>4540</v>
      </c>
      <c r="C18" s="70" t="s">
        <v>54</v>
      </c>
      <c r="D18" s="70"/>
      <c r="E18" s="71"/>
      <c r="F18" s="72" t="s">
        <v>4621</v>
      </c>
      <c r="G18" s="73" t="s">
        <v>96</v>
      </c>
      <c r="H18" s="75" t="s">
        <v>4584</v>
      </c>
      <c r="I18" s="73">
        <v>150</v>
      </c>
      <c r="J18" s="73" t="s">
        <v>4610</v>
      </c>
      <c r="K18" s="73">
        <v>6009086</v>
      </c>
      <c r="L18" s="22"/>
      <c r="M18" s="74">
        <v>43675</v>
      </c>
      <c r="N18" s="73">
        <v>155</v>
      </c>
      <c r="O18" s="73" t="s">
        <v>4610</v>
      </c>
      <c r="P18" s="73">
        <v>3586118</v>
      </c>
      <c r="Q18" s="22"/>
      <c r="R18" s="75">
        <v>32019</v>
      </c>
      <c r="S18" s="76">
        <v>43675</v>
      </c>
      <c r="T18" s="70"/>
    </row>
    <row r="19" spans="1:20" ht="28.8" x14ac:dyDescent="0.3">
      <c r="A19" s="8">
        <v>9</v>
      </c>
      <c r="B19" s="69" t="s">
        <v>4542</v>
      </c>
      <c r="C19" s="70" t="s">
        <v>54</v>
      </c>
      <c r="D19" s="70"/>
      <c r="E19" s="71"/>
      <c r="F19" s="72" t="s">
        <v>4622</v>
      </c>
      <c r="G19" s="73" t="s">
        <v>98</v>
      </c>
      <c r="H19" s="75" t="s">
        <v>4584</v>
      </c>
      <c r="I19" s="73">
        <v>150</v>
      </c>
      <c r="J19" s="73" t="s">
        <v>4610</v>
      </c>
      <c r="K19" s="73">
        <v>1333333</v>
      </c>
      <c r="L19" s="22"/>
      <c r="M19" s="74">
        <v>43756</v>
      </c>
      <c r="N19" s="73">
        <v>74</v>
      </c>
      <c r="O19" s="73" t="s">
        <v>4610</v>
      </c>
      <c r="P19" s="73">
        <v>2590815</v>
      </c>
      <c r="Q19" s="22"/>
      <c r="R19" s="75">
        <v>45619</v>
      </c>
      <c r="S19" s="76">
        <v>43756</v>
      </c>
      <c r="T19" s="70"/>
    </row>
    <row r="20" spans="1:20" ht="43.2" x14ac:dyDescent="0.3">
      <c r="A20" s="8">
        <v>10</v>
      </c>
      <c r="B20" s="69" t="s">
        <v>92</v>
      </c>
      <c r="C20" s="70" t="s">
        <v>54</v>
      </c>
      <c r="D20" s="70"/>
      <c r="E20" s="71"/>
      <c r="F20" s="72" t="s">
        <v>4623</v>
      </c>
      <c r="G20" s="73" t="s">
        <v>99</v>
      </c>
      <c r="H20" s="75" t="s">
        <v>4584</v>
      </c>
      <c r="I20" s="73">
        <v>1649</v>
      </c>
      <c r="J20" s="73" t="s">
        <v>4613</v>
      </c>
      <c r="K20" s="73">
        <v>424500</v>
      </c>
      <c r="L20" s="22"/>
      <c r="M20" s="74">
        <v>43658</v>
      </c>
      <c r="N20" s="73">
        <v>1649</v>
      </c>
      <c r="O20" s="73" t="s">
        <v>4613</v>
      </c>
      <c r="P20" s="73">
        <v>401434</v>
      </c>
      <c r="Q20" s="22"/>
      <c r="R20" s="75">
        <v>34519</v>
      </c>
      <c r="S20" s="76">
        <v>43658</v>
      </c>
      <c r="T20" s="70"/>
    </row>
    <row r="21" spans="1:20" ht="86.4" x14ac:dyDescent="0.3">
      <c r="A21" s="8">
        <v>11</v>
      </c>
      <c r="B21" s="69" t="s">
        <v>4549</v>
      </c>
      <c r="C21" s="70" t="s">
        <v>54</v>
      </c>
      <c r="D21" s="70"/>
      <c r="E21" s="71"/>
      <c r="F21" s="72" t="s">
        <v>4624</v>
      </c>
      <c r="G21" s="73" t="s">
        <v>94</v>
      </c>
      <c r="H21" s="75" t="s">
        <v>4584</v>
      </c>
      <c r="I21" s="73">
        <v>150</v>
      </c>
      <c r="J21" s="73" t="s">
        <v>4610</v>
      </c>
      <c r="K21" s="73">
        <v>1333333</v>
      </c>
      <c r="L21" s="22"/>
      <c r="M21" s="74">
        <v>43693</v>
      </c>
      <c r="N21" s="73">
        <v>125</v>
      </c>
      <c r="O21" s="73" t="s">
        <v>4610</v>
      </c>
      <c r="P21" s="73">
        <v>1556837</v>
      </c>
      <c r="Q21" s="22"/>
      <c r="R21" s="75">
        <v>38319</v>
      </c>
      <c r="S21" s="76">
        <v>43693</v>
      </c>
      <c r="T21" s="70"/>
    </row>
    <row r="22" spans="1:20" ht="43.2" x14ac:dyDescent="0.3">
      <c r="A22" s="8">
        <v>12</v>
      </c>
      <c r="B22" s="69" t="s">
        <v>4552</v>
      </c>
      <c r="C22" s="70" t="s">
        <v>54</v>
      </c>
      <c r="D22" s="70"/>
      <c r="E22" s="71"/>
      <c r="F22" s="72" t="s">
        <v>4625</v>
      </c>
      <c r="G22" s="73" t="s">
        <v>98</v>
      </c>
      <c r="H22" s="73" t="s">
        <v>4584</v>
      </c>
      <c r="I22" s="73">
        <v>1</v>
      </c>
      <c r="J22" s="73" t="s">
        <v>4613</v>
      </c>
      <c r="K22" s="73">
        <v>765661374</v>
      </c>
      <c r="L22" s="22"/>
      <c r="M22" s="74">
        <v>43811</v>
      </c>
      <c r="N22" s="73">
        <v>1</v>
      </c>
      <c r="O22" s="73" t="s">
        <v>4613</v>
      </c>
      <c r="P22" s="73">
        <v>700553000</v>
      </c>
      <c r="Q22" s="22"/>
      <c r="R22" s="75">
        <v>55019</v>
      </c>
      <c r="S22" s="76">
        <v>43811</v>
      </c>
      <c r="T22" s="70"/>
    </row>
    <row r="23" spans="1:20" ht="28.8" x14ac:dyDescent="0.3">
      <c r="A23" s="8">
        <v>13</v>
      </c>
      <c r="B23" s="69" t="s">
        <v>4557</v>
      </c>
      <c r="C23" s="70" t="s">
        <v>54</v>
      </c>
      <c r="D23" s="70"/>
      <c r="E23" s="71"/>
      <c r="F23" s="72" t="s">
        <v>4626</v>
      </c>
      <c r="G23" s="73" t="s">
        <v>98</v>
      </c>
      <c r="H23" s="73" t="s">
        <v>4584</v>
      </c>
      <c r="I23" s="73">
        <v>120</v>
      </c>
      <c r="J23" s="73" t="s">
        <v>4627</v>
      </c>
      <c r="K23" s="73">
        <v>15570833</v>
      </c>
      <c r="L23" s="22"/>
      <c r="M23" s="74">
        <v>43789</v>
      </c>
      <c r="N23" s="73">
        <v>36</v>
      </c>
      <c r="O23" s="73" t="s">
        <v>4610</v>
      </c>
      <c r="P23" s="73">
        <v>4812784</v>
      </c>
      <c r="Q23" s="22"/>
      <c r="R23" s="75">
        <v>38819</v>
      </c>
      <c r="S23" s="76">
        <v>43789</v>
      </c>
      <c r="T23" s="70"/>
    </row>
    <row r="24" spans="1:20" ht="28.8" x14ac:dyDescent="0.3">
      <c r="A24" s="8">
        <v>14</v>
      </c>
      <c r="B24" s="69" t="s">
        <v>4559</v>
      </c>
      <c r="C24" s="70" t="s">
        <v>54</v>
      </c>
      <c r="D24" s="70"/>
      <c r="E24" s="71"/>
      <c r="F24" s="72" t="s">
        <v>4628</v>
      </c>
      <c r="G24" s="73" t="s">
        <v>94</v>
      </c>
      <c r="H24" s="73" t="s">
        <v>4584</v>
      </c>
      <c r="I24" s="73">
        <v>300</v>
      </c>
      <c r="J24" s="73" t="s">
        <v>4610</v>
      </c>
      <c r="K24" s="73">
        <v>513333</v>
      </c>
      <c r="L24" s="22"/>
      <c r="M24" s="74">
        <v>43552</v>
      </c>
      <c r="N24" s="73">
        <v>261</v>
      </c>
      <c r="O24" s="73" t="s">
        <v>4610</v>
      </c>
      <c r="P24" s="73">
        <v>581253</v>
      </c>
      <c r="Q24" s="22"/>
      <c r="R24" s="75">
        <v>24019</v>
      </c>
      <c r="S24" s="76">
        <v>43552</v>
      </c>
      <c r="T24" s="70"/>
    </row>
    <row r="25" spans="1:20" ht="57.6" x14ac:dyDescent="0.3">
      <c r="A25" s="8">
        <v>15</v>
      </c>
      <c r="B25" s="69" t="s">
        <v>4561</v>
      </c>
      <c r="C25" s="70" t="s">
        <v>54</v>
      </c>
      <c r="D25" s="70"/>
      <c r="E25" s="71"/>
      <c r="F25" s="72" t="s">
        <v>4629</v>
      </c>
      <c r="G25" s="73" t="s">
        <v>98</v>
      </c>
      <c r="H25" s="73" t="s">
        <v>4630</v>
      </c>
      <c r="I25" s="73">
        <v>7820</v>
      </c>
      <c r="J25" s="73" t="s">
        <v>4613</v>
      </c>
      <c r="K25" s="73">
        <v>308326</v>
      </c>
      <c r="L25" s="22"/>
      <c r="M25" s="74">
        <v>43818</v>
      </c>
      <c r="N25" s="73">
        <v>7820</v>
      </c>
      <c r="O25" s="73" t="s">
        <v>4613</v>
      </c>
      <c r="P25" s="73">
        <v>303731</v>
      </c>
      <c r="Q25" s="22"/>
      <c r="R25" s="73">
        <v>29419</v>
      </c>
      <c r="S25" s="76">
        <v>43818</v>
      </c>
      <c r="T25" s="70"/>
    </row>
    <row r="26" spans="1:20" ht="43.2" x14ac:dyDescent="0.3">
      <c r="A26" s="8">
        <v>16</v>
      </c>
      <c r="B26" s="69" t="s">
        <v>4567</v>
      </c>
      <c r="C26" s="70" t="s">
        <v>54</v>
      </c>
      <c r="D26" s="70"/>
      <c r="E26" s="71"/>
      <c r="F26" s="72" t="s">
        <v>4631</v>
      </c>
      <c r="G26" s="73" t="s">
        <v>98</v>
      </c>
      <c r="H26" s="73" t="s">
        <v>4587</v>
      </c>
      <c r="I26" s="73">
        <v>90</v>
      </c>
      <c r="J26" s="73" t="s">
        <v>4610</v>
      </c>
      <c r="K26" s="73">
        <v>3333333</v>
      </c>
      <c r="L26" s="22"/>
      <c r="M26" s="74">
        <v>43788</v>
      </c>
      <c r="N26" s="73">
        <v>42</v>
      </c>
      <c r="O26" s="73" t="s">
        <v>4610</v>
      </c>
      <c r="P26" s="73">
        <v>4761905</v>
      </c>
      <c r="Q26" s="22"/>
      <c r="R26" s="75">
        <v>29219</v>
      </c>
      <c r="S26" s="76">
        <v>43788</v>
      </c>
      <c r="T26" s="70"/>
    </row>
    <row r="27" spans="1:20" ht="43.2" x14ac:dyDescent="0.3">
      <c r="A27" s="8">
        <v>17</v>
      </c>
      <c r="B27" s="69" t="s">
        <v>4570</v>
      </c>
      <c r="C27" s="70" t="s">
        <v>54</v>
      </c>
      <c r="D27" s="70"/>
      <c r="E27" s="71"/>
      <c r="F27" s="72" t="s">
        <v>4632</v>
      </c>
      <c r="G27" s="73" t="s">
        <v>99</v>
      </c>
      <c r="H27" s="73" t="s">
        <v>4587</v>
      </c>
      <c r="I27" s="73">
        <v>8</v>
      </c>
      <c r="J27" s="73" t="s">
        <v>4607</v>
      </c>
      <c r="K27" s="73">
        <v>125000000</v>
      </c>
      <c r="L27" s="22"/>
      <c r="M27" s="74">
        <v>43559</v>
      </c>
      <c r="N27" s="73">
        <v>8</v>
      </c>
      <c r="O27" s="73" t="s">
        <v>4633</v>
      </c>
      <c r="P27" s="73">
        <v>112500000</v>
      </c>
      <c r="Q27" s="22"/>
      <c r="R27" s="75">
        <v>27019</v>
      </c>
      <c r="S27" s="76">
        <v>43559</v>
      </c>
      <c r="T27" s="70"/>
    </row>
    <row r="28" spans="1:20" ht="57.6" x14ac:dyDescent="0.3">
      <c r="A28" s="8">
        <v>18</v>
      </c>
      <c r="B28" s="69" t="s">
        <v>4574</v>
      </c>
      <c r="C28" s="70" t="s">
        <v>54</v>
      </c>
      <c r="D28" s="70"/>
      <c r="E28" s="71"/>
      <c r="F28" s="72" t="s">
        <v>4634</v>
      </c>
      <c r="G28" s="73" t="s">
        <v>98</v>
      </c>
      <c r="H28" s="73" t="s">
        <v>4587</v>
      </c>
      <c r="I28" s="73">
        <v>180</v>
      </c>
      <c r="J28" s="73" t="s">
        <v>4610</v>
      </c>
      <c r="K28" s="73">
        <v>5000000</v>
      </c>
      <c r="L28" s="22"/>
      <c r="M28" s="74">
        <v>43766</v>
      </c>
      <c r="N28" s="73">
        <v>63</v>
      </c>
      <c r="O28" s="73" t="s">
        <v>4610</v>
      </c>
      <c r="P28" s="73">
        <v>9116947</v>
      </c>
      <c r="Q28" s="22"/>
      <c r="R28" s="75">
        <v>29319</v>
      </c>
      <c r="S28" s="76">
        <v>43766</v>
      </c>
      <c r="T28" s="70"/>
    </row>
    <row r="29" spans="1:20" ht="28.8" x14ac:dyDescent="0.3">
      <c r="A29" s="8">
        <v>19</v>
      </c>
      <c r="B29" s="69" t="s">
        <v>4577</v>
      </c>
      <c r="C29" s="70" t="s">
        <v>54</v>
      </c>
      <c r="D29" s="70"/>
      <c r="E29" s="71"/>
      <c r="F29" s="72" t="s">
        <v>4635</v>
      </c>
      <c r="G29" s="73" t="s">
        <v>99</v>
      </c>
      <c r="H29" s="73" t="s">
        <v>4580</v>
      </c>
      <c r="I29" s="73">
        <v>201</v>
      </c>
      <c r="J29" s="73" t="s">
        <v>4613</v>
      </c>
      <c r="K29" s="73">
        <v>514990</v>
      </c>
      <c r="L29" s="22"/>
      <c r="M29" s="74">
        <v>43567</v>
      </c>
      <c r="N29" s="73">
        <v>201</v>
      </c>
      <c r="O29" s="73" t="s">
        <v>4613</v>
      </c>
      <c r="P29" s="73">
        <v>199760</v>
      </c>
      <c r="Q29" s="22"/>
      <c r="R29" s="75">
        <v>18919</v>
      </c>
      <c r="S29" s="76">
        <v>43567</v>
      </c>
      <c r="T29" s="70"/>
    </row>
    <row r="30" spans="1:20" ht="72" x14ac:dyDescent="0.3">
      <c r="A30" s="8">
        <v>20</v>
      </c>
      <c r="B30" s="69" t="s">
        <v>4581</v>
      </c>
      <c r="C30" s="70" t="s">
        <v>54</v>
      </c>
      <c r="D30" s="70"/>
      <c r="E30" s="71"/>
      <c r="F30" s="72" t="s">
        <v>4636</v>
      </c>
      <c r="G30" s="73" t="s">
        <v>96</v>
      </c>
      <c r="H30" s="73" t="s">
        <v>4637</v>
      </c>
      <c r="I30" s="73">
        <v>180</v>
      </c>
      <c r="J30" s="73" t="s">
        <v>4610</v>
      </c>
      <c r="K30" s="73">
        <v>4602778</v>
      </c>
      <c r="L30" s="22"/>
      <c r="M30" s="74">
        <v>43675</v>
      </c>
      <c r="N30" s="73">
        <v>140</v>
      </c>
      <c r="O30" s="73" t="s">
        <v>4610</v>
      </c>
      <c r="P30" s="73">
        <v>3887064</v>
      </c>
      <c r="Q30" s="22"/>
      <c r="R30" s="75">
        <v>31419</v>
      </c>
      <c r="S30" s="76">
        <v>43675</v>
      </c>
      <c r="T30" s="70"/>
    </row>
    <row r="31" spans="1:20" ht="43.2" x14ac:dyDescent="0.3">
      <c r="A31" s="8">
        <v>21</v>
      </c>
      <c r="B31" s="69" t="s">
        <v>4585</v>
      </c>
      <c r="C31" s="70" t="s">
        <v>54</v>
      </c>
      <c r="D31" s="70"/>
      <c r="E31" s="71"/>
      <c r="F31" s="72" t="s">
        <v>4638</v>
      </c>
      <c r="G31" s="73" t="s">
        <v>98</v>
      </c>
      <c r="H31" s="75" t="s">
        <v>4569</v>
      </c>
      <c r="I31" s="73">
        <v>5</v>
      </c>
      <c r="J31" s="73" t="s">
        <v>4607</v>
      </c>
      <c r="K31" s="73">
        <v>38000000</v>
      </c>
      <c r="L31" s="22"/>
      <c r="M31" s="74">
        <v>43770</v>
      </c>
      <c r="N31" s="73">
        <v>2</v>
      </c>
      <c r="O31" s="73" t="s">
        <v>4607</v>
      </c>
      <c r="P31" s="73">
        <v>95000000</v>
      </c>
      <c r="Q31" s="22"/>
      <c r="R31" s="75">
        <v>33819</v>
      </c>
      <c r="S31" s="76">
        <v>43770</v>
      </c>
      <c r="T31" s="70"/>
    </row>
    <row r="32" spans="1:20" ht="86.4" x14ac:dyDescent="0.3">
      <c r="A32" s="8">
        <v>22</v>
      </c>
      <c r="B32" s="69" t="s">
        <v>4639</v>
      </c>
      <c r="C32" s="70" t="s">
        <v>54</v>
      </c>
      <c r="D32" s="70"/>
      <c r="E32" s="71"/>
      <c r="F32" s="72" t="s">
        <v>4640</v>
      </c>
      <c r="G32" s="73" t="s">
        <v>94</v>
      </c>
      <c r="H32" s="73" t="s">
        <v>4641</v>
      </c>
      <c r="I32" s="73">
        <v>150</v>
      </c>
      <c r="J32" s="73" t="s">
        <v>4610</v>
      </c>
      <c r="K32" s="73">
        <v>5452381</v>
      </c>
      <c r="L32" s="22"/>
      <c r="M32" s="74">
        <v>43532</v>
      </c>
      <c r="N32" s="73">
        <v>229</v>
      </c>
      <c r="O32" s="73" t="s">
        <v>4610</v>
      </c>
      <c r="P32" s="73">
        <v>5357143</v>
      </c>
      <c r="Q32" s="22"/>
      <c r="R32" s="77" t="s">
        <v>4642</v>
      </c>
      <c r="S32" s="76">
        <v>43532</v>
      </c>
      <c r="T32" s="70"/>
    </row>
    <row r="33" spans="1:20" ht="100.8" x14ac:dyDescent="0.3">
      <c r="A33" s="8">
        <v>23</v>
      </c>
      <c r="B33" s="69" t="s">
        <v>4643</v>
      </c>
      <c r="C33" s="70" t="s">
        <v>54</v>
      </c>
      <c r="D33" s="70"/>
      <c r="E33" s="71"/>
      <c r="F33" s="72" t="s">
        <v>4644</v>
      </c>
      <c r="G33" s="73" t="s">
        <v>100</v>
      </c>
      <c r="H33" s="73" t="s">
        <v>4645</v>
      </c>
      <c r="I33" s="73">
        <v>240</v>
      </c>
      <c r="J33" s="73" t="s">
        <v>4610</v>
      </c>
      <c r="K33" s="73">
        <v>151275</v>
      </c>
      <c r="L33" s="22"/>
      <c r="M33" s="74">
        <v>43595</v>
      </c>
      <c r="N33" s="73">
        <v>231</v>
      </c>
      <c r="O33" s="73" t="s">
        <v>4610</v>
      </c>
      <c r="P33" s="73">
        <v>95380</v>
      </c>
      <c r="Q33" s="22"/>
      <c r="R33" s="75">
        <v>17419</v>
      </c>
      <c r="S33" s="76">
        <v>43595</v>
      </c>
      <c r="T33" s="70"/>
    </row>
    <row r="34" spans="1:20" ht="43.2" x14ac:dyDescent="0.3">
      <c r="A34" s="8">
        <v>24</v>
      </c>
      <c r="B34" s="69" t="s">
        <v>4646</v>
      </c>
      <c r="C34" s="70" t="s">
        <v>54</v>
      </c>
      <c r="D34" s="70"/>
      <c r="E34" s="71"/>
      <c r="F34" s="72" t="s">
        <v>4647</v>
      </c>
      <c r="G34" s="73" t="s">
        <v>100</v>
      </c>
      <c r="H34" s="73" t="s">
        <v>4648</v>
      </c>
      <c r="I34" s="73">
        <v>1052</v>
      </c>
      <c r="J34" s="73" t="s">
        <v>4613</v>
      </c>
      <c r="K34" s="73">
        <v>13688</v>
      </c>
      <c r="L34" s="22"/>
      <c r="M34" s="74">
        <v>43594</v>
      </c>
      <c r="N34" s="73">
        <v>1052</v>
      </c>
      <c r="O34" s="73" t="s">
        <v>4613</v>
      </c>
      <c r="P34" s="73">
        <v>11312</v>
      </c>
      <c r="Q34" s="22"/>
      <c r="R34" s="75">
        <v>17319</v>
      </c>
      <c r="S34" s="76">
        <v>43594</v>
      </c>
      <c r="T34" s="70"/>
    </row>
    <row r="35" spans="1:20" x14ac:dyDescent="0.3">
      <c r="A35" s="8">
        <v>25</v>
      </c>
      <c r="B35" s="69" t="s">
        <v>4649</v>
      </c>
      <c r="C35" s="70" t="s">
        <v>54</v>
      </c>
      <c r="D35" s="70"/>
      <c r="E35" s="71"/>
      <c r="F35" s="72" t="s">
        <v>4650</v>
      </c>
      <c r="G35" s="73" t="s">
        <v>98</v>
      </c>
      <c r="H35" s="73" t="s">
        <v>4651</v>
      </c>
      <c r="I35" s="73">
        <v>22</v>
      </c>
      <c r="J35" s="73" t="s">
        <v>4613</v>
      </c>
      <c r="K35" s="73">
        <v>159091</v>
      </c>
      <c r="L35" s="22"/>
      <c r="M35" s="74">
        <v>43802</v>
      </c>
      <c r="N35" s="73">
        <v>22</v>
      </c>
      <c r="O35" s="73" t="s">
        <v>4613</v>
      </c>
      <c r="P35" s="73">
        <v>115668</v>
      </c>
      <c r="Q35" s="22"/>
      <c r="R35" s="75">
        <v>52619</v>
      </c>
      <c r="S35" s="76">
        <v>43802</v>
      </c>
      <c r="T35" s="70"/>
    </row>
    <row r="36" spans="1:20" ht="57.6" x14ac:dyDescent="0.3">
      <c r="A36" s="8">
        <v>26</v>
      </c>
      <c r="B36" s="69" t="s">
        <v>4652</v>
      </c>
      <c r="C36" s="70" t="s">
        <v>54</v>
      </c>
      <c r="D36" s="70"/>
      <c r="E36" s="71"/>
      <c r="F36" s="72" t="s">
        <v>4653</v>
      </c>
      <c r="G36" s="73" t="s">
        <v>98</v>
      </c>
      <c r="H36" s="73" t="s">
        <v>4654</v>
      </c>
      <c r="I36" s="73">
        <v>60</v>
      </c>
      <c r="J36" s="73" t="s">
        <v>4610</v>
      </c>
      <c r="K36" s="73">
        <v>3355583</v>
      </c>
      <c r="L36" s="22"/>
      <c r="M36" s="74">
        <v>43825</v>
      </c>
      <c r="N36" s="73">
        <v>6</v>
      </c>
      <c r="O36" s="73" t="s">
        <v>4610</v>
      </c>
      <c r="P36" s="73">
        <v>424672</v>
      </c>
      <c r="Q36" s="22"/>
      <c r="R36" s="73">
        <v>33219</v>
      </c>
      <c r="S36" s="76">
        <v>43825</v>
      </c>
      <c r="T36" s="70"/>
    </row>
    <row r="37" spans="1:20" ht="57.6" x14ac:dyDescent="0.3">
      <c r="A37" s="8">
        <v>27</v>
      </c>
      <c r="B37" s="69" t="s">
        <v>4655</v>
      </c>
      <c r="C37" s="70" t="s">
        <v>54</v>
      </c>
      <c r="D37" s="70"/>
      <c r="E37" s="71"/>
      <c r="F37" s="72" t="s">
        <v>4656</v>
      </c>
      <c r="G37" s="73" t="s">
        <v>98</v>
      </c>
      <c r="H37" s="73" t="s">
        <v>4609</v>
      </c>
      <c r="I37" s="73">
        <v>1</v>
      </c>
      <c r="J37" s="73" t="s">
        <v>4607</v>
      </c>
      <c r="K37" s="73">
        <v>1603654101</v>
      </c>
      <c r="L37" s="22"/>
      <c r="M37" s="74">
        <v>43798</v>
      </c>
      <c r="N37" s="73">
        <v>1</v>
      </c>
      <c r="O37" s="73" t="s">
        <v>4607</v>
      </c>
      <c r="P37" s="73">
        <v>1578941851</v>
      </c>
      <c r="Q37" s="22"/>
      <c r="R37" s="75">
        <v>33119</v>
      </c>
      <c r="S37" s="76">
        <v>43798</v>
      </c>
      <c r="T37" s="70"/>
    </row>
    <row r="38" spans="1:20" ht="43.2" x14ac:dyDescent="0.3">
      <c r="A38" s="8">
        <v>28</v>
      </c>
      <c r="B38" s="69" t="s">
        <v>4657</v>
      </c>
      <c r="C38" s="70" t="s">
        <v>54</v>
      </c>
      <c r="D38" s="70"/>
      <c r="E38" s="71"/>
      <c r="F38" s="72" t="s">
        <v>4658</v>
      </c>
      <c r="G38" s="73" t="s">
        <v>98</v>
      </c>
      <c r="H38" s="73" t="s">
        <v>4659</v>
      </c>
      <c r="I38" s="73">
        <v>60</v>
      </c>
      <c r="J38" s="73" t="s">
        <v>4610</v>
      </c>
      <c r="K38" s="73">
        <v>5000000</v>
      </c>
      <c r="L38" s="22"/>
      <c r="M38" s="74">
        <v>43777</v>
      </c>
      <c r="N38" s="73">
        <v>52</v>
      </c>
      <c r="O38" s="73" t="s">
        <v>4610</v>
      </c>
      <c r="P38" s="73">
        <v>4162746</v>
      </c>
      <c r="Q38" s="22"/>
      <c r="R38" s="75">
        <v>31519</v>
      </c>
      <c r="S38" s="76">
        <v>43777</v>
      </c>
      <c r="T38" s="70"/>
    </row>
    <row r="39" spans="1:20" ht="28.8" x14ac:dyDescent="0.3">
      <c r="A39" s="8">
        <v>29</v>
      </c>
      <c r="B39" s="69" t="s">
        <v>4660</v>
      </c>
      <c r="C39" s="70" t="s">
        <v>54</v>
      </c>
      <c r="D39" s="70"/>
      <c r="E39" s="71"/>
      <c r="F39" s="72" t="s">
        <v>4661</v>
      </c>
      <c r="G39" s="73" t="s">
        <v>100</v>
      </c>
      <c r="H39" s="73" t="s">
        <v>4662</v>
      </c>
      <c r="I39" s="73">
        <v>1595</v>
      </c>
      <c r="J39" s="73" t="s">
        <v>4613</v>
      </c>
      <c r="K39" s="73">
        <v>21944</v>
      </c>
      <c r="L39" s="22"/>
      <c r="M39" s="74">
        <v>43594</v>
      </c>
      <c r="N39" s="73">
        <v>6154</v>
      </c>
      <c r="O39" s="73" t="s">
        <v>4613</v>
      </c>
      <c r="P39" s="73">
        <v>8433</v>
      </c>
      <c r="Q39" s="22"/>
      <c r="R39" s="75">
        <v>26519</v>
      </c>
      <c r="S39" s="76">
        <v>43594</v>
      </c>
      <c r="T39" s="70"/>
    </row>
    <row r="40" spans="1:20" ht="72" x14ac:dyDescent="0.3">
      <c r="A40" s="8">
        <v>30</v>
      </c>
      <c r="B40" s="69" t="s">
        <v>4663</v>
      </c>
      <c r="C40" s="70" t="s">
        <v>54</v>
      </c>
      <c r="D40" s="70"/>
      <c r="E40" s="71"/>
      <c r="F40" s="72" t="s">
        <v>4664</v>
      </c>
      <c r="G40" s="73" t="s">
        <v>99</v>
      </c>
      <c r="H40" s="73" t="s">
        <v>4665</v>
      </c>
      <c r="I40" s="73">
        <v>60</v>
      </c>
      <c r="J40" s="73" t="s">
        <v>4610</v>
      </c>
      <c r="K40" s="73">
        <v>2281269</v>
      </c>
      <c r="L40" s="22"/>
      <c r="M40" s="74">
        <v>43759</v>
      </c>
      <c r="N40" s="73">
        <v>71</v>
      </c>
      <c r="O40" s="73" t="s">
        <v>4610</v>
      </c>
      <c r="P40" s="73">
        <v>1594719</v>
      </c>
      <c r="Q40" s="22"/>
      <c r="R40" s="75">
        <v>33019</v>
      </c>
      <c r="S40" s="76">
        <v>43759</v>
      </c>
      <c r="T40" s="70"/>
    </row>
    <row r="41" spans="1:20" ht="57.6" x14ac:dyDescent="0.3">
      <c r="A41" s="8">
        <v>31</v>
      </c>
      <c r="B41" s="69" t="s">
        <v>4666</v>
      </c>
      <c r="C41" s="70" t="s">
        <v>54</v>
      </c>
      <c r="D41" s="70"/>
      <c r="E41" s="71"/>
      <c r="F41" s="72" t="s">
        <v>4667</v>
      </c>
      <c r="G41" s="73" t="s">
        <v>96</v>
      </c>
      <c r="H41" s="73" t="s">
        <v>4668</v>
      </c>
      <c r="I41" s="73">
        <v>9</v>
      </c>
      <c r="J41" s="73" t="s">
        <v>4607</v>
      </c>
      <c r="K41" s="73">
        <v>782309832</v>
      </c>
      <c r="L41" s="22"/>
      <c r="M41" s="74">
        <v>43616</v>
      </c>
      <c r="N41" s="73">
        <v>7</v>
      </c>
      <c r="O41" s="73" t="s">
        <v>4607</v>
      </c>
      <c r="P41" s="73">
        <v>1007846406</v>
      </c>
      <c r="Q41" s="22"/>
      <c r="R41" s="75">
        <v>28019</v>
      </c>
      <c r="S41" s="76">
        <v>43616</v>
      </c>
      <c r="T41" s="70"/>
    </row>
    <row r="42" spans="1:20" ht="43.2" x14ac:dyDescent="0.3">
      <c r="A42" s="8">
        <v>32</v>
      </c>
      <c r="B42" s="69" t="s">
        <v>4669</v>
      </c>
      <c r="C42" s="70" t="s">
        <v>54</v>
      </c>
      <c r="D42" s="70"/>
      <c r="E42" s="71"/>
      <c r="F42" s="72" t="s">
        <v>4670</v>
      </c>
      <c r="G42" s="73" t="s">
        <v>99</v>
      </c>
      <c r="H42" s="73" t="s">
        <v>4671</v>
      </c>
      <c r="I42" s="73">
        <v>180</v>
      </c>
      <c r="J42" s="73" t="s">
        <v>4610</v>
      </c>
      <c r="K42" s="73">
        <v>7611947</v>
      </c>
      <c r="L42" s="22"/>
      <c r="M42" s="74">
        <v>43623</v>
      </c>
      <c r="N42" s="73">
        <v>202</v>
      </c>
      <c r="O42" s="73" t="s">
        <v>4610</v>
      </c>
      <c r="P42" s="73">
        <v>4113256</v>
      </c>
      <c r="Q42" s="22"/>
      <c r="R42" s="75">
        <v>32219</v>
      </c>
      <c r="S42" s="76">
        <v>43623</v>
      </c>
      <c r="T42" s="70"/>
    </row>
    <row r="43" spans="1:20" ht="28.8" x14ac:dyDescent="0.3">
      <c r="A43" s="8">
        <v>33</v>
      </c>
      <c r="B43" s="69" t="s">
        <v>4672</v>
      </c>
      <c r="C43" s="70" t="s">
        <v>54</v>
      </c>
      <c r="D43" s="70"/>
      <c r="E43" s="71"/>
      <c r="F43" s="72" t="s">
        <v>4673</v>
      </c>
      <c r="G43" s="73" t="s">
        <v>98</v>
      </c>
      <c r="H43" s="73" t="s">
        <v>4674</v>
      </c>
      <c r="I43" s="73">
        <v>98</v>
      </c>
      <c r="J43" s="73" t="s">
        <v>4613</v>
      </c>
      <c r="K43" s="73">
        <v>1124490</v>
      </c>
      <c r="L43" s="22"/>
      <c r="M43" s="74">
        <v>43769</v>
      </c>
      <c r="N43" s="73">
        <v>90</v>
      </c>
      <c r="O43" s="73" t="s">
        <v>4613</v>
      </c>
      <c r="P43" s="78">
        <v>1107971</v>
      </c>
      <c r="Q43" s="22"/>
      <c r="R43" s="75">
        <v>41319</v>
      </c>
      <c r="S43" s="76">
        <v>43769</v>
      </c>
      <c r="T43" s="70"/>
    </row>
    <row r="44" spans="1:20" ht="57.6" x14ac:dyDescent="0.3">
      <c r="A44" s="8">
        <v>34</v>
      </c>
      <c r="B44" s="69" t="s">
        <v>4675</v>
      </c>
      <c r="C44" s="70" t="s">
        <v>54</v>
      </c>
      <c r="D44" s="70"/>
      <c r="E44" s="71"/>
      <c r="F44" s="72" t="s">
        <v>4676</v>
      </c>
      <c r="G44" s="73" t="s">
        <v>99</v>
      </c>
      <c r="H44" s="73" t="s">
        <v>4677</v>
      </c>
      <c r="I44" s="73">
        <v>60</v>
      </c>
      <c r="J44" s="73" t="s">
        <v>4610</v>
      </c>
      <c r="K44" s="73">
        <v>6200000</v>
      </c>
      <c r="L44" s="22"/>
      <c r="M44" s="74">
        <v>43543</v>
      </c>
      <c r="N44" s="73">
        <v>285</v>
      </c>
      <c r="O44" s="73" t="s">
        <v>4610</v>
      </c>
      <c r="P44" s="73">
        <v>1145794</v>
      </c>
      <c r="Q44" s="22"/>
      <c r="R44" s="75">
        <v>18319</v>
      </c>
      <c r="S44" s="76">
        <v>43543</v>
      </c>
      <c r="T44" s="70"/>
    </row>
    <row r="45" spans="1:20" x14ac:dyDescent="0.3">
      <c r="A45" s="8">
        <v>35</v>
      </c>
      <c r="B45" s="69" t="s">
        <v>4678</v>
      </c>
      <c r="C45" s="70" t="s">
        <v>54</v>
      </c>
      <c r="D45" s="70"/>
      <c r="E45" s="71"/>
      <c r="F45" s="79" t="s">
        <v>4679</v>
      </c>
      <c r="G45" s="73" t="s">
        <v>100</v>
      </c>
      <c r="H45" s="73" t="s">
        <v>4651</v>
      </c>
      <c r="I45" s="73">
        <v>7</v>
      </c>
      <c r="J45" s="73" t="s">
        <v>4613</v>
      </c>
      <c r="K45" s="73">
        <v>221477</v>
      </c>
      <c r="L45" s="22"/>
      <c r="M45" s="74">
        <v>43551</v>
      </c>
      <c r="N45" s="73">
        <v>7</v>
      </c>
      <c r="O45" s="73" t="s">
        <v>4613</v>
      </c>
      <c r="P45" s="78">
        <v>155188</v>
      </c>
      <c r="Q45" s="22"/>
      <c r="R45" s="75">
        <v>25519</v>
      </c>
      <c r="S45" s="76">
        <v>43551</v>
      </c>
      <c r="T45" s="70"/>
    </row>
    <row r="46" spans="1:20" ht="57.6" x14ac:dyDescent="0.3">
      <c r="A46" s="8">
        <v>36</v>
      </c>
      <c r="B46" s="69" t="s">
        <v>4680</v>
      </c>
      <c r="C46" s="70" t="s">
        <v>54</v>
      </c>
      <c r="D46" s="70"/>
      <c r="E46" s="71"/>
      <c r="F46" s="72" t="s">
        <v>4681</v>
      </c>
      <c r="G46" s="73" t="s">
        <v>96</v>
      </c>
      <c r="H46" s="73" t="s">
        <v>4682</v>
      </c>
      <c r="I46" s="73">
        <v>1800</v>
      </c>
      <c r="J46" s="73" t="s">
        <v>4683</v>
      </c>
      <c r="K46" s="73">
        <v>1080000</v>
      </c>
      <c r="L46" s="22"/>
      <c r="M46" s="74">
        <v>43700</v>
      </c>
      <c r="N46" s="80">
        <v>821</v>
      </c>
      <c r="O46" s="80" t="s">
        <v>4683</v>
      </c>
      <c r="P46" s="80">
        <v>1289209</v>
      </c>
      <c r="Q46" s="22"/>
      <c r="R46" s="75">
        <v>33719</v>
      </c>
      <c r="S46" s="76">
        <v>43700</v>
      </c>
      <c r="T46" s="70"/>
    </row>
    <row r="47" spans="1:20" ht="86.4" x14ac:dyDescent="0.3">
      <c r="A47" s="8">
        <v>37</v>
      </c>
      <c r="B47" s="69" t="s">
        <v>4684</v>
      </c>
      <c r="C47" s="70" t="s">
        <v>54</v>
      </c>
      <c r="D47" s="70"/>
      <c r="E47" s="71"/>
      <c r="F47" s="72" t="s">
        <v>4685</v>
      </c>
      <c r="G47" s="73" t="s">
        <v>99</v>
      </c>
      <c r="H47" s="73" t="s">
        <v>4686</v>
      </c>
      <c r="I47" s="73">
        <v>270</v>
      </c>
      <c r="J47" s="73" t="s">
        <v>4610</v>
      </c>
      <c r="K47" s="73">
        <v>1370370</v>
      </c>
      <c r="L47" s="22"/>
      <c r="M47" s="74">
        <v>43689</v>
      </c>
      <c r="N47" s="73">
        <v>141</v>
      </c>
      <c r="O47" s="73" t="s">
        <v>4610</v>
      </c>
      <c r="P47" s="73">
        <v>3936170</v>
      </c>
      <c r="Q47" s="22"/>
      <c r="R47" s="75">
        <v>29519</v>
      </c>
      <c r="S47" s="76">
        <v>43689</v>
      </c>
      <c r="T47" s="70"/>
    </row>
    <row r="48" spans="1:20" ht="57.6" x14ac:dyDescent="0.3">
      <c r="A48" s="8">
        <v>38</v>
      </c>
      <c r="B48" s="69" t="s">
        <v>4687</v>
      </c>
      <c r="C48" s="70" t="s">
        <v>54</v>
      </c>
      <c r="D48" s="70"/>
      <c r="E48" s="71"/>
      <c r="F48" s="72" t="s">
        <v>4688</v>
      </c>
      <c r="G48" s="73" t="s">
        <v>96</v>
      </c>
      <c r="H48" s="73" t="s">
        <v>4689</v>
      </c>
      <c r="I48" s="73">
        <v>18512</v>
      </c>
      <c r="J48" s="73" t="s">
        <v>4613</v>
      </c>
      <c r="K48" s="73">
        <v>163269</v>
      </c>
      <c r="L48" s="22"/>
      <c r="M48" s="74">
        <v>43665</v>
      </c>
      <c r="N48" s="73">
        <v>34595</v>
      </c>
      <c r="O48" s="73" t="s">
        <v>4613</v>
      </c>
      <c r="P48" s="73">
        <v>96409</v>
      </c>
      <c r="Q48" s="22"/>
      <c r="R48" s="75">
        <v>32119</v>
      </c>
      <c r="S48" s="76">
        <v>43665</v>
      </c>
      <c r="T48" s="70"/>
    </row>
    <row r="49" spans="1:20" ht="57.6" x14ac:dyDescent="0.3">
      <c r="A49" s="8">
        <v>39</v>
      </c>
      <c r="B49" s="69" t="s">
        <v>4690</v>
      </c>
      <c r="C49" s="70" t="s">
        <v>54</v>
      </c>
      <c r="D49" s="70"/>
      <c r="E49" s="71"/>
      <c r="F49" s="72" t="s">
        <v>4691</v>
      </c>
      <c r="G49" s="73" t="s">
        <v>94</v>
      </c>
      <c r="H49" s="75" t="s">
        <v>4527</v>
      </c>
      <c r="I49" s="73">
        <v>180</v>
      </c>
      <c r="J49" s="73" t="s">
        <v>4610</v>
      </c>
      <c r="K49" s="73">
        <v>3978208</v>
      </c>
      <c r="L49" s="22"/>
      <c r="M49" s="74">
        <v>43657</v>
      </c>
      <c r="N49" s="73">
        <v>138</v>
      </c>
      <c r="O49" s="73" t="s">
        <v>4610</v>
      </c>
      <c r="P49" s="73">
        <v>5484271</v>
      </c>
      <c r="Q49" s="22"/>
      <c r="R49" s="75">
        <v>32319</v>
      </c>
      <c r="S49" s="76">
        <v>43657</v>
      </c>
      <c r="T49" s="70"/>
    </row>
    <row r="50" spans="1:20" ht="86.4" x14ac:dyDescent="0.3">
      <c r="A50" s="8">
        <v>40</v>
      </c>
      <c r="B50" s="69" t="s">
        <v>4692</v>
      </c>
      <c r="C50" s="70" t="s">
        <v>54</v>
      </c>
      <c r="D50" s="70"/>
      <c r="E50" s="71"/>
      <c r="F50" s="72" t="s">
        <v>4693</v>
      </c>
      <c r="G50" s="73" t="s">
        <v>94</v>
      </c>
      <c r="H50" s="73" t="s">
        <v>4587</v>
      </c>
      <c r="I50" s="73">
        <v>844</v>
      </c>
      <c r="J50" s="73" t="s">
        <v>4613</v>
      </c>
      <c r="K50" s="73">
        <v>1385666</v>
      </c>
      <c r="L50" s="22"/>
      <c r="M50" s="74">
        <v>43642</v>
      </c>
      <c r="N50" s="73">
        <v>844</v>
      </c>
      <c r="O50" s="73" t="s">
        <v>4613</v>
      </c>
      <c r="P50" s="78">
        <v>1322399</v>
      </c>
      <c r="Q50" s="22"/>
      <c r="R50" s="73">
        <v>34819</v>
      </c>
      <c r="S50" s="76">
        <v>43642</v>
      </c>
      <c r="T50" s="70"/>
    </row>
    <row r="51" spans="1:20" ht="72" x14ac:dyDescent="0.3">
      <c r="A51" s="8">
        <v>41</v>
      </c>
      <c r="B51" s="69" t="s">
        <v>4694</v>
      </c>
      <c r="C51" s="70" t="s">
        <v>54</v>
      </c>
      <c r="D51" s="70"/>
      <c r="E51" s="71"/>
      <c r="F51" s="72" t="s">
        <v>4695</v>
      </c>
      <c r="G51" s="73" t="s">
        <v>99</v>
      </c>
      <c r="H51" s="73" t="s">
        <v>4696</v>
      </c>
      <c r="I51" s="73">
        <v>72</v>
      </c>
      <c r="J51" s="73" t="s">
        <v>4613</v>
      </c>
      <c r="K51" s="73">
        <v>3270807</v>
      </c>
      <c r="L51" s="22"/>
      <c r="M51" s="74">
        <v>43720</v>
      </c>
      <c r="N51" s="73">
        <v>83</v>
      </c>
      <c r="O51" s="73" t="s">
        <v>4613</v>
      </c>
      <c r="P51" s="78">
        <v>2297149</v>
      </c>
      <c r="Q51" s="22"/>
      <c r="R51" s="73">
        <v>39119</v>
      </c>
      <c r="S51" s="76">
        <v>43720</v>
      </c>
      <c r="T51" s="70"/>
    </row>
    <row r="52" spans="1:20" x14ac:dyDescent="0.3">
      <c r="A52" s="8">
        <v>42</v>
      </c>
      <c r="B52" s="69" t="s">
        <v>4697</v>
      </c>
      <c r="C52" s="70" t="s">
        <v>54</v>
      </c>
      <c r="D52" s="70"/>
      <c r="E52" s="71"/>
      <c r="F52" s="72" t="s">
        <v>4698</v>
      </c>
      <c r="G52" s="73" t="s">
        <v>100</v>
      </c>
      <c r="H52" s="73" t="s">
        <v>4696</v>
      </c>
      <c r="I52" s="73">
        <v>26</v>
      </c>
      <c r="J52" s="73" t="s">
        <v>4613</v>
      </c>
      <c r="K52" s="73">
        <v>1384615</v>
      </c>
      <c r="L52" s="22"/>
      <c r="M52" s="74">
        <v>43707</v>
      </c>
      <c r="N52" s="73">
        <v>34</v>
      </c>
      <c r="O52" s="73" t="s">
        <v>4613</v>
      </c>
      <c r="P52" s="73">
        <v>1048320</v>
      </c>
      <c r="Q52" s="22"/>
      <c r="R52" s="75">
        <v>42819</v>
      </c>
      <c r="S52" s="76">
        <v>43707</v>
      </c>
      <c r="T52" s="70"/>
    </row>
    <row r="53" spans="1:20" ht="57.6" x14ac:dyDescent="0.3">
      <c r="A53" s="8">
        <v>43</v>
      </c>
      <c r="B53" s="69" t="s">
        <v>4699</v>
      </c>
      <c r="C53" s="70" t="s">
        <v>54</v>
      </c>
      <c r="D53" s="70"/>
      <c r="E53" s="71"/>
      <c r="F53" s="72" t="s">
        <v>4700</v>
      </c>
      <c r="G53" s="73" t="s">
        <v>100</v>
      </c>
      <c r="H53" s="73" t="s">
        <v>4587</v>
      </c>
      <c r="I53" s="73">
        <v>2</v>
      </c>
      <c r="J53" s="73" t="s">
        <v>4613</v>
      </c>
      <c r="K53" s="73">
        <v>3905655</v>
      </c>
      <c r="L53" s="22"/>
      <c r="M53" s="74">
        <v>43713</v>
      </c>
      <c r="N53" s="73">
        <v>2</v>
      </c>
      <c r="O53" s="73" t="s">
        <v>4613</v>
      </c>
      <c r="P53" s="73">
        <v>3649999</v>
      </c>
      <c r="Q53" s="22"/>
      <c r="R53" s="75">
        <v>39019</v>
      </c>
      <c r="S53" s="76">
        <v>43713</v>
      </c>
      <c r="T53" s="70"/>
    </row>
    <row r="54" spans="1:20" ht="28.8" x14ac:dyDescent="0.3">
      <c r="A54" s="8">
        <v>44</v>
      </c>
      <c r="B54" s="69" t="s">
        <v>4701</v>
      </c>
      <c r="C54" s="70" t="s">
        <v>54</v>
      </c>
      <c r="D54" s="70"/>
      <c r="E54" s="71"/>
      <c r="F54" s="72" t="s">
        <v>4702</v>
      </c>
      <c r="G54" s="73" t="s">
        <v>100</v>
      </c>
      <c r="H54" s="73" t="s">
        <v>4587</v>
      </c>
      <c r="I54" s="73">
        <v>7</v>
      </c>
      <c r="J54" s="73" t="s">
        <v>4613</v>
      </c>
      <c r="K54" s="73">
        <v>22073572</v>
      </c>
      <c r="L54" s="22"/>
      <c r="M54" s="74">
        <v>43749</v>
      </c>
      <c r="N54" s="73">
        <v>7</v>
      </c>
      <c r="O54" s="73" t="s">
        <v>4613</v>
      </c>
      <c r="P54" s="78">
        <v>19198540</v>
      </c>
      <c r="Q54" s="22"/>
      <c r="R54" s="75">
        <v>46519</v>
      </c>
      <c r="S54" s="76">
        <v>43749</v>
      </c>
      <c r="T54" s="70"/>
    </row>
    <row r="55" spans="1:20" x14ac:dyDescent="0.3">
      <c r="A55" s="8">
        <v>45</v>
      </c>
      <c r="B55" s="69" t="s">
        <v>4703</v>
      </c>
      <c r="C55" s="70" t="s">
        <v>54</v>
      </c>
      <c r="D55" s="70"/>
      <c r="E55" s="71"/>
      <c r="F55" s="72" t="s">
        <v>4704</v>
      </c>
      <c r="G55" s="73" t="s">
        <v>94</v>
      </c>
      <c r="H55" s="73" t="s">
        <v>4587</v>
      </c>
      <c r="I55" s="73">
        <v>15</v>
      </c>
      <c r="J55" s="73" t="s">
        <v>4613</v>
      </c>
      <c r="K55" s="73">
        <v>19908700</v>
      </c>
      <c r="L55" s="22"/>
      <c r="M55" s="74">
        <v>43651</v>
      </c>
      <c r="N55" s="73">
        <v>15</v>
      </c>
      <c r="O55" s="73" t="s">
        <v>4613</v>
      </c>
      <c r="P55" s="73">
        <v>19666733</v>
      </c>
      <c r="Q55" s="22"/>
      <c r="R55" s="75">
        <v>33519</v>
      </c>
      <c r="S55" s="76">
        <v>43651</v>
      </c>
      <c r="T55" s="70"/>
    </row>
    <row r="56" spans="1:20" x14ac:dyDescent="0.3">
      <c r="A56" s="8">
        <v>46</v>
      </c>
      <c r="B56" s="69" t="s">
        <v>4705</v>
      </c>
      <c r="C56" s="70" t="s">
        <v>54</v>
      </c>
      <c r="D56" s="70"/>
      <c r="E56" s="71"/>
      <c r="F56" s="72" t="s">
        <v>4706</v>
      </c>
      <c r="G56" s="73" t="s">
        <v>98</v>
      </c>
      <c r="H56" s="73" t="s">
        <v>4587</v>
      </c>
      <c r="I56" s="73">
        <v>46</v>
      </c>
      <c r="J56" s="73" t="s">
        <v>4613</v>
      </c>
      <c r="K56" s="73">
        <v>691716</v>
      </c>
      <c r="L56" s="22"/>
      <c r="M56" s="74">
        <v>43741</v>
      </c>
      <c r="N56" s="73">
        <v>46</v>
      </c>
      <c r="O56" s="73" t="s">
        <v>4613</v>
      </c>
      <c r="P56" s="73">
        <v>672350</v>
      </c>
      <c r="Q56" s="22"/>
      <c r="R56" s="75">
        <v>38919</v>
      </c>
      <c r="S56" s="76">
        <v>43741</v>
      </c>
      <c r="T56" s="70"/>
    </row>
    <row r="57" spans="1:20" ht="43.2" x14ac:dyDescent="0.3">
      <c r="A57" s="8">
        <v>47</v>
      </c>
      <c r="B57" s="69" t="s">
        <v>4707</v>
      </c>
      <c r="C57" s="70" t="s">
        <v>54</v>
      </c>
      <c r="D57" s="70"/>
      <c r="E57" s="71"/>
      <c r="F57" s="72" t="s">
        <v>4708</v>
      </c>
      <c r="G57" s="73" t="s">
        <v>99</v>
      </c>
      <c r="H57" s="73" t="s">
        <v>4587</v>
      </c>
      <c r="I57" s="80">
        <v>330</v>
      </c>
      <c r="J57" s="73" t="s">
        <v>4613</v>
      </c>
      <c r="K57" s="73">
        <v>845167</v>
      </c>
      <c r="L57" s="22"/>
      <c r="M57" s="74">
        <v>43658</v>
      </c>
      <c r="N57" s="73">
        <v>330</v>
      </c>
      <c r="O57" s="73" t="s">
        <v>4613</v>
      </c>
      <c r="P57" s="78">
        <v>802341</v>
      </c>
      <c r="Q57" s="22"/>
      <c r="R57" s="75">
        <v>34719</v>
      </c>
      <c r="S57" s="76">
        <v>43658</v>
      </c>
      <c r="T57" s="70"/>
    </row>
    <row r="58" spans="1:20" ht="57.6" x14ac:dyDescent="0.3">
      <c r="A58" s="8">
        <v>48</v>
      </c>
      <c r="B58" s="69" t="s">
        <v>4709</v>
      </c>
      <c r="C58" s="70" t="s">
        <v>54</v>
      </c>
      <c r="D58" s="70"/>
      <c r="E58" s="71"/>
      <c r="F58" s="72" t="s">
        <v>4710</v>
      </c>
      <c r="G58" s="73" t="s">
        <v>99</v>
      </c>
      <c r="H58" s="73" t="s">
        <v>4612</v>
      </c>
      <c r="I58" s="73">
        <v>26852</v>
      </c>
      <c r="J58" s="73" t="s">
        <v>4613</v>
      </c>
      <c r="K58" s="73">
        <v>3230</v>
      </c>
      <c r="L58" s="22"/>
      <c r="M58" s="74">
        <v>43818</v>
      </c>
      <c r="N58" s="73">
        <v>26852</v>
      </c>
      <c r="O58" s="73" t="s">
        <v>4613</v>
      </c>
      <c r="P58" s="73">
        <v>2074</v>
      </c>
      <c r="Q58" s="22"/>
      <c r="R58" s="75">
        <v>55719</v>
      </c>
      <c r="S58" s="76">
        <v>43818</v>
      </c>
      <c r="T58" s="70"/>
    </row>
    <row r="59" spans="1:20" x14ac:dyDescent="0.3">
      <c r="A59" s="8">
        <v>49</v>
      </c>
      <c r="B59" s="69" t="s">
        <v>4711</v>
      </c>
      <c r="C59" s="70" t="s">
        <v>54</v>
      </c>
      <c r="D59" s="70"/>
      <c r="E59" s="71"/>
      <c r="F59" s="72" t="s">
        <v>4712</v>
      </c>
      <c r="G59" s="73" t="s">
        <v>100</v>
      </c>
      <c r="H59" s="73" t="s">
        <v>4713</v>
      </c>
      <c r="I59" s="73">
        <v>10</v>
      </c>
      <c r="J59" s="73" t="s">
        <v>4613</v>
      </c>
      <c r="K59" s="73">
        <v>2000000</v>
      </c>
      <c r="L59" s="22"/>
      <c r="M59" s="74">
        <v>43636</v>
      </c>
      <c r="N59" s="73">
        <v>10</v>
      </c>
      <c r="O59" s="73" t="s">
        <v>4613</v>
      </c>
      <c r="P59" s="73">
        <v>1576750</v>
      </c>
      <c r="Q59" s="22"/>
      <c r="R59" s="75">
        <v>33319</v>
      </c>
      <c r="S59" s="76">
        <v>43636</v>
      </c>
      <c r="T59" s="70"/>
    </row>
    <row r="60" spans="1:20" ht="57.6" x14ac:dyDescent="0.3">
      <c r="A60" s="8">
        <v>50</v>
      </c>
      <c r="B60" s="69" t="s">
        <v>4714</v>
      </c>
      <c r="C60" s="70" t="s">
        <v>54</v>
      </c>
      <c r="D60" s="70"/>
      <c r="E60" s="71"/>
      <c r="F60" s="72" t="s">
        <v>4715</v>
      </c>
      <c r="G60" s="73" t="s">
        <v>99</v>
      </c>
      <c r="H60" s="75" t="s">
        <v>4576</v>
      </c>
      <c r="I60" s="73">
        <v>210</v>
      </c>
      <c r="J60" s="73" t="s">
        <v>4610</v>
      </c>
      <c r="K60" s="73">
        <v>1433333</v>
      </c>
      <c r="L60" s="22"/>
      <c r="M60" s="74">
        <v>43648</v>
      </c>
      <c r="N60" s="73">
        <v>182</v>
      </c>
      <c r="O60" s="73" t="s">
        <v>4610</v>
      </c>
      <c r="P60" s="73">
        <v>1019709</v>
      </c>
      <c r="Q60" s="22"/>
      <c r="R60" s="75">
        <v>33619</v>
      </c>
      <c r="S60" s="76">
        <v>43648</v>
      </c>
      <c r="T60" s="70"/>
    </row>
    <row r="61" spans="1:20" ht="28.8" x14ac:dyDescent="0.3">
      <c r="A61" s="8">
        <v>51</v>
      </c>
      <c r="B61" s="69" t="s">
        <v>4716</v>
      </c>
      <c r="C61" s="70" t="s">
        <v>54</v>
      </c>
      <c r="D61" s="70"/>
      <c r="E61" s="71"/>
      <c r="F61" s="79" t="s">
        <v>4717</v>
      </c>
      <c r="G61" s="73" t="s">
        <v>100</v>
      </c>
      <c r="H61" s="73" t="s">
        <v>4718</v>
      </c>
      <c r="I61" s="73">
        <v>1704</v>
      </c>
      <c r="J61" s="73" t="s">
        <v>4613</v>
      </c>
      <c r="K61" s="73">
        <v>6455</v>
      </c>
      <c r="L61" s="22"/>
      <c r="M61" s="74">
        <v>43642</v>
      </c>
      <c r="N61" s="73">
        <v>1704</v>
      </c>
      <c r="O61" s="73" t="s">
        <v>4613</v>
      </c>
      <c r="P61" s="73">
        <v>5474</v>
      </c>
      <c r="Q61" s="22"/>
      <c r="R61" s="75">
        <v>32419</v>
      </c>
      <c r="S61" s="76">
        <v>43642</v>
      </c>
      <c r="T61" s="70"/>
    </row>
    <row r="62" spans="1:20" ht="86.4" x14ac:dyDescent="0.3">
      <c r="A62" s="8">
        <v>52</v>
      </c>
      <c r="B62" s="69" t="s">
        <v>4719</v>
      </c>
      <c r="C62" s="70" t="s">
        <v>54</v>
      </c>
      <c r="D62" s="70"/>
      <c r="E62" s="71"/>
      <c r="F62" s="72" t="s">
        <v>4720</v>
      </c>
      <c r="G62" s="73" t="s">
        <v>98</v>
      </c>
      <c r="H62" s="73" t="s">
        <v>4721</v>
      </c>
      <c r="I62" s="73">
        <v>3</v>
      </c>
      <c r="J62" s="73" t="s">
        <v>4607</v>
      </c>
      <c r="K62" s="73">
        <v>273333333</v>
      </c>
      <c r="L62" s="22"/>
      <c r="M62" s="74">
        <v>43770</v>
      </c>
      <c r="N62" s="73">
        <v>2</v>
      </c>
      <c r="O62" s="73" t="s">
        <v>4633</v>
      </c>
      <c r="P62" s="73">
        <v>221647072</v>
      </c>
      <c r="Q62" s="22"/>
      <c r="R62" s="73">
        <v>29619</v>
      </c>
      <c r="S62" s="76">
        <v>43770</v>
      </c>
      <c r="T62" s="70"/>
    </row>
    <row r="63" spans="1:20" ht="28.8" x14ac:dyDescent="0.3">
      <c r="A63" s="8">
        <v>53</v>
      </c>
      <c r="B63" s="69" t="s">
        <v>4722</v>
      </c>
      <c r="C63" s="70" t="s">
        <v>54</v>
      </c>
      <c r="D63" s="70"/>
      <c r="E63" s="71"/>
      <c r="F63" s="72" t="s">
        <v>4723</v>
      </c>
      <c r="G63" s="73" t="s">
        <v>100</v>
      </c>
      <c r="H63" s="73" t="s">
        <v>4580</v>
      </c>
      <c r="I63" s="73">
        <v>65</v>
      </c>
      <c r="J63" s="73" t="s">
        <v>4613</v>
      </c>
      <c r="K63" s="73">
        <v>570738</v>
      </c>
      <c r="L63" s="22"/>
      <c r="M63" s="74">
        <v>43665</v>
      </c>
      <c r="N63" s="73">
        <v>65</v>
      </c>
      <c r="O63" s="73" t="s">
        <v>4613</v>
      </c>
      <c r="P63" s="73">
        <v>446152</v>
      </c>
      <c r="Q63" s="22"/>
      <c r="R63" s="75">
        <v>36219</v>
      </c>
      <c r="S63" s="76">
        <v>43665</v>
      </c>
      <c r="T63" s="70"/>
    </row>
    <row r="64" spans="1:20" ht="100.8" x14ac:dyDescent="0.3">
      <c r="A64" s="8">
        <v>54</v>
      </c>
      <c r="B64" s="69" t="s">
        <v>4724</v>
      </c>
      <c r="C64" s="70" t="s">
        <v>54</v>
      </c>
      <c r="D64" s="70"/>
      <c r="E64" s="71"/>
      <c r="F64" s="72" t="s">
        <v>4725</v>
      </c>
      <c r="G64" s="73" t="s">
        <v>100</v>
      </c>
      <c r="H64" s="75" t="s">
        <v>4645</v>
      </c>
      <c r="I64" s="73">
        <v>150</v>
      </c>
      <c r="J64" s="73" t="s">
        <v>4610</v>
      </c>
      <c r="K64" s="73">
        <v>121000</v>
      </c>
      <c r="L64" s="22"/>
      <c r="M64" s="74">
        <v>43699</v>
      </c>
      <c r="N64" s="73">
        <v>123</v>
      </c>
      <c r="O64" s="73" t="s">
        <v>4610</v>
      </c>
      <c r="P64" s="73">
        <v>93362</v>
      </c>
      <c r="Q64" s="22"/>
      <c r="R64" s="75">
        <v>17519</v>
      </c>
      <c r="S64" s="76">
        <v>43699</v>
      </c>
      <c r="T64" s="70"/>
    </row>
    <row r="65" spans="1:20" ht="86.4" x14ac:dyDescent="0.3">
      <c r="A65" s="8">
        <v>55</v>
      </c>
      <c r="B65" s="69" t="s">
        <v>4726</v>
      </c>
      <c r="C65" s="70" t="s">
        <v>54</v>
      </c>
      <c r="D65" s="70"/>
      <c r="E65" s="71"/>
      <c r="F65" s="72" t="s">
        <v>4727</v>
      </c>
      <c r="G65" s="73" t="s">
        <v>98</v>
      </c>
      <c r="H65" s="73" t="s">
        <v>4541</v>
      </c>
      <c r="I65" s="73">
        <v>90</v>
      </c>
      <c r="J65" s="73" t="s">
        <v>4610</v>
      </c>
      <c r="K65" s="73">
        <v>4777778</v>
      </c>
      <c r="L65" s="22"/>
      <c r="M65" s="74">
        <v>43740</v>
      </c>
      <c r="N65" s="73">
        <v>90</v>
      </c>
      <c r="O65" s="73" t="s">
        <v>4610</v>
      </c>
      <c r="P65" s="73">
        <v>4180952</v>
      </c>
      <c r="Q65" s="22"/>
      <c r="R65" s="75">
        <v>45819</v>
      </c>
      <c r="S65" s="76">
        <v>43740</v>
      </c>
      <c r="T65" s="70"/>
    </row>
    <row r="66" spans="1:20" ht="86.4" x14ac:dyDescent="0.3">
      <c r="A66" s="8">
        <v>56</v>
      </c>
      <c r="B66" s="69" t="s">
        <v>4728</v>
      </c>
      <c r="C66" s="70" t="s">
        <v>54</v>
      </c>
      <c r="D66" s="70"/>
      <c r="E66" s="71"/>
      <c r="F66" s="72" t="s">
        <v>4729</v>
      </c>
      <c r="G66" s="73" t="s">
        <v>94</v>
      </c>
      <c r="H66" s="73" t="s">
        <v>4527</v>
      </c>
      <c r="I66" s="73">
        <v>135</v>
      </c>
      <c r="J66" s="73" t="s">
        <v>4610</v>
      </c>
      <c r="K66" s="73">
        <v>1777778</v>
      </c>
      <c r="L66" s="22"/>
      <c r="M66" s="74">
        <v>43700</v>
      </c>
      <c r="N66" s="73">
        <v>130</v>
      </c>
      <c r="O66" s="73" t="s">
        <v>4610</v>
      </c>
      <c r="P66" s="73">
        <v>792308</v>
      </c>
      <c r="Q66" s="22"/>
      <c r="R66" s="75">
        <v>41919</v>
      </c>
      <c r="S66" s="76">
        <v>43700</v>
      </c>
      <c r="T66" s="70"/>
    </row>
    <row r="67" spans="1:20" ht="43.2" x14ac:dyDescent="0.3">
      <c r="A67" s="8">
        <v>57</v>
      </c>
      <c r="B67" s="69" t="s">
        <v>4730</v>
      </c>
      <c r="C67" s="70" t="s">
        <v>54</v>
      </c>
      <c r="D67" s="70"/>
      <c r="E67" s="71"/>
      <c r="F67" s="72" t="s">
        <v>4731</v>
      </c>
      <c r="G67" s="73" t="s">
        <v>99</v>
      </c>
      <c r="H67" s="73" t="s">
        <v>4713</v>
      </c>
      <c r="I67" s="73">
        <v>13</v>
      </c>
      <c r="J67" s="73" t="s">
        <v>4613</v>
      </c>
      <c r="K67" s="73">
        <v>3692308</v>
      </c>
      <c r="L67" s="22"/>
      <c r="M67" s="74">
        <v>43803</v>
      </c>
      <c r="N67" s="73">
        <v>13</v>
      </c>
      <c r="O67" s="73" t="s">
        <v>4613</v>
      </c>
      <c r="P67" s="73">
        <v>3312547</v>
      </c>
      <c r="Q67" s="22"/>
      <c r="R67" s="75">
        <v>38619</v>
      </c>
      <c r="S67" s="76">
        <v>43803</v>
      </c>
      <c r="T67" s="70"/>
    </row>
    <row r="68" spans="1:20" ht="28.8" x14ac:dyDescent="0.3">
      <c r="A68" s="8">
        <v>58</v>
      </c>
      <c r="B68" s="69" t="s">
        <v>4732</v>
      </c>
      <c r="C68" s="70" t="s">
        <v>54</v>
      </c>
      <c r="D68" s="70"/>
      <c r="E68" s="71"/>
      <c r="F68" s="72" t="s">
        <v>4733</v>
      </c>
      <c r="G68" s="73" t="s">
        <v>100</v>
      </c>
      <c r="H68" s="73" t="s">
        <v>4651</v>
      </c>
      <c r="I68" s="73">
        <v>2</v>
      </c>
      <c r="J68" s="73" t="s">
        <v>4613</v>
      </c>
      <c r="K68" s="73">
        <v>700000</v>
      </c>
      <c r="L68" s="22"/>
      <c r="M68" s="74">
        <v>43713</v>
      </c>
      <c r="N68" s="73">
        <v>2</v>
      </c>
      <c r="O68" s="73" t="s">
        <v>4613</v>
      </c>
      <c r="P68" s="73">
        <v>676339</v>
      </c>
      <c r="Q68" s="22"/>
      <c r="R68" s="75">
        <v>38719</v>
      </c>
      <c r="S68" s="76">
        <v>43713</v>
      </c>
      <c r="T68" s="70"/>
    </row>
    <row r="69" spans="1:20" ht="28.8" x14ac:dyDescent="0.3">
      <c r="A69" s="8">
        <v>59</v>
      </c>
      <c r="B69" s="69" t="s">
        <v>4734</v>
      </c>
      <c r="C69" s="70" t="s">
        <v>54</v>
      </c>
      <c r="D69" s="70"/>
      <c r="E69" s="71"/>
      <c r="F69" s="72" t="s">
        <v>4735</v>
      </c>
      <c r="G69" s="73" t="s">
        <v>99</v>
      </c>
      <c r="H69" s="73" t="s">
        <v>4580</v>
      </c>
      <c r="I69" s="73">
        <v>847</v>
      </c>
      <c r="J69" s="73" t="s">
        <v>4736</v>
      </c>
      <c r="K69" s="73">
        <v>62692</v>
      </c>
      <c r="L69" s="22"/>
      <c r="M69" s="74">
        <v>43801</v>
      </c>
      <c r="N69" s="73">
        <v>1054</v>
      </c>
      <c r="O69" s="73" t="s">
        <v>4736</v>
      </c>
      <c r="P69" s="73">
        <v>41249</v>
      </c>
      <c r="Q69" s="22"/>
      <c r="R69" s="75">
        <v>40419</v>
      </c>
      <c r="S69" s="76">
        <v>43801</v>
      </c>
      <c r="T69" s="70"/>
    </row>
    <row r="70" spans="1:20" ht="28.8" x14ac:dyDescent="0.3">
      <c r="A70" s="8">
        <v>60</v>
      </c>
      <c r="B70" s="69" t="s">
        <v>4737</v>
      </c>
      <c r="C70" s="70" t="s">
        <v>54</v>
      </c>
      <c r="D70" s="70"/>
      <c r="E70" s="71"/>
      <c r="F70" s="72" t="s">
        <v>4738</v>
      </c>
      <c r="G70" s="73" t="s">
        <v>98</v>
      </c>
      <c r="H70" s="73" t="s">
        <v>4587</v>
      </c>
      <c r="I70" s="73">
        <v>14</v>
      </c>
      <c r="J70" s="73" t="s">
        <v>4613</v>
      </c>
      <c r="K70" s="73">
        <v>17083904</v>
      </c>
      <c r="L70" s="22"/>
      <c r="M70" s="74">
        <v>43760</v>
      </c>
      <c r="N70" s="73">
        <v>14</v>
      </c>
      <c r="O70" s="73" t="s">
        <v>4613</v>
      </c>
      <c r="P70" s="73">
        <v>5152150</v>
      </c>
      <c r="Q70" s="22"/>
      <c r="R70" s="75">
        <v>45719</v>
      </c>
      <c r="S70" s="76">
        <v>43760</v>
      </c>
      <c r="T70" s="70"/>
    </row>
    <row r="71" spans="1:20" ht="28.8" x14ac:dyDescent="0.3">
      <c r="A71" s="8">
        <v>61</v>
      </c>
      <c r="B71" s="69" t="s">
        <v>4739</v>
      </c>
      <c r="C71" s="70" t="s">
        <v>54</v>
      </c>
      <c r="D71" s="70"/>
      <c r="E71" s="71"/>
      <c r="F71" s="72" t="s">
        <v>4740</v>
      </c>
      <c r="G71" s="73" t="s">
        <v>100</v>
      </c>
      <c r="H71" s="73" t="s">
        <v>4741</v>
      </c>
      <c r="I71" s="73">
        <v>12</v>
      </c>
      <c r="J71" s="73" t="s">
        <v>4613</v>
      </c>
      <c r="K71" s="73">
        <v>2713300</v>
      </c>
      <c r="L71" s="22"/>
      <c r="M71" s="74">
        <v>43747</v>
      </c>
      <c r="N71" s="73">
        <v>12</v>
      </c>
      <c r="O71" s="73" t="s">
        <v>4613</v>
      </c>
      <c r="P71" s="73">
        <v>2639900</v>
      </c>
      <c r="Q71" s="22"/>
      <c r="R71" s="75">
        <v>42919</v>
      </c>
      <c r="S71" s="76">
        <v>43747</v>
      </c>
      <c r="T71" s="70"/>
    </row>
    <row r="72" spans="1:20" x14ac:dyDescent="0.3">
      <c r="A72" s="8">
        <v>62</v>
      </c>
      <c r="B72" s="69" t="s">
        <v>4742</v>
      </c>
      <c r="C72" s="70" t="s">
        <v>54</v>
      </c>
      <c r="D72" s="70"/>
      <c r="E72" s="71"/>
      <c r="F72" s="72" t="s">
        <v>4743</v>
      </c>
      <c r="G72" s="73" t="s">
        <v>100</v>
      </c>
      <c r="H72" s="73" t="s">
        <v>4696</v>
      </c>
      <c r="I72" s="73">
        <v>72</v>
      </c>
      <c r="J72" s="73" t="s">
        <v>4613</v>
      </c>
      <c r="K72" s="73">
        <v>513889</v>
      </c>
      <c r="L72" s="22"/>
      <c r="M72" s="74">
        <v>43706</v>
      </c>
      <c r="N72" s="73">
        <v>72</v>
      </c>
      <c r="O72" s="73" t="s">
        <v>4613</v>
      </c>
      <c r="P72" s="73">
        <v>613908</v>
      </c>
      <c r="Q72" s="22"/>
      <c r="R72" s="75">
        <v>43019</v>
      </c>
      <c r="S72" s="76">
        <v>43706</v>
      </c>
      <c r="T72" s="70"/>
    </row>
    <row r="73" spans="1:20" ht="57.6" x14ac:dyDescent="0.3">
      <c r="A73" s="8">
        <v>63</v>
      </c>
      <c r="B73" s="69" t="s">
        <v>4744</v>
      </c>
      <c r="C73" s="70" t="s">
        <v>54</v>
      </c>
      <c r="D73" s="70"/>
      <c r="E73" s="71"/>
      <c r="F73" s="72" t="s">
        <v>4745</v>
      </c>
      <c r="G73" s="73" t="s">
        <v>98</v>
      </c>
      <c r="H73" s="73" t="s">
        <v>4580</v>
      </c>
      <c r="I73" s="73">
        <v>522</v>
      </c>
      <c r="J73" s="73" t="s">
        <v>4613</v>
      </c>
      <c r="K73" s="73">
        <v>68966</v>
      </c>
      <c r="L73" s="22"/>
      <c r="M73" s="74">
        <v>43788</v>
      </c>
      <c r="N73" s="73">
        <v>522</v>
      </c>
      <c r="O73" s="73" t="s">
        <v>4613</v>
      </c>
      <c r="P73" s="73">
        <v>60475</v>
      </c>
      <c r="Q73" s="22"/>
      <c r="R73" s="75">
        <v>45519</v>
      </c>
      <c r="S73" s="76">
        <v>43788</v>
      </c>
      <c r="T73" s="70"/>
    </row>
    <row r="74" spans="1:20" ht="72" x14ac:dyDescent="0.3">
      <c r="A74" s="8">
        <v>64</v>
      </c>
      <c r="B74" s="69" t="s">
        <v>4746</v>
      </c>
      <c r="C74" s="70" t="s">
        <v>54</v>
      </c>
      <c r="D74" s="70"/>
      <c r="E74" s="71"/>
      <c r="F74" s="72" t="s">
        <v>4747</v>
      </c>
      <c r="G74" s="73" t="s">
        <v>98</v>
      </c>
      <c r="H74" s="75" t="s">
        <v>4527</v>
      </c>
      <c r="I74" s="73">
        <v>75</v>
      </c>
      <c r="J74" s="73" t="s">
        <v>4610</v>
      </c>
      <c r="K74" s="73">
        <v>466667</v>
      </c>
      <c r="L74" s="22"/>
      <c r="M74" s="74">
        <v>43776</v>
      </c>
      <c r="N74" s="73">
        <v>54</v>
      </c>
      <c r="O74" s="73" t="s">
        <v>4610</v>
      </c>
      <c r="P74" s="73">
        <v>146111</v>
      </c>
      <c r="Q74" s="22"/>
      <c r="R74" s="75">
        <v>54319</v>
      </c>
      <c r="S74" s="76">
        <v>43776</v>
      </c>
      <c r="T74" s="70"/>
    </row>
    <row r="75" spans="1:20" ht="43.2" x14ac:dyDescent="0.3">
      <c r="A75" s="8">
        <v>65</v>
      </c>
      <c r="B75" s="69" t="s">
        <v>4748</v>
      </c>
      <c r="C75" s="70" t="s">
        <v>54</v>
      </c>
      <c r="D75" s="70"/>
      <c r="E75" s="71"/>
      <c r="F75" s="72" t="s">
        <v>4749</v>
      </c>
      <c r="G75" s="73" t="s">
        <v>98</v>
      </c>
      <c r="H75" s="73" t="s">
        <v>4750</v>
      </c>
      <c r="I75" s="73">
        <v>90</v>
      </c>
      <c r="J75" s="73" t="s">
        <v>4610</v>
      </c>
      <c r="K75" s="73">
        <v>1111111</v>
      </c>
      <c r="L75" s="22"/>
      <c r="M75" s="74">
        <v>43769</v>
      </c>
      <c r="N75" s="73">
        <v>55</v>
      </c>
      <c r="O75" s="73" t="s">
        <v>4610</v>
      </c>
      <c r="P75" s="73">
        <v>1690537</v>
      </c>
      <c r="Q75" s="22"/>
      <c r="R75" s="75">
        <v>46019</v>
      </c>
      <c r="S75" s="76">
        <v>43769</v>
      </c>
      <c r="T75" s="70"/>
    </row>
    <row r="76" spans="1:20" x14ac:dyDescent="0.3">
      <c r="A76" s="8">
        <v>66</v>
      </c>
      <c r="B76" s="69" t="s">
        <v>4751</v>
      </c>
      <c r="C76" s="70" t="s">
        <v>54</v>
      </c>
      <c r="D76" s="70"/>
      <c r="E76" s="71"/>
      <c r="F76" s="72" t="s">
        <v>4752</v>
      </c>
      <c r="G76" s="73" t="s">
        <v>100</v>
      </c>
      <c r="H76" s="73" t="s">
        <v>4587</v>
      </c>
      <c r="I76" s="73">
        <v>12</v>
      </c>
      <c r="J76" s="73" t="s">
        <v>4613</v>
      </c>
      <c r="K76" s="73">
        <v>3583825</v>
      </c>
      <c r="L76" s="22"/>
      <c r="M76" s="74">
        <v>43802</v>
      </c>
      <c r="N76" s="73">
        <v>12</v>
      </c>
      <c r="O76" s="73" t="s">
        <v>4613</v>
      </c>
      <c r="P76" s="73">
        <v>3009900</v>
      </c>
      <c r="Q76" s="22"/>
      <c r="R76" s="75">
        <v>54419</v>
      </c>
      <c r="S76" s="76">
        <v>43802</v>
      </c>
      <c r="T76" s="70"/>
    </row>
    <row r="77" spans="1:20" x14ac:dyDescent="0.3">
      <c r="A77" s="8">
        <v>67</v>
      </c>
      <c r="B77" s="69" t="s">
        <v>4753</v>
      </c>
      <c r="C77" s="70" t="s">
        <v>54</v>
      </c>
      <c r="D77" s="70"/>
      <c r="E77" s="71"/>
      <c r="F77" s="72" t="s">
        <v>4754</v>
      </c>
      <c r="G77" s="73" t="s">
        <v>100</v>
      </c>
      <c r="H77" s="73" t="s">
        <v>4587</v>
      </c>
      <c r="I77" s="73">
        <v>50</v>
      </c>
      <c r="J77" s="73" t="s">
        <v>4613</v>
      </c>
      <c r="K77" s="73">
        <v>435264</v>
      </c>
      <c r="L77" s="22"/>
      <c r="M77" s="74">
        <v>43797</v>
      </c>
      <c r="N77" s="73">
        <v>0</v>
      </c>
      <c r="O77" s="73" t="s">
        <v>4755</v>
      </c>
      <c r="P77" s="73">
        <v>0</v>
      </c>
      <c r="Q77" s="22"/>
      <c r="R77" s="75">
        <v>54519</v>
      </c>
      <c r="S77" s="76">
        <v>43797</v>
      </c>
      <c r="T77" s="70"/>
    </row>
    <row r="78" spans="1:20" ht="86.4" x14ac:dyDescent="0.3">
      <c r="A78" s="8">
        <v>68</v>
      </c>
      <c r="B78" s="69" t="s">
        <v>4756</v>
      </c>
      <c r="C78" s="70" t="s">
        <v>54</v>
      </c>
      <c r="D78" s="70"/>
      <c r="E78" s="71"/>
      <c r="F78" s="72" t="s">
        <v>4757</v>
      </c>
      <c r="G78" s="73" t="s">
        <v>99</v>
      </c>
      <c r="H78" s="73" t="s">
        <v>4713</v>
      </c>
      <c r="I78" s="73">
        <v>2</v>
      </c>
      <c r="J78" s="73" t="s">
        <v>4613</v>
      </c>
      <c r="K78" s="73">
        <v>40474900</v>
      </c>
      <c r="L78" s="22"/>
      <c r="M78" s="74">
        <v>43822</v>
      </c>
      <c r="N78" s="73">
        <v>2</v>
      </c>
      <c r="O78" s="73" t="s">
        <v>4613</v>
      </c>
      <c r="P78" s="73">
        <v>40474280</v>
      </c>
      <c r="Q78" s="22"/>
      <c r="R78" s="73">
        <v>54119</v>
      </c>
      <c r="S78" s="76">
        <v>43822</v>
      </c>
      <c r="T78" s="70"/>
    </row>
    <row r="79" spans="1:20" ht="57.6" x14ac:dyDescent="0.3">
      <c r="A79" s="8">
        <v>69</v>
      </c>
      <c r="B79" s="69" t="s">
        <v>4758</v>
      </c>
      <c r="C79" s="70" t="s">
        <v>54</v>
      </c>
      <c r="D79" s="70"/>
      <c r="E79" s="71"/>
      <c r="F79" s="72" t="s">
        <v>4759</v>
      </c>
      <c r="G79" s="73" t="s">
        <v>99</v>
      </c>
      <c r="H79" s="73" t="s">
        <v>4587</v>
      </c>
      <c r="I79" s="73">
        <v>1</v>
      </c>
      <c r="J79" s="73" t="s">
        <v>4613</v>
      </c>
      <c r="K79" s="73">
        <v>474585905</v>
      </c>
      <c r="L79" s="22"/>
      <c r="M79" s="74">
        <v>43825</v>
      </c>
      <c r="N79" s="73">
        <v>1</v>
      </c>
      <c r="O79" s="73" t="s">
        <v>4613</v>
      </c>
      <c r="P79" s="73">
        <v>340058264</v>
      </c>
      <c r="Q79" s="22"/>
      <c r="R79" s="73">
        <v>56019</v>
      </c>
      <c r="S79" s="76">
        <v>43825</v>
      </c>
      <c r="T79" s="70"/>
    </row>
    <row r="80" spans="1:20" ht="57.6" x14ac:dyDescent="0.3">
      <c r="A80" s="8">
        <v>70</v>
      </c>
      <c r="B80" s="69" t="s">
        <v>4760</v>
      </c>
      <c r="C80" s="70" t="s">
        <v>54</v>
      </c>
      <c r="D80" s="70"/>
      <c r="E80" s="71"/>
      <c r="F80" s="72" t="s">
        <v>4761</v>
      </c>
      <c r="G80" s="73" t="s">
        <v>99</v>
      </c>
      <c r="H80" s="73" t="s">
        <v>4612</v>
      </c>
      <c r="I80" s="73">
        <v>43758</v>
      </c>
      <c r="J80" s="73" t="s">
        <v>4613</v>
      </c>
      <c r="K80" s="73">
        <v>1008</v>
      </c>
      <c r="L80" s="22"/>
      <c r="M80" s="74">
        <v>43801</v>
      </c>
      <c r="N80" s="73">
        <v>43758</v>
      </c>
      <c r="O80" s="73" t="s">
        <v>4613</v>
      </c>
      <c r="P80" s="75">
        <v>843</v>
      </c>
      <c r="Q80" s="22"/>
      <c r="R80" s="75">
        <v>55519</v>
      </c>
      <c r="S80" s="76">
        <v>43801</v>
      </c>
      <c r="T80" s="70"/>
    </row>
    <row r="81" spans="1:20" ht="28.8" x14ac:dyDescent="0.3">
      <c r="A81" s="8">
        <v>71</v>
      </c>
      <c r="B81" s="69" t="s">
        <v>4762</v>
      </c>
      <c r="C81" s="70" t="s">
        <v>54</v>
      </c>
      <c r="D81" s="70"/>
      <c r="E81" s="71"/>
      <c r="F81" s="72" t="s">
        <v>4763</v>
      </c>
      <c r="G81" s="73" t="s">
        <v>99</v>
      </c>
      <c r="H81" s="73" t="s">
        <v>4612</v>
      </c>
      <c r="I81" s="73">
        <v>62</v>
      </c>
      <c r="J81" s="73" t="s">
        <v>4613</v>
      </c>
      <c r="K81" s="73">
        <v>470195</v>
      </c>
      <c r="L81" s="22"/>
      <c r="M81" s="74">
        <v>43804</v>
      </c>
      <c r="N81" s="73">
        <v>62</v>
      </c>
      <c r="O81" s="73" t="s">
        <v>4613</v>
      </c>
      <c r="P81" s="78">
        <v>455770</v>
      </c>
      <c r="Q81" s="22"/>
      <c r="R81" s="75">
        <v>55419</v>
      </c>
      <c r="S81" s="76">
        <v>43804</v>
      </c>
      <c r="T81" s="70"/>
    </row>
    <row r="82" spans="1:20" x14ac:dyDescent="0.3">
      <c r="A82" s="8">
        <v>72</v>
      </c>
      <c r="B82" s="69" t="s">
        <v>4764</v>
      </c>
      <c r="C82" s="70" t="s">
        <v>54</v>
      </c>
      <c r="D82" s="70"/>
      <c r="E82" s="71"/>
      <c r="F82" s="72" t="s">
        <v>4765</v>
      </c>
      <c r="G82" s="73" t="s">
        <v>100</v>
      </c>
      <c r="H82" s="73" t="s">
        <v>4713</v>
      </c>
      <c r="I82" s="73">
        <v>6</v>
      </c>
      <c r="J82" s="73" t="s">
        <v>4613</v>
      </c>
      <c r="K82" s="73">
        <v>2833333</v>
      </c>
      <c r="L82" s="22"/>
      <c r="M82" s="74">
        <v>43818</v>
      </c>
      <c r="N82" s="73">
        <v>6</v>
      </c>
      <c r="O82" s="73" t="s">
        <v>4613</v>
      </c>
      <c r="P82" s="73">
        <v>2436450</v>
      </c>
      <c r="Q82" s="22"/>
      <c r="R82" s="73">
        <v>56319</v>
      </c>
      <c r="S82" s="76">
        <v>43818</v>
      </c>
      <c r="T82" s="70"/>
    </row>
    <row r="83" spans="1:20" x14ac:dyDescent="0.3">
      <c r="A83" s="83">
        <v>-1</v>
      </c>
      <c r="B83" s="81"/>
      <c r="C83" s="2" t="s">
        <v>24</v>
      </c>
      <c r="D83" s="2" t="s">
        <v>24</v>
      </c>
      <c r="E83" s="2" t="s">
        <v>24</v>
      </c>
      <c r="F83" s="2" t="s">
        <v>24</v>
      </c>
      <c r="G83" s="2" t="s">
        <v>24</v>
      </c>
      <c r="H83" s="2" t="s">
        <v>24</v>
      </c>
      <c r="I83" s="2" t="s">
        <v>24</v>
      </c>
      <c r="J83" s="2" t="s">
        <v>24</v>
      </c>
      <c r="K83" s="2" t="s">
        <v>24</v>
      </c>
      <c r="L83" s="2" t="s">
        <v>24</v>
      </c>
      <c r="M83" s="2" t="s">
        <v>24</v>
      </c>
      <c r="N83" s="2" t="s">
        <v>24</v>
      </c>
      <c r="O83" s="2" t="s">
        <v>24</v>
      </c>
      <c r="P83" s="2" t="s">
        <v>24</v>
      </c>
      <c r="Q83" s="2" t="s">
        <v>24</v>
      </c>
      <c r="R83" s="2" t="s">
        <v>24</v>
      </c>
      <c r="S83" s="2" t="s">
        <v>24</v>
      </c>
      <c r="T83" s="2" t="s">
        <v>24</v>
      </c>
    </row>
    <row r="84" spans="1:20" x14ac:dyDescent="0.3">
      <c r="A84" s="1">
        <v>999999</v>
      </c>
      <c r="B84" t="s">
        <v>66</v>
      </c>
      <c r="C84" s="2" t="s">
        <v>24</v>
      </c>
      <c r="D84" s="2" t="s">
        <v>24</v>
      </c>
      <c r="E84" s="2" t="s">
        <v>24</v>
      </c>
      <c r="F84" s="2" t="s">
        <v>24</v>
      </c>
      <c r="G84" s="2" t="s">
        <v>24</v>
      </c>
      <c r="H84" s="2" t="s">
        <v>24</v>
      </c>
      <c r="I84" s="2" t="s">
        <v>24</v>
      </c>
      <c r="J84" s="2" t="s">
        <v>24</v>
      </c>
      <c r="K84" s="2" t="s">
        <v>24</v>
      </c>
      <c r="M84" s="2" t="s">
        <v>24</v>
      </c>
      <c r="N84" s="2" t="s">
        <v>24</v>
      </c>
      <c r="O84" s="2" t="s">
        <v>24</v>
      </c>
      <c r="P84" s="2" t="s">
        <v>24</v>
      </c>
      <c r="R84" s="2" t="s">
        <v>24</v>
      </c>
      <c r="S84" s="2" t="s">
        <v>24</v>
      </c>
      <c r="T84" s="2" t="s">
        <v>24</v>
      </c>
    </row>
    <row r="86" spans="1:20" x14ac:dyDescent="0.3">
      <c r="A86" s="1" t="s">
        <v>69</v>
      </c>
      <c r="B86" s="105" t="s">
        <v>91</v>
      </c>
      <c r="C86" s="106"/>
      <c r="D86" s="106"/>
      <c r="E86" s="106"/>
      <c r="F86" s="106"/>
      <c r="G86" s="106"/>
      <c r="H86" s="106"/>
      <c r="I86" s="106"/>
      <c r="J86" s="106"/>
      <c r="K86" s="106"/>
      <c r="L86" s="106"/>
      <c r="M86" s="106"/>
      <c r="N86" s="106"/>
      <c r="O86" s="106"/>
      <c r="P86" s="106"/>
      <c r="Q86" s="106"/>
      <c r="R86" s="106"/>
      <c r="S86" s="106"/>
      <c r="T86" s="106"/>
    </row>
    <row r="87" spans="1:20" x14ac:dyDescent="0.3">
      <c r="C87" s="1">
        <v>2</v>
      </c>
      <c r="D87" s="1">
        <v>3</v>
      </c>
      <c r="E87" s="1">
        <v>4</v>
      </c>
      <c r="F87" s="1">
        <v>8</v>
      </c>
      <c r="G87" s="1">
        <v>12</v>
      </c>
      <c r="H87" s="1">
        <v>16</v>
      </c>
      <c r="I87" s="1">
        <v>20</v>
      </c>
      <c r="J87" s="1">
        <v>24</v>
      </c>
      <c r="K87" s="1">
        <v>28</v>
      </c>
      <c r="L87" s="1">
        <v>32</v>
      </c>
      <c r="M87" s="1">
        <v>36</v>
      </c>
      <c r="N87" s="1">
        <v>40</v>
      </c>
      <c r="O87" s="1">
        <v>44</v>
      </c>
      <c r="P87" s="1">
        <v>48</v>
      </c>
      <c r="Q87" s="1">
        <v>52</v>
      </c>
      <c r="R87" s="1">
        <v>55</v>
      </c>
      <c r="S87" s="1">
        <v>56</v>
      </c>
      <c r="T87" s="1">
        <v>60</v>
      </c>
    </row>
    <row r="88" spans="1:20" x14ac:dyDescent="0.3">
      <c r="C88" s="1" t="s">
        <v>74</v>
      </c>
      <c r="D88" s="1" t="s">
        <v>75</v>
      </c>
      <c r="E88" s="1" t="s">
        <v>76</v>
      </c>
      <c r="F88" s="1" t="s">
        <v>77</v>
      </c>
      <c r="G88" s="1" t="s">
        <v>78</v>
      </c>
      <c r="H88" s="1" t="s">
        <v>79</v>
      </c>
      <c r="I88" s="1" t="s">
        <v>80</v>
      </c>
      <c r="J88" s="1" t="s">
        <v>81</v>
      </c>
      <c r="K88" s="1" t="s">
        <v>82</v>
      </c>
      <c r="L88" s="1" t="s">
        <v>83</v>
      </c>
      <c r="M88" s="1" t="s">
        <v>84</v>
      </c>
      <c r="N88" s="1" t="s">
        <v>85</v>
      </c>
      <c r="O88" s="1" t="s">
        <v>86</v>
      </c>
      <c r="P88" s="1" t="s">
        <v>87</v>
      </c>
      <c r="Q88" s="1" t="s">
        <v>88</v>
      </c>
      <c r="R88" s="1" t="s">
        <v>89</v>
      </c>
      <c r="S88" s="1" t="s">
        <v>90</v>
      </c>
      <c r="T88" s="1" t="s">
        <v>23</v>
      </c>
    </row>
    <row r="89" spans="1:20" x14ac:dyDescent="0.3">
      <c r="A89" s="1">
        <v>10</v>
      </c>
      <c r="B89" t="s">
        <v>92</v>
      </c>
      <c r="C89" s="2" t="s">
        <v>24</v>
      </c>
      <c r="D89" s="2" t="s">
        <v>24</v>
      </c>
      <c r="E89" s="4" t="s">
        <v>4605</v>
      </c>
      <c r="F89" s="2" t="s">
        <v>24</v>
      </c>
      <c r="G89" s="2" t="s">
        <v>24</v>
      </c>
      <c r="H89" s="2" t="s">
        <v>24</v>
      </c>
      <c r="I89" s="2" t="s">
        <v>24</v>
      </c>
      <c r="J89" s="2" t="s">
        <v>24</v>
      </c>
      <c r="K89" s="2" t="s">
        <v>24</v>
      </c>
      <c r="L89" s="2" t="s">
        <v>24</v>
      </c>
      <c r="M89" s="2" t="s">
        <v>24</v>
      </c>
      <c r="N89" s="2" t="s">
        <v>24</v>
      </c>
      <c r="O89" s="2" t="s">
        <v>24</v>
      </c>
      <c r="P89" s="2" t="s">
        <v>24</v>
      </c>
      <c r="Q89" s="2" t="s">
        <v>24</v>
      </c>
      <c r="R89" s="2" t="s">
        <v>24</v>
      </c>
      <c r="S89" s="2" t="s">
        <v>24</v>
      </c>
      <c r="T89" s="2" t="s">
        <v>24</v>
      </c>
    </row>
    <row r="351074" spans="1:2" x14ac:dyDescent="0.3">
      <c r="A351074" t="s">
        <v>54</v>
      </c>
      <c r="B351074" t="s">
        <v>93</v>
      </c>
    </row>
    <row r="351075" spans="1:2" x14ac:dyDescent="0.3">
      <c r="A351075" t="s">
        <v>55</v>
      </c>
      <c r="B351075" t="s">
        <v>94</v>
      </c>
    </row>
    <row r="351076" spans="1:2" x14ac:dyDescent="0.3">
      <c r="B351076" t="s">
        <v>95</v>
      </c>
    </row>
    <row r="351077" spans="1:2" x14ac:dyDescent="0.3">
      <c r="B351077" t="s">
        <v>96</v>
      </c>
    </row>
    <row r="351078" spans="1:2" x14ac:dyDescent="0.3">
      <c r="B351078" t="s">
        <v>97</v>
      </c>
    </row>
    <row r="351079" spans="1:2" x14ac:dyDescent="0.3">
      <c r="B351079" t="s">
        <v>98</v>
      </c>
    </row>
    <row r="351080" spans="1:2" x14ac:dyDescent="0.3">
      <c r="B351080" t="s">
        <v>99</v>
      </c>
    </row>
    <row r="351081" spans="1:2" x14ac:dyDescent="0.3">
      <c r="B351081" t="s">
        <v>100</v>
      </c>
    </row>
    <row r="351082" spans="1:2" x14ac:dyDescent="0.3">
      <c r="B351082" t="s">
        <v>101</v>
      </c>
    </row>
  </sheetData>
  <mergeCells count="2">
    <mergeCell ref="B8:T8"/>
    <mergeCell ref="B86:T86"/>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2" xr:uid="{2FDC6468-9201-499F-AF23-A8D619A831E3}">
      <formula1>$A$351073:$A$351075</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2" xr:uid="{03BC4688-B8BE-4EBB-9FCD-03592F226AB2}">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82 Q11:Q82" xr:uid="{49C569AB-B3A8-4A9E-9594-F98D15BA1E7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82" xr:uid="{8F578FCF-4CB5-49ED-88A9-4EAA5C2CBE64}">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89"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opLeftCell="L1" zoomScale="60" zoomScaleNormal="60" workbookViewId="0">
      <selection activeCell="O14" sqref="O14"/>
    </sheetView>
  </sheetViews>
  <sheetFormatPr baseColWidth="10" defaultColWidth="8.88671875" defaultRowHeight="14.4" x14ac:dyDescent="0.3"/>
  <cols>
    <col min="2" max="2" width="16" customWidth="1"/>
    <col min="3" max="3" width="21" customWidth="1"/>
    <col min="4" max="4" width="19" customWidth="1"/>
    <col min="5" max="5" width="39" customWidth="1"/>
    <col min="6" max="6" width="47.109375" customWidth="1"/>
    <col min="7" max="7" width="39" customWidth="1"/>
    <col min="8" max="8" width="22.5546875" customWidth="1"/>
    <col min="9" max="9" width="32.6640625"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57.109375" customWidth="1"/>
    <col min="21" max="256" width="8" hidden="1"/>
  </cols>
  <sheetData>
    <row r="1" spans="1:19" x14ac:dyDescent="0.3">
      <c r="B1" s="1" t="s">
        <v>0</v>
      </c>
      <c r="C1" s="1">
        <v>51</v>
      </c>
      <c r="D1" s="1" t="s">
        <v>1</v>
      </c>
    </row>
    <row r="2" spans="1:19" x14ac:dyDescent="0.3">
      <c r="B2" s="1" t="s">
        <v>2</v>
      </c>
      <c r="C2" s="1">
        <v>68</v>
      </c>
      <c r="D2" s="1" t="s">
        <v>102</v>
      </c>
    </row>
    <row r="3" spans="1:19" x14ac:dyDescent="0.3">
      <c r="B3" s="1" t="s">
        <v>4</v>
      </c>
      <c r="C3" s="1">
        <v>1</v>
      </c>
    </row>
    <row r="4" spans="1:19" x14ac:dyDescent="0.3">
      <c r="B4" s="1" t="s">
        <v>5</v>
      </c>
      <c r="C4" s="1">
        <v>21621</v>
      </c>
    </row>
    <row r="5" spans="1:19" x14ac:dyDescent="0.3">
      <c r="B5" s="1" t="s">
        <v>6</v>
      </c>
      <c r="C5" s="5">
        <v>43830</v>
      </c>
    </row>
    <row r="6" spans="1:19" x14ac:dyDescent="0.3">
      <c r="B6" s="1" t="s">
        <v>7</v>
      </c>
      <c r="C6" s="1">
        <v>12</v>
      </c>
      <c r="D6" s="1" t="s">
        <v>8</v>
      </c>
    </row>
    <row r="8" spans="1:19" x14ac:dyDescent="0.3">
      <c r="A8" s="1" t="s">
        <v>9</v>
      </c>
      <c r="B8" s="105" t="s">
        <v>103</v>
      </c>
      <c r="C8" s="106"/>
      <c r="D8" s="106"/>
      <c r="E8" s="106"/>
      <c r="F8" s="106"/>
      <c r="G8" s="106"/>
      <c r="H8" s="106"/>
      <c r="I8" s="106"/>
      <c r="J8" s="106"/>
      <c r="K8" s="106"/>
      <c r="L8" s="106"/>
      <c r="M8" s="106"/>
      <c r="N8" s="106"/>
      <c r="O8" s="106"/>
      <c r="P8" s="106"/>
      <c r="Q8" s="106"/>
      <c r="R8" s="106"/>
      <c r="S8" s="106"/>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A10" s="81"/>
      <c r="B10" s="81"/>
      <c r="C10" s="82" t="s">
        <v>104</v>
      </c>
      <c r="D10" s="82" t="s">
        <v>13</v>
      </c>
      <c r="E10" s="82" t="s">
        <v>76</v>
      </c>
      <c r="F10" s="82" t="s">
        <v>105</v>
      </c>
      <c r="G10" s="82" t="s">
        <v>106</v>
      </c>
      <c r="H10" s="82" t="s">
        <v>107</v>
      </c>
      <c r="I10" s="82" t="s">
        <v>108</v>
      </c>
      <c r="J10" s="82" t="s">
        <v>109</v>
      </c>
      <c r="K10" s="82" t="s">
        <v>110</v>
      </c>
      <c r="L10" s="82" t="s">
        <v>111</v>
      </c>
      <c r="M10" s="82" t="s">
        <v>112</v>
      </c>
      <c r="N10" s="82" t="s">
        <v>113</v>
      </c>
      <c r="O10" s="82" t="s">
        <v>114</v>
      </c>
      <c r="P10" s="82" t="s">
        <v>115</v>
      </c>
      <c r="Q10" s="82" t="s">
        <v>116</v>
      </c>
      <c r="R10" s="82" t="s">
        <v>117</v>
      </c>
      <c r="S10" s="82" t="s">
        <v>23</v>
      </c>
    </row>
    <row r="11" spans="1:19" ht="86.4" x14ac:dyDescent="0.3">
      <c r="A11" s="8">
        <v>1</v>
      </c>
      <c r="B11" s="9" t="s">
        <v>65</v>
      </c>
      <c r="C11" s="10" t="s">
        <v>54</v>
      </c>
      <c r="D11" s="10" t="s">
        <v>24</v>
      </c>
      <c r="E11" s="11" t="s">
        <v>4517</v>
      </c>
      <c r="F11" s="12" t="s">
        <v>4518</v>
      </c>
      <c r="G11" s="12" t="s">
        <v>4519</v>
      </c>
      <c r="H11" s="11" t="s">
        <v>4520</v>
      </c>
      <c r="I11" s="11" t="s">
        <v>4521</v>
      </c>
      <c r="J11" s="11">
        <v>400</v>
      </c>
      <c r="K11" s="11" t="s">
        <v>4522</v>
      </c>
      <c r="L11" s="10">
        <v>11950030536</v>
      </c>
      <c r="M11" s="11" t="s">
        <v>4588</v>
      </c>
      <c r="N11" s="11">
        <v>365</v>
      </c>
      <c r="O11" s="103">
        <v>9677951540</v>
      </c>
      <c r="P11" s="84">
        <v>1</v>
      </c>
      <c r="Q11" s="20">
        <f>(2754/J11)</f>
        <v>6.8849999999999998</v>
      </c>
      <c r="R11" s="85" t="s">
        <v>4604</v>
      </c>
      <c r="S11" s="12" t="s">
        <v>4595</v>
      </c>
    </row>
    <row r="12" spans="1:19" ht="86.4" x14ac:dyDescent="0.3">
      <c r="A12" s="8">
        <v>2</v>
      </c>
      <c r="B12" s="9" t="s">
        <v>4523</v>
      </c>
      <c r="C12" s="10" t="s">
        <v>54</v>
      </c>
      <c r="D12" s="9"/>
      <c r="E12" s="11" t="s">
        <v>4517</v>
      </c>
      <c r="F12" s="12" t="s">
        <v>4518</v>
      </c>
      <c r="G12" s="12" t="s">
        <v>4519</v>
      </c>
      <c r="H12" s="11" t="s">
        <v>4520</v>
      </c>
      <c r="I12" s="11" t="s">
        <v>4521</v>
      </c>
      <c r="J12" s="11">
        <v>1000</v>
      </c>
      <c r="K12" s="11" t="s">
        <v>4524</v>
      </c>
      <c r="L12" s="17">
        <v>10575376813</v>
      </c>
      <c r="M12" s="11" t="s">
        <v>4588</v>
      </c>
      <c r="N12" s="11">
        <v>365</v>
      </c>
      <c r="O12" s="103">
        <v>8743514263</v>
      </c>
      <c r="P12" s="84">
        <v>1</v>
      </c>
      <c r="Q12" s="20">
        <f>4105/J12</f>
        <v>4.1050000000000004</v>
      </c>
      <c r="R12" s="85" t="s">
        <v>4604</v>
      </c>
      <c r="S12" s="12" t="s">
        <v>4595</v>
      </c>
    </row>
    <row r="13" spans="1:19" ht="86.4" x14ac:dyDescent="0.3">
      <c r="A13" s="8">
        <v>3</v>
      </c>
      <c r="B13" s="9" t="s">
        <v>4525</v>
      </c>
      <c r="C13" s="10" t="s">
        <v>54</v>
      </c>
      <c r="D13" s="9"/>
      <c r="E13" s="11" t="s">
        <v>4517</v>
      </c>
      <c r="F13" s="12" t="s">
        <v>4518</v>
      </c>
      <c r="G13" s="12" t="s">
        <v>4526</v>
      </c>
      <c r="H13" s="11" t="s">
        <v>4520</v>
      </c>
      <c r="I13" s="11" t="s">
        <v>4521</v>
      </c>
      <c r="J13" s="11">
        <v>25</v>
      </c>
      <c r="K13" s="11" t="s">
        <v>4527</v>
      </c>
      <c r="L13" s="17">
        <v>1428118137</v>
      </c>
      <c r="M13" s="11" t="s">
        <v>4588</v>
      </c>
      <c r="N13" s="11">
        <v>365</v>
      </c>
      <c r="O13" s="103">
        <v>899005947</v>
      </c>
      <c r="P13" s="84">
        <v>1</v>
      </c>
      <c r="Q13" s="20">
        <f>30/J13</f>
        <v>1.2</v>
      </c>
      <c r="R13" s="85" t="s">
        <v>4604</v>
      </c>
      <c r="S13" s="12" t="s">
        <v>4595</v>
      </c>
    </row>
    <row r="14" spans="1:19" ht="86.4" x14ac:dyDescent="0.3">
      <c r="A14" s="8">
        <v>4</v>
      </c>
      <c r="B14" s="9" t="s">
        <v>4528</v>
      </c>
      <c r="C14" s="10" t="s">
        <v>54</v>
      </c>
      <c r="D14" s="9"/>
      <c r="E14" s="11" t="s">
        <v>4517</v>
      </c>
      <c r="F14" s="12" t="s">
        <v>4518</v>
      </c>
      <c r="G14" s="12" t="s">
        <v>4529</v>
      </c>
      <c r="H14" s="11" t="s">
        <v>4520</v>
      </c>
      <c r="I14" s="11" t="s">
        <v>4521</v>
      </c>
      <c r="J14" s="11">
        <v>400</v>
      </c>
      <c r="K14" s="11" t="s">
        <v>4530</v>
      </c>
      <c r="L14" s="17">
        <v>3994698416</v>
      </c>
      <c r="M14" s="11" t="s">
        <v>4588</v>
      </c>
      <c r="N14" s="11">
        <v>365</v>
      </c>
      <c r="O14" s="103">
        <v>2749424708</v>
      </c>
      <c r="P14" s="84">
        <v>1</v>
      </c>
      <c r="Q14" s="20">
        <f>4705/J14</f>
        <v>11.762499999999999</v>
      </c>
      <c r="R14" s="85" t="s">
        <v>4604</v>
      </c>
      <c r="S14" s="12" t="s">
        <v>4595</v>
      </c>
    </row>
    <row r="15" spans="1:19" ht="86.4" x14ac:dyDescent="0.3">
      <c r="A15" s="8">
        <v>5</v>
      </c>
      <c r="B15" s="9" t="s">
        <v>4531</v>
      </c>
      <c r="C15" s="10" t="s">
        <v>54</v>
      </c>
      <c r="D15" s="9"/>
      <c r="E15" s="11" t="s">
        <v>4517</v>
      </c>
      <c r="F15" s="12" t="s">
        <v>4518</v>
      </c>
      <c r="G15" s="12" t="s">
        <v>4532</v>
      </c>
      <c r="H15" s="11" t="s">
        <v>4520</v>
      </c>
      <c r="I15" s="11" t="s">
        <v>4521</v>
      </c>
      <c r="J15" s="11">
        <v>6000</v>
      </c>
      <c r="K15" s="11" t="s">
        <v>4533</v>
      </c>
      <c r="L15" s="17">
        <v>10121971913</v>
      </c>
      <c r="M15" s="11" t="s">
        <v>4588</v>
      </c>
      <c r="N15" s="11">
        <v>365</v>
      </c>
      <c r="O15" s="103">
        <v>7716896223</v>
      </c>
      <c r="P15" s="84">
        <v>1</v>
      </c>
      <c r="Q15" s="20">
        <f>60126/J15</f>
        <v>10.021000000000001</v>
      </c>
      <c r="R15" s="85" t="s">
        <v>4604</v>
      </c>
      <c r="S15" s="12" t="s">
        <v>4595</v>
      </c>
    </row>
    <row r="16" spans="1:19" ht="86.4" x14ac:dyDescent="0.3">
      <c r="A16" s="8">
        <v>6</v>
      </c>
      <c r="B16" s="9" t="s">
        <v>4534</v>
      </c>
      <c r="C16" s="10" t="s">
        <v>54</v>
      </c>
      <c r="D16" s="9"/>
      <c r="E16" s="11" t="s">
        <v>4517</v>
      </c>
      <c r="F16" s="12" t="s">
        <v>4518</v>
      </c>
      <c r="G16" s="12" t="s">
        <v>4535</v>
      </c>
      <c r="H16" s="11" t="s">
        <v>4520</v>
      </c>
      <c r="I16" s="11" t="s">
        <v>4521</v>
      </c>
      <c r="J16" s="11">
        <v>200</v>
      </c>
      <c r="K16" s="11" t="s">
        <v>4536</v>
      </c>
      <c r="L16" s="17">
        <v>362236332</v>
      </c>
      <c r="M16" s="11" t="s">
        <v>4588</v>
      </c>
      <c r="N16" s="11">
        <v>365</v>
      </c>
      <c r="O16" s="103">
        <v>126649075</v>
      </c>
      <c r="P16" s="84">
        <v>1</v>
      </c>
      <c r="Q16" s="20">
        <f>252/J16</f>
        <v>1.26</v>
      </c>
      <c r="R16" s="85" t="s">
        <v>4604</v>
      </c>
      <c r="S16" s="12" t="s">
        <v>4595</v>
      </c>
    </row>
    <row r="17" spans="1:19" ht="86.4" x14ac:dyDescent="0.3">
      <c r="A17" s="8">
        <v>7</v>
      </c>
      <c r="B17" s="9" t="s">
        <v>4537</v>
      </c>
      <c r="C17" s="10" t="s">
        <v>54</v>
      </c>
      <c r="D17" s="9"/>
      <c r="E17" s="11" t="s">
        <v>4517</v>
      </c>
      <c r="F17" s="12" t="s">
        <v>4518</v>
      </c>
      <c r="G17" s="12" t="s">
        <v>4538</v>
      </c>
      <c r="H17" s="11" t="s">
        <v>4520</v>
      </c>
      <c r="I17" s="11" t="s">
        <v>4521</v>
      </c>
      <c r="J17" s="11">
        <v>65</v>
      </c>
      <c r="K17" s="11" t="s">
        <v>4539</v>
      </c>
      <c r="L17" s="17">
        <v>4019474185</v>
      </c>
      <c r="M17" s="11" t="s">
        <v>4588</v>
      </c>
      <c r="N17" s="11">
        <v>365</v>
      </c>
      <c r="O17" s="103">
        <v>3371582413</v>
      </c>
      <c r="P17" s="84">
        <v>1</v>
      </c>
      <c r="Q17" s="20">
        <f>67/J17</f>
        <v>1.0307692307692307</v>
      </c>
      <c r="R17" s="85" t="s">
        <v>4604</v>
      </c>
      <c r="S17" s="12" t="s">
        <v>4595</v>
      </c>
    </row>
    <row r="18" spans="1:19" ht="86.4" x14ac:dyDescent="0.3">
      <c r="A18" s="8">
        <v>8</v>
      </c>
      <c r="B18" s="9" t="s">
        <v>4540</v>
      </c>
      <c r="C18" s="10" t="s">
        <v>54</v>
      </c>
      <c r="D18" s="9"/>
      <c r="E18" s="11" t="s">
        <v>4517</v>
      </c>
      <c r="F18" s="12" t="s">
        <v>4518</v>
      </c>
      <c r="G18" s="12" t="s">
        <v>4538</v>
      </c>
      <c r="H18" s="11" t="s">
        <v>4520</v>
      </c>
      <c r="I18" s="11" t="s">
        <v>4521</v>
      </c>
      <c r="J18" s="11">
        <v>239</v>
      </c>
      <c r="K18" s="11" t="s">
        <v>4541</v>
      </c>
      <c r="L18" s="17">
        <v>10622084567</v>
      </c>
      <c r="M18" s="11" t="s">
        <v>4588</v>
      </c>
      <c r="N18" s="11">
        <v>365</v>
      </c>
      <c r="O18" s="103">
        <v>7324360909</v>
      </c>
      <c r="P18" s="84">
        <v>1</v>
      </c>
      <c r="Q18" s="20">
        <f>(199+1)/J18</f>
        <v>0.83682008368200833</v>
      </c>
      <c r="R18" s="85" t="s">
        <v>4604</v>
      </c>
      <c r="S18" s="12" t="s">
        <v>4596</v>
      </c>
    </row>
    <row r="19" spans="1:19" ht="72" x14ac:dyDescent="0.3">
      <c r="A19" s="8">
        <v>9</v>
      </c>
      <c r="B19" s="9" t="s">
        <v>4542</v>
      </c>
      <c r="C19" s="10" t="s">
        <v>54</v>
      </c>
      <c r="D19" s="9"/>
      <c r="E19" s="11" t="s">
        <v>4517</v>
      </c>
      <c r="F19" s="13" t="s">
        <v>4543</v>
      </c>
      <c r="G19" s="13" t="s">
        <v>4544</v>
      </c>
      <c r="H19" s="11" t="s">
        <v>4520</v>
      </c>
      <c r="I19" s="14" t="s">
        <v>4545</v>
      </c>
      <c r="J19" s="14">
        <v>56</v>
      </c>
      <c r="K19" s="14" t="s">
        <v>4546</v>
      </c>
      <c r="L19" s="18">
        <v>714414450</v>
      </c>
      <c r="M19" s="14" t="s">
        <v>4589</v>
      </c>
      <c r="N19" s="14">
        <v>126</v>
      </c>
      <c r="O19" s="104">
        <v>509859580</v>
      </c>
      <c r="P19" s="84">
        <v>1</v>
      </c>
      <c r="Q19" s="21">
        <f>57/J19</f>
        <v>1.0178571428571428</v>
      </c>
      <c r="R19" s="85" t="s">
        <v>4604</v>
      </c>
      <c r="S19" s="12" t="s">
        <v>4595</v>
      </c>
    </row>
    <row r="20" spans="1:19" ht="130.19999999999999" customHeight="1" x14ac:dyDescent="0.3">
      <c r="A20" s="8">
        <v>10</v>
      </c>
      <c r="B20" s="9" t="s">
        <v>92</v>
      </c>
      <c r="C20" s="10" t="s">
        <v>54</v>
      </c>
      <c r="D20" s="9"/>
      <c r="E20" s="11" t="s">
        <v>4517</v>
      </c>
      <c r="F20" s="13" t="s">
        <v>4543</v>
      </c>
      <c r="G20" s="13" t="s">
        <v>4547</v>
      </c>
      <c r="H20" s="11" t="s">
        <v>4520</v>
      </c>
      <c r="I20" s="14" t="s">
        <v>4545</v>
      </c>
      <c r="J20" s="14">
        <v>43</v>
      </c>
      <c r="K20" s="14" t="s">
        <v>4548</v>
      </c>
      <c r="L20" s="18">
        <v>3609894856</v>
      </c>
      <c r="M20" s="14" t="s">
        <v>4589</v>
      </c>
      <c r="N20" s="14">
        <v>126</v>
      </c>
      <c r="O20" s="104">
        <v>1225077412</v>
      </c>
      <c r="P20" s="84">
        <v>1</v>
      </c>
      <c r="Q20" s="21">
        <f>28/J20</f>
        <v>0.65116279069767447</v>
      </c>
      <c r="R20" s="85" t="s">
        <v>4604</v>
      </c>
      <c r="S20" s="12" t="s">
        <v>4597</v>
      </c>
    </row>
    <row r="21" spans="1:19" ht="94.2" customHeight="1" x14ac:dyDescent="0.3">
      <c r="A21" s="8">
        <v>11</v>
      </c>
      <c r="B21" s="9" t="s">
        <v>4549</v>
      </c>
      <c r="C21" s="10" t="s">
        <v>54</v>
      </c>
      <c r="D21" s="9"/>
      <c r="E21" s="11" t="s">
        <v>4517</v>
      </c>
      <c r="F21" s="13" t="s">
        <v>4543</v>
      </c>
      <c r="G21" s="13" t="s">
        <v>4550</v>
      </c>
      <c r="H21" s="11" t="s">
        <v>4520</v>
      </c>
      <c r="I21" s="14" t="s">
        <v>4545</v>
      </c>
      <c r="J21" s="14">
        <v>20</v>
      </c>
      <c r="K21" s="14" t="s">
        <v>4551</v>
      </c>
      <c r="L21" s="18">
        <v>2837905609</v>
      </c>
      <c r="M21" s="14" t="s">
        <v>4589</v>
      </c>
      <c r="N21" s="14">
        <v>126</v>
      </c>
      <c r="O21" s="104">
        <v>1183246573</v>
      </c>
      <c r="P21" s="84">
        <v>1</v>
      </c>
      <c r="Q21" s="21">
        <f>0/J21</f>
        <v>0</v>
      </c>
      <c r="R21" s="85" t="s">
        <v>4604</v>
      </c>
      <c r="S21" s="12" t="s">
        <v>4598</v>
      </c>
    </row>
    <row r="22" spans="1:19" ht="120.6" customHeight="1" x14ac:dyDescent="0.3">
      <c r="A22" s="8">
        <v>12</v>
      </c>
      <c r="B22" s="9" t="s">
        <v>4552</v>
      </c>
      <c r="C22" s="10" t="s">
        <v>54</v>
      </c>
      <c r="D22" s="9"/>
      <c r="E22" s="11" t="s">
        <v>4517</v>
      </c>
      <c r="F22" s="13" t="s">
        <v>4553</v>
      </c>
      <c r="G22" s="13" t="s">
        <v>4554</v>
      </c>
      <c r="H22" s="11" t="s">
        <v>4520</v>
      </c>
      <c r="I22" s="14" t="s">
        <v>4555</v>
      </c>
      <c r="J22" s="14">
        <v>3</v>
      </c>
      <c r="K22" s="14" t="s">
        <v>4556</v>
      </c>
      <c r="L22" s="18">
        <v>204433806</v>
      </c>
      <c r="M22" s="14" t="s">
        <v>4590</v>
      </c>
      <c r="N22" s="11">
        <v>365</v>
      </c>
      <c r="O22" s="104">
        <v>151064412</v>
      </c>
      <c r="P22" s="84">
        <v>1</v>
      </c>
      <c r="Q22" s="21">
        <f>3/J22</f>
        <v>1</v>
      </c>
      <c r="R22" s="85" t="s">
        <v>4604</v>
      </c>
      <c r="S22" s="12" t="s">
        <v>4599</v>
      </c>
    </row>
    <row r="23" spans="1:19" ht="132.6" customHeight="1" x14ac:dyDescent="0.3">
      <c r="A23" s="8">
        <v>13</v>
      </c>
      <c r="B23" s="9" t="s">
        <v>4557</v>
      </c>
      <c r="C23" s="10" t="s">
        <v>54</v>
      </c>
      <c r="D23" s="9"/>
      <c r="E23" s="11" t="s">
        <v>4517</v>
      </c>
      <c r="F23" s="13" t="s">
        <v>4553</v>
      </c>
      <c r="G23" s="13" t="s">
        <v>4554</v>
      </c>
      <c r="H23" s="11" t="s">
        <v>4520</v>
      </c>
      <c r="I23" s="14" t="s">
        <v>4555</v>
      </c>
      <c r="J23" s="14">
        <v>1</v>
      </c>
      <c r="K23" s="14" t="s">
        <v>4558</v>
      </c>
      <c r="L23" s="18">
        <v>807729604</v>
      </c>
      <c r="M23" s="14" t="s">
        <v>4590</v>
      </c>
      <c r="N23" s="11">
        <v>365</v>
      </c>
      <c r="O23" s="104">
        <v>574841506</v>
      </c>
      <c r="P23" s="84">
        <v>1</v>
      </c>
      <c r="Q23" s="21">
        <f>1/J23</f>
        <v>1</v>
      </c>
      <c r="R23" s="85" t="s">
        <v>4604</v>
      </c>
      <c r="S23" s="12" t="s">
        <v>4599</v>
      </c>
    </row>
    <row r="24" spans="1:19" ht="144.6" customHeight="1" x14ac:dyDescent="0.3">
      <c r="A24" s="8">
        <v>14</v>
      </c>
      <c r="B24" s="9" t="s">
        <v>4559</v>
      </c>
      <c r="C24" s="10" t="s">
        <v>54</v>
      </c>
      <c r="D24" s="9"/>
      <c r="E24" s="11" t="s">
        <v>4517</v>
      </c>
      <c r="F24" s="13" t="s">
        <v>4553</v>
      </c>
      <c r="G24" s="13" t="s">
        <v>4554</v>
      </c>
      <c r="H24" s="11" t="s">
        <v>4520</v>
      </c>
      <c r="I24" s="14" t="s">
        <v>4555</v>
      </c>
      <c r="J24" s="14">
        <v>5</v>
      </c>
      <c r="K24" s="14" t="s">
        <v>4560</v>
      </c>
      <c r="L24" s="18">
        <v>1257838945</v>
      </c>
      <c r="M24" s="14" t="s">
        <v>4590</v>
      </c>
      <c r="N24" s="11">
        <v>365</v>
      </c>
      <c r="O24" s="104">
        <v>1126125809</v>
      </c>
      <c r="P24" s="84">
        <v>1</v>
      </c>
      <c r="Q24" s="21">
        <f>5/J24</f>
        <v>1</v>
      </c>
      <c r="R24" s="85" t="s">
        <v>4604</v>
      </c>
      <c r="S24" s="12" t="s">
        <v>4599</v>
      </c>
    </row>
    <row r="25" spans="1:19" ht="118.8" customHeight="1" x14ac:dyDescent="0.3">
      <c r="A25" s="8">
        <v>15</v>
      </c>
      <c r="B25" s="9" t="s">
        <v>4561</v>
      </c>
      <c r="C25" s="10" t="s">
        <v>54</v>
      </c>
      <c r="D25" s="9"/>
      <c r="E25" s="11" t="s">
        <v>4517</v>
      </c>
      <c r="F25" s="13" t="s">
        <v>4562</v>
      </c>
      <c r="G25" s="13" t="s">
        <v>4563</v>
      </c>
      <c r="H25" s="14" t="s">
        <v>4564</v>
      </c>
      <c r="I25" s="14" t="s">
        <v>4565</v>
      </c>
      <c r="J25" s="14">
        <v>1</v>
      </c>
      <c r="K25" s="14" t="s">
        <v>4566</v>
      </c>
      <c r="L25" s="18">
        <v>1646000000</v>
      </c>
      <c r="M25" s="14" t="s">
        <v>4591</v>
      </c>
      <c r="N25" s="14">
        <v>298</v>
      </c>
      <c r="O25" s="104">
        <v>667767449</v>
      </c>
      <c r="P25" s="84">
        <v>1</v>
      </c>
      <c r="Q25" s="21">
        <f>0.25/J25</f>
        <v>0.25</v>
      </c>
      <c r="R25" s="85" t="s">
        <v>4604</v>
      </c>
      <c r="S25" s="12" t="s">
        <v>4600</v>
      </c>
    </row>
    <row r="26" spans="1:19" ht="138.6" customHeight="1" x14ac:dyDescent="0.3">
      <c r="A26" s="8">
        <v>16</v>
      </c>
      <c r="B26" s="9" t="s">
        <v>4567</v>
      </c>
      <c r="C26" s="10" t="s">
        <v>54</v>
      </c>
      <c r="D26" s="9"/>
      <c r="E26" s="11" t="s">
        <v>4517</v>
      </c>
      <c r="F26" s="13" t="s">
        <v>4562</v>
      </c>
      <c r="G26" s="13" t="s">
        <v>4568</v>
      </c>
      <c r="H26" s="14" t="s">
        <v>4564</v>
      </c>
      <c r="I26" s="14" t="s">
        <v>4565</v>
      </c>
      <c r="J26" s="14">
        <v>10</v>
      </c>
      <c r="K26" s="14" t="s">
        <v>4569</v>
      </c>
      <c r="L26" s="18">
        <v>1333316139</v>
      </c>
      <c r="M26" s="14" t="s">
        <v>4591</v>
      </c>
      <c r="N26" s="14">
        <v>298</v>
      </c>
      <c r="O26" s="104">
        <v>751038512</v>
      </c>
      <c r="P26" s="84">
        <v>1</v>
      </c>
      <c r="Q26" s="21">
        <f>10/J26</f>
        <v>1</v>
      </c>
      <c r="R26" s="85" t="s">
        <v>4604</v>
      </c>
      <c r="S26" s="12" t="s">
        <v>4599</v>
      </c>
    </row>
    <row r="27" spans="1:19" ht="124.2" customHeight="1" x14ac:dyDescent="0.3">
      <c r="A27" s="8">
        <v>17</v>
      </c>
      <c r="B27" s="9" t="s">
        <v>4570</v>
      </c>
      <c r="C27" s="10" t="s">
        <v>54</v>
      </c>
      <c r="D27" s="9"/>
      <c r="E27" s="11" t="s">
        <v>4517</v>
      </c>
      <c r="F27" s="13" t="s">
        <v>4553</v>
      </c>
      <c r="G27" s="13" t="s">
        <v>4571</v>
      </c>
      <c r="H27" s="14" t="s">
        <v>4564</v>
      </c>
      <c r="I27" s="15" t="s">
        <v>4572</v>
      </c>
      <c r="J27" s="14">
        <v>1</v>
      </c>
      <c r="K27" s="14" t="s">
        <v>4573</v>
      </c>
      <c r="L27" s="18">
        <v>47965037</v>
      </c>
      <c r="M27" s="14" t="s">
        <v>4592</v>
      </c>
      <c r="N27" s="14">
        <v>365</v>
      </c>
      <c r="O27" s="104">
        <v>44040627</v>
      </c>
      <c r="P27" s="84">
        <v>1</v>
      </c>
      <c r="Q27" s="21">
        <f>1/J27</f>
        <v>1</v>
      </c>
      <c r="R27" s="85" t="s">
        <v>4604</v>
      </c>
      <c r="S27" s="12" t="s">
        <v>4599</v>
      </c>
    </row>
    <row r="28" spans="1:19" ht="131.4" customHeight="1" x14ac:dyDescent="0.3">
      <c r="A28" s="8">
        <v>18</v>
      </c>
      <c r="B28" s="9" t="s">
        <v>4574</v>
      </c>
      <c r="C28" s="10" t="s">
        <v>54</v>
      </c>
      <c r="D28" s="9"/>
      <c r="E28" s="11" t="s">
        <v>4517</v>
      </c>
      <c r="F28" s="13" t="s">
        <v>4553</v>
      </c>
      <c r="G28" s="13" t="s">
        <v>4575</v>
      </c>
      <c r="H28" s="14" t="s">
        <v>4564</v>
      </c>
      <c r="I28" s="15" t="s">
        <v>4572</v>
      </c>
      <c r="J28" s="14">
        <v>1</v>
      </c>
      <c r="K28" s="14" t="s">
        <v>4576</v>
      </c>
      <c r="L28" s="18">
        <v>293428455</v>
      </c>
      <c r="M28" s="14" t="s">
        <v>4592</v>
      </c>
      <c r="N28" s="14">
        <v>365</v>
      </c>
      <c r="O28" s="104">
        <v>205796693</v>
      </c>
      <c r="P28" s="84">
        <v>1</v>
      </c>
      <c r="Q28" s="21">
        <f>1/J28</f>
        <v>1</v>
      </c>
      <c r="R28" s="85" t="s">
        <v>4604</v>
      </c>
      <c r="S28" s="12" t="s">
        <v>4599</v>
      </c>
    </row>
    <row r="29" spans="1:19" ht="96.6" customHeight="1" x14ac:dyDescent="0.3">
      <c r="A29" s="8">
        <v>19</v>
      </c>
      <c r="B29" s="9" t="s">
        <v>4577</v>
      </c>
      <c r="C29" s="10" t="s">
        <v>54</v>
      </c>
      <c r="D29" s="9"/>
      <c r="E29" s="11" t="s">
        <v>4517</v>
      </c>
      <c r="F29" s="13" t="s">
        <v>4562</v>
      </c>
      <c r="G29" s="13" t="s">
        <v>4578</v>
      </c>
      <c r="H29" s="14" t="s">
        <v>4564</v>
      </c>
      <c r="I29" s="15" t="s">
        <v>4579</v>
      </c>
      <c r="J29" s="14">
        <v>7</v>
      </c>
      <c r="K29" s="14" t="s">
        <v>4580</v>
      </c>
      <c r="L29" s="18">
        <v>3628429851</v>
      </c>
      <c r="M29" s="14" t="s">
        <v>4593</v>
      </c>
      <c r="N29" s="14">
        <v>365</v>
      </c>
      <c r="O29" s="104">
        <v>3123831735</v>
      </c>
      <c r="P29" s="84">
        <v>1</v>
      </c>
      <c r="Q29" s="21">
        <f>6.8/J29</f>
        <v>0.97142857142857142</v>
      </c>
      <c r="R29" s="85" t="s">
        <v>4604</v>
      </c>
      <c r="S29" s="12" t="s">
        <v>4601</v>
      </c>
    </row>
    <row r="30" spans="1:19" ht="122.4" customHeight="1" x14ac:dyDescent="0.3">
      <c r="A30" s="8">
        <v>20</v>
      </c>
      <c r="B30" s="9" t="s">
        <v>4581</v>
      </c>
      <c r="C30" s="10" t="s">
        <v>54</v>
      </c>
      <c r="D30" s="9"/>
      <c r="E30" s="11" t="s">
        <v>4517</v>
      </c>
      <c r="F30" s="13" t="s">
        <v>4562</v>
      </c>
      <c r="G30" s="13" t="s">
        <v>4582</v>
      </c>
      <c r="H30" s="14" t="s">
        <v>4564</v>
      </c>
      <c r="I30" s="14" t="s">
        <v>4583</v>
      </c>
      <c r="J30" s="14">
        <v>4</v>
      </c>
      <c r="K30" s="14" t="s">
        <v>4584</v>
      </c>
      <c r="L30" s="18">
        <v>5819987407</v>
      </c>
      <c r="M30" s="14" t="s">
        <v>4594</v>
      </c>
      <c r="N30" s="14">
        <v>365</v>
      </c>
      <c r="O30" s="104">
        <v>1833364373</v>
      </c>
      <c r="P30" s="84">
        <v>1</v>
      </c>
      <c r="Q30" s="21">
        <f>4/J30</f>
        <v>1</v>
      </c>
      <c r="R30" s="85" t="s">
        <v>4604</v>
      </c>
      <c r="S30" s="12" t="s">
        <v>4599</v>
      </c>
    </row>
    <row r="31" spans="1:19" ht="129.6" customHeight="1" x14ac:dyDescent="0.3">
      <c r="A31" s="8">
        <v>21</v>
      </c>
      <c r="B31" s="9" t="s">
        <v>4585</v>
      </c>
      <c r="C31" s="10" t="s">
        <v>54</v>
      </c>
      <c r="D31" s="9"/>
      <c r="E31" s="11" t="s">
        <v>4517</v>
      </c>
      <c r="F31" s="13" t="s">
        <v>4562</v>
      </c>
      <c r="G31" s="13" t="s">
        <v>4586</v>
      </c>
      <c r="H31" s="14" t="s">
        <v>4564</v>
      </c>
      <c r="I31" s="14" t="s">
        <v>4583</v>
      </c>
      <c r="J31" s="16">
        <v>0.7</v>
      </c>
      <c r="K31" s="14" t="s">
        <v>4587</v>
      </c>
      <c r="L31" s="18">
        <v>7202512593</v>
      </c>
      <c r="M31" s="14" t="s">
        <v>4594</v>
      </c>
      <c r="N31" s="14">
        <v>365</v>
      </c>
      <c r="O31" s="104">
        <v>4175693419</v>
      </c>
      <c r="P31" s="84">
        <v>1</v>
      </c>
      <c r="Q31" s="21">
        <v>0.7</v>
      </c>
      <c r="R31" s="85" t="s">
        <v>4604</v>
      </c>
      <c r="S31" s="12" t="s">
        <v>4599</v>
      </c>
    </row>
    <row r="351003" spans="1:1" x14ac:dyDescent="0.3">
      <c r="A351003" t="s">
        <v>54</v>
      </c>
    </row>
    <row r="351004" spans="1:1" x14ac:dyDescent="0.3">
      <c r="A351004" t="s">
        <v>55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31" xr:uid="{E24EE7AC-5879-4CF9-A65A-C075EA412857}">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45B079B5-DD81-48AC-93C6-EDFE6AE79B3C}">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1" xr:uid="{55A856A0-B595-42C5-8322-16B02EB2181C}">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8" xr:uid="{F38CA7F4-E7DE-42C7-82A6-25E2C5E5B94E}">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4" xr:uid="{F80DC0D7-61AF-423F-8D2E-216ACF59FE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8" xr:uid="{9A613053-3B91-486F-ADC1-0A63EB1BB8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8" xr:uid="{CCAE2FF3-4434-415A-889A-518FCD099A08}">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8" xr:uid="{8C0BC149-549C-4317-902B-99BFD46281BE}">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8"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8" xr:uid="{AF7C5510-A485-4A58-BBD3-842619224BAE}">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22:N24 N11:N18" xr:uid="{72C53A59-6B10-429F-9361-B3FAFBF04A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8" xr:uid="{EED98B36-F263-4586-B0CA-55ADCE69AD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8" xr:uid="{7B15DEE6-FEC0-4B9A-B97C-FA9696CB13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1" xr:uid="{CF5F739B-2BEF-4640-904E-FECE533456D7}">
      <formula1>0</formula1>
      <formula2>390</formula2>
    </dataValidation>
  </dataValidations>
  <pageMargins left="0.7" right="0.7" top="0.75" bottom="0.75" header="0.3" footer="0.3"/>
  <pageSetup orientation="portrait" r:id="rId1"/>
  <ignoredErrors>
    <ignoredError sqref="Q11:Q1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F10" workbookViewId="0">
      <selection activeCell="K11" sqref="K11"/>
    </sheetView>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40.5546875" customWidth="1"/>
    <col min="13" max="13" width="19" customWidth="1"/>
    <col min="15" max="256" width="8" hidden="1"/>
  </cols>
  <sheetData>
    <row r="1" spans="1:13" x14ac:dyDescent="0.3">
      <c r="B1" s="1" t="s">
        <v>0</v>
      </c>
      <c r="C1" s="1">
        <v>51</v>
      </c>
      <c r="D1" s="1" t="s">
        <v>1</v>
      </c>
    </row>
    <row r="2" spans="1:13" x14ac:dyDescent="0.3">
      <c r="B2" s="1" t="s">
        <v>2</v>
      </c>
      <c r="C2" s="1">
        <v>105</v>
      </c>
      <c r="D2" s="1" t="s">
        <v>118</v>
      </c>
    </row>
    <row r="3" spans="1:13" x14ac:dyDescent="0.3">
      <c r="B3" s="1" t="s">
        <v>4</v>
      </c>
      <c r="C3" s="1">
        <v>1</v>
      </c>
    </row>
    <row r="4" spans="1:13" x14ac:dyDescent="0.3">
      <c r="B4" s="1" t="s">
        <v>5</v>
      </c>
      <c r="C4" s="1">
        <v>21621</v>
      </c>
    </row>
    <row r="5" spans="1:13" x14ac:dyDescent="0.3">
      <c r="B5" s="1" t="s">
        <v>6</v>
      </c>
      <c r="C5" s="5">
        <v>43830</v>
      </c>
    </row>
    <row r="6" spans="1:13" x14ac:dyDescent="0.3">
      <c r="B6" s="1" t="s">
        <v>7</v>
      </c>
      <c r="C6" s="1">
        <v>12</v>
      </c>
      <c r="D6" s="1" t="s">
        <v>8</v>
      </c>
    </row>
    <row r="8" spans="1:13" x14ac:dyDescent="0.3">
      <c r="A8" s="1" t="s">
        <v>9</v>
      </c>
      <c r="B8" s="105" t="s">
        <v>119</v>
      </c>
      <c r="C8" s="106"/>
      <c r="D8" s="106"/>
      <c r="E8" s="106"/>
      <c r="F8" s="106"/>
      <c r="G8" s="106"/>
      <c r="H8" s="106"/>
      <c r="I8" s="106"/>
      <c r="J8" s="106"/>
      <c r="K8" s="106"/>
      <c r="L8" s="106"/>
      <c r="M8" s="106"/>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120</v>
      </c>
      <c r="F10" s="1" t="s">
        <v>121</v>
      </c>
      <c r="G10" s="1" t="s">
        <v>122</v>
      </c>
      <c r="H10" s="1" t="s">
        <v>123</v>
      </c>
      <c r="I10" s="1" t="s">
        <v>109</v>
      </c>
      <c r="J10" s="1" t="s">
        <v>124</v>
      </c>
      <c r="K10" s="1" t="s">
        <v>125</v>
      </c>
      <c r="L10" s="1" t="s">
        <v>126</v>
      </c>
      <c r="M10" s="1" t="s">
        <v>23</v>
      </c>
    </row>
    <row r="11" spans="1:13" ht="115.2" x14ac:dyDescent="0.3">
      <c r="A11" s="28">
        <v>1</v>
      </c>
      <c r="B11" s="69" t="s">
        <v>65</v>
      </c>
      <c r="C11" s="70" t="s">
        <v>54</v>
      </c>
      <c r="D11" s="70" t="s">
        <v>24</v>
      </c>
      <c r="E11" s="86" t="s">
        <v>4521</v>
      </c>
      <c r="F11" s="70" t="s">
        <v>131</v>
      </c>
      <c r="G11" s="70" t="s">
        <v>100</v>
      </c>
      <c r="H11" s="87" t="s">
        <v>4766</v>
      </c>
      <c r="I11" s="70">
        <v>181</v>
      </c>
      <c r="J11" s="86" t="s">
        <v>4767</v>
      </c>
      <c r="K11" s="70">
        <v>233</v>
      </c>
      <c r="L11" s="87" t="s">
        <v>4768</v>
      </c>
      <c r="M11" s="70" t="s">
        <v>24</v>
      </c>
    </row>
    <row r="12" spans="1:13" ht="115.2" x14ac:dyDescent="0.3">
      <c r="A12" s="28">
        <v>2</v>
      </c>
      <c r="B12" s="69" t="s">
        <v>4523</v>
      </c>
      <c r="C12" s="70" t="s">
        <v>54</v>
      </c>
      <c r="D12" s="69"/>
      <c r="E12" s="88" t="s">
        <v>4545</v>
      </c>
      <c r="F12" s="70" t="s">
        <v>131</v>
      </c>
      <c r="G12" s="70" t="s">
        <v>100</v>
      </c>
      <c r="H12" s="87" t="s">
        <v>4766</v>
      </c>
      <c r="I12" s="69">
        <v>2</v>
      </c>
      <c r="J12" s="86" t="s">
        <v>4767</v>
      </c>
      <c r="K12" s="69">
        <v>2</v>
      </c>
      <c r="L12" s="89" t="s">
        <v>4769</v>
      </c>
      <c r="M12" s="69"/>
    </row>
    <row r="13" spans="1:13" ht="52.8" customHeight="1" x14ac:dyDescent="0.3">
      <c r="A13" s="28">
        <v>3</v>
      </c>
      <c r="B13" s="69" t="s">
        <v>4525</v>
      </c>
      <c r="C13" s="70" t="s">
        <v>54</v>
      </c>
      <c r="D13" s="69"/>
      <c r="E13" s="88" t="s">
        <v>4555</v>
      </c>
      <c r="F13" s="70" t="s">
        <v>131</v>
      </c>
      <c r="G13" s="70" t="s">
        <v>100</v>
      </c>
      <c r="H13" s="89" t="s">
        <v>4770</v>
      </c>
      <c r="I13" s="90">
        <v>0.2</v>
      </c>
      <c r="J13" s="88" t="s">
        <v>4771</v>
      </c>
      <c r="K13" s="91">
        <v>0.2</v>
      </c>
      <c r="L13" s="89" t="s">
        <v>4769</v>
      </c>
      <c r="M13" s="69"/>
    </row>
    <row r="14" spans="1:13" ht="115.2" x14ac:dyDescent="0.3">
      <c r="A14" s="28">
        <v>4</v>
      </c>
      <c r="B14" s="69" t="s">
        <v>4528</v>
      </c>
      <c r="C14" s="70" t="s">
        <v>54</v>
      </c>
      <c r="D14" s="69"/>
      <c r="E14" s="88" t="s">
        <v>4565</v>
      </c>
      <c r="F14" s="70" t="s">
        <v>131</v>
      </c>
      <c r="G14" s="70" t="s">
        <v>100</v>
      </c>
      <c r="H14" s="87" t="s">
        <v>4766</v>
      </c>
      <c r="I14" s="70">
        <v>11</v>
      </c>
      <c r="J14" s="86" t="s">
        <v>4767</v>
      </c>
      <c r="K14" s="70">
        <v>25</v>
      </c>
      <c r="L14" s="87" t="s">
        <v>4768</v>
      </c>
      <c r="M14" s="69"/>
    </row>
    <row r="15" spans="1:13" ht="115.2" x14ac:dyDescent="0.3">
      <c r="A15" s="28">
        <v>5</v>
      </c>
      <c r="B15" s="69" t="s">
        <v>4531</v>
      </c>
      <c r="C15" s="70" t="s">
        <v>54</v>
      </c>
      <c r="D15" s="69"/>
      <c r="E15" s="89" t="s">
        <v>4572</v>
      </c>
      <c r="F15" s="70" t="s">
        <v>131</v>
      </c>
      <c r="G15" s="70" t="s">
        <v>100</v>
      </c>
      <c r="H15" s="87" t="s">
        <v>4766</v>
      </c>
      <c r="I15" s="69">
        <v>5</v>
      </c>
      <c r="J15" s="86" t="s">
        <v>4767</v>
      </c>
      <c r="K15" s="69">
        <v>5</v>
      </c>
      <c r="L15" s="89" t="s">
        <v>4769</v>
      </c>
      <c r="M15" s="69"/>
    </row>
    <row r="16" spans="1:13" ht="72" x14ac:dyDescent="0.3">
      <c r="A16" s="28">
        <v>6</v>
      </c>
      <c r="B16" s="69" t="s">
        <v>4534</v>
      </c>
      <c r="C16" s="70" t="s">
        <v>54</v>
      </c>
      <c r="D16" s="69"/>
      <c r="E16" s="89" t="s">
        <v>4579</v>
      </c>
      <c r="F16" s="70" t="s">
        <v>131</v>
      </c>
      <c r="G16" s="70" t="s">
        <v>100</v>
      </c>
      <c r="H16" s="89" t="s">
        <v>4772</v>
      </c>
      <c r="I16" s="90">
        <v>1</v>
      </c>
      <c r="J16" s="88" t="s">
        <v>4773</v>
      </c>
      <c r="K16" s="92">
        <v>0.8609</v>
      </c>
      <c r="L16" s="89" t="s">
        <v>4774</v>
      </c>
      <c r="M16" s="69"/>
    </row>
    <row r="17" spans="1:13" ht="72" x14ac:dyDescent="0.3">
      <c r="A17" s="28">
        <v>7</v>
      </c>
      <c r="B17" s="69" t="s">
        <v>4537</v>
      </c>
      <c r="C17" s="70" t="s">
        <v>54</v>
      </c>
      <c r="D17" s="69"/>
      <c r="E17" s="88" t="s">
        <v>4583</v>
      </c>
      <c r="F17" s="70" t="s">
        <v>137</v>
      </c>
      <c r="G17" s="69"/>
      <c r="H17" s="89" t="s">
        <v>4775</v>
      </c>
      <c r="I17" s="69">
        <v>1</v>
      </c>
      <c r="J17" s="88" t="s">
        <v>4776</v>
      </c>
      <c r="K17" s="93">
        <v>1</v>
      </c>
      <c r="L17" s="89" t="s">
        <v>4769</v>
      </c>
      <c r="M17" s="69"/>
    </row>
    <row r="351003" spans="1:3" x14ac:dyDescent="0.3">
      <c r="A351003" t="s">
        <v>54</v>
      </c>
      <c r="B351003" t="s">
        <v>127</v>
      </c>
      <c r="C351003" t="s">
        <v>128</v>
      </c>
    </row>
    <row r="351004" spans="1:3" x14ac:dyDescent="0.3">
      <c r="A351004" t="s">
        <v>55</v>
      </c>
      <c r="B351004" t="s">
        <v>129</v>
      </c>
      <c r="C351004" t="s">
        <v>130</v>
      </c>
    </row>
    <row r="351005" spans="1:3" x14ac:dyDescent="0.3">
      <c r="B351005" t="s">
        <v>131</v>
      </c>
      <c r="C351005" t="s">
        <v>132</v>
      </c>
    </row>
    <row r="351006" spans="1:3" x14ac:dyDescent="0.3">
      <c r="B351006" t="s">
        <v>133</v>
      </c>
      <c r="C351006" t="s">
        <v>134</v>
      </c>
    </row>
    <row r="351007" spans="1:3" x14ac:dyDescent="0.3">
      <c r="B351007" t="s">
        <v>135</v>
      </c>
      <c r="C351007" t="s">
        <v>136</v>
      </c>
    </row>
    <row r="351008" spans="1:3" x14ac:dyDescent="0.3">
      <c r="B351008" t="s">
        <v>137</v>
      </c>
      <c r="C351008" t="s">
        <v>138</v>
      </c>
    </row>
    <row r="351009" spans="2:3" x14ac:dyDescent="0.3">
      <c r="B351009" t="s">
        <v>139</v>
      </c>
      <c r="C351009" t="s">
        <v>140</v>
      </c>
    </row>
    <row r="351010" spans="2:3" x14ac:dyDescent="0.3">
      <c r="C351010" t="s">
        <v>100</v>
      </c>
    </row>
    <row r="351011" spans="2:3" x14ac:dyDescent="0.3">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xr:uid="{60389372-17EB-4853-A213-7D73FB625D5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4BD048B2-78D1-4501-8C62-B7532E4DDAB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7" xr:uid="{4C71B527-5863-4C4B-AF09-D622700F7F1F}">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6" xr:uid="{154E91D3-BC3E-4F9A-876D-8695D4278B86}">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2 H14:H15" xr:uid="{0A5FB12E-0EB0-4970-A3A2-59DB5F8B160E}">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I14" xr:uid="{80F88516-85D4-4E61-95A8-00D8475318B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2 J14:J15" xr:uid="{A50D9C10-1272-40BE-BA5F-A4EE40FE3374}">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K14" xr:uid="{9E3040A4-563F-4E4D-A185-9650410031E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L14" xr:uid="{547CBD1A-5505-4EAC-8497-40E1142223CC}">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DD277878-BE01-4A7B-94D5-B4366164214B}">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E11" xr:uid="{C858EB0E-EA76-4762-8643-62F439049D9B}">
      <formula1>0</formula1>
      <formula2>390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E11" sqref="E11"/>
    </sheetView>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141</v>
      </c>
    </row>
    <row r="3" spans="1:17" x14ac:dyDescent="0.3">
      <c r="B3" s="1" t="s">
        <v>4</v>
      </c>
      <c r="C3" s="1">
        <v>1</v>
      </c>
    </row>
    <row r="4" spans="1:17" x14ac:dyDescent="0.3">
      <c r="B4" s="1" t="s">
        <v>5</v>
      </c>
      <c r="C4" s="1">
        <v>21621</v>
      </c>
    </row>
    <row r="5" spans="1:17" x14ac:dyDescent="0.3">
      <c r="B5" s="1" t="s">
        <v>6</v>
      </c>
      <c r="C5" s="5">
        <v>43830</v>
      </c>
    </row>
    <row r="6" spans="1:17" x14ac:dyDescent="0.3">
      <c r="B6" s="1" t="s">
        <v>7</v>
      </c>
      <c r="C6" s="1">
        <v>12</v>
      </c>
      <c r="D6" s="1" t="s">
        <v>8</v>
      </c>
    </row>
    <row r="8" spans="1:17" x14ac:dyDescent="0.3">
      <c r="A8" s="1" t="s">
        <v>9</v>
      </c>
      <c r="B8" s="105" t="s">
        <v>142</v>
      </c>
      <c r="C8" s="106"/>
      <c r="D8" s="106"/>
      <c r="E8" s="106"/>
      <c r="F8" s="106"/>
      <c r="G8" s="106"/>
      <c r="H8" s="106"/>
      <c r="I8" s="106"/>
      <c r="J8" s="106"/>
      <c r="K8" s="106"/>
      <c r="L8" s="106"/>
      <c r="M8" s="106"/>
      <c r="N8" s="106"/>
      <c r="O8" s="106"/>
      <c r="P8" s="106"/>
      <c r="Q8" s="106"/>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129.6" x14ac:dyDescent="0.3">
      <c r="A11" s="29">
        <v>1</v>
      </c>
      <c r="B11" t="s">
        <v>65</v>
      </c>
      <c r="C11" s="4" t="s">
        <v>55</v>
      </c>
      <c r="D11" s="30" t="s">
        <v>4777</v>
      </c>
      <c r="E11" s="4">
        <v>0</v>
      </c>
      <c r="F11" s="4" t="s">
        <v>4604</v>
      </c>
      <c r="G11" s="3" t="s">
        <v>5019</v>
      </c>
      <c r="H11" s="4" t="s">
        <v>5017</v>
      </c>
      <c r="I11" s="4" t="s">
        <v>162</v>
      </c>
      <c r="J11" s="4">
        <v>0</v>
      </c>
      <c r="K11" s="4">
        <v>0</v>
      </c>
      <c r="L11" s="4" t="s">
        <v>5018</v>
      </c>
      <c r="M11" s="4">
        <v>0</v>
      </c>
      <c r="N11" s="4">
        <v>0</v>
      </c>
      <c r="O11" s="4">
        <v>0</v>
      </c>
      <c r="P11" s="4">
        <v>0</v>
      </c>
      <c r="Q11" s="4" t="s">
        <v>24</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54</v>
      </c>
      <c r="B351003" t="s">
        <v>155</v>
      </c>
    </row>
    <row r="351004" spans="1:2" x14ac:dyDescent="0.3">
      <c r="A351004" t="s">
        <v>55</v>
      </c>
      <c r="B351004" t="s">
        <v>156</v>
      </c>
    </row>
    <row r="351005" spans="1:2" x14ac:dyDescent="0.3">
      <c r="B351005" t="s">
        <v>157</v>
      </c>
    </row>
    <row r="351006" spans="1:2" x14ac:dyDescent="0.3">
      <c r="B351006" t="s">
        <v>158</v>
      </c>
    </row>
    <row r="351007" spans="1:2" x14ac:dyDescent="0.3">
      <c r="B351007" t="s">
        <v>159</v>
      </c>
    </row>
    <row r="351008" spans="1:2" x14ac:dyDescent="0.3">
      <c r="B351008" t="s">
        <v>160</v>
      </c>
    </row>
    <row r="351009" spans="2:2" x14ac:dyDescent="0.3">
      <c r="B351009" t="s">
        <v>161</v>
      </c>
    </row>
    <row r="351010" spans="2:2" x14ac:dyDescent="0.3">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5F335C9C-C689-4EDB-AC6E-AE1D273CE4E2}">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C74631A7-4986-4771-A90E-B6571099BEB1}">
      <formula1>0</formula1>
      <formula2>200</formula2>
    </dataValidation>
    <dataValidation type="textLength" allowBlank="1" showInputMessage="1" showErrorMessage="1" errorTitle="Entrada no válida" error="Escriba un texto " promptTitle="Cualquier contenido" prompt=" Relacione el número del empréstito." sqref="E11" xr:uid="{A251FEAD-CEF0-4F65-98FA-5520B401BBE5}">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939A4229-E26A-4118-80DD-AF2BC6770C2D}">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DB82E9B4-F659-4575-91F1-A8A7AB6B112E}">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274BF6F-E2FE-4B36-8AFD-4464F9DD75F2}">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C13A84E8-6BD7-435D-BD1A-021D7B8261A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CB72AE2C-8AC2-41F4-B2DB-0BB4680029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4E13833B-0FFE-4F54-8249-EB7FAFEB94B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12314E0F-EE5A-49FC-96CF-FFD81C60D395}">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D230E88C-AF8A-4F71-A6B2-6E2F6C9570D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1483B9EE-C195-41D0-923E-6AC41A47EBF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AF8FD92A-4ABA-4166-B0C5-C3ED4DBB09D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74613FB6-CFC1-4DD4-8B97-2E062A437A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4FDCFC84-863E-4706-8A95-7408213AFEF9}">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92"/>
  <sheetViews>
    <sheetView topLeftCell="B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 t="s">
        <v>1</v>
      </c>
    </row>
    <row r="2" spans="1:19" x14ac:dyDescent="0.3">
      <c r="B2" s="1" t="s">
        <v>2</v>
      </c>
      <c r="C2" s="1">
        <v>120</v>
      </c>
      <c r="D2" s="1" t="s">
        <v>163</v>
      </c>
    </row>
    <row r="3" spans="1:19" x14ac:dyDescent="0.3">
      <c r="B3" s="1" t="s">
        <v>4</v>
      </c>
      <c r="C3" s="1">
        <v>1</v>
      </c>
    </row>
    <row r="4" spans="1:19" x14ac:dyDescent="0.3">
      <c r="B4" s="1" t="s">
        <v>5</v>
      </c>
      <c r="C4" s="1">
        <v>21621</v>
      </c>
    </row>
    <row r="5" spans="1:19" x14ac:dyDescent="0.3">
      <c r="B5" s="1" t="s">
        <v>6</v>
      </c>
      <c r="C5" s="5">
        <v>43830</v>
      </c>
    </row>
    <row r="6" spans="1:19" x14ac:dyDescent="0.3">
      <c r="B6" s="1" t="s">
        <v>7</v>
      </c>
      <c r="C6" s="1">
        <v>12</v>
      </c>
      <c r="D6" s="1" t="s">
        <v>8</v>
      </c>
    </row>
    <row r="8" spans="1:19" x14ac:dyDescent="0.3">
      <c r="A8" s="1" t="s">
        <v>9</v>
      </c>
      <c r="B8" s="105" t="s">
        <v>164</v>
      </c>
      <c r="C8" s="106"/>
      <c r="D8" s="106"/>
      <c r="E8" s="106"/>
      <c r="F8" s="106"/>
      <c r="G8" s="106"/>
      <c r="H8" s="106"/>
      <c r="I8" s="106"/>
      <c r="J8" s="106"/>
      <c r="K8" s="106"/>
      <c r="L8" s="106"/>
      <c r="M8" s="106"/>
      <c r="N8" s="106"/>
      <c r="O8" s="106"/>
      <c r="P8" s="106"/>
      <c r="Q8" s="106"/>
      <c r="R8" s="106"/>
      <c r="S8" s="106"/>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115.2" x14ac:dyDescent="0.3">
      <c r="A11" s="31">
        <v>1</v>
      </c>
      <c r="B11" s="9" t="s">
        <v>65</v>
      </c>
      <c r="C11" s="10" t="s">
        <v>54</v>
      </c>
      <c r="D11" s="10" t="s">
        <v>24</v>
      </c>
      <c r="E11" s="13" t="s">
        <v>4778</v>
      </c>
      <c r="F11" s="13" t="s">
        <v>4779</v>
      </c>
      <c r="G11" s="32">
        <v>43495</v>
      </c>
      <c r="H11" s="33" t="s">
        <v>4780</v>
      </c>
      <c r="I11" s="13" t="s">
        <v>4781</v>
      </c>
      <c r="J11" s="14" t="s">
        <v>162</v>
      </c>
      <c r="K11" s="34">
        <v>0</v>
      </c>
      <c r="L11" s="34">
        <v>0</v>
      </c>
      <c r="M11" s="14" t="s">
        <v>4782</v>
      </c>
      <c r="N11" s="35">
        <v>0</v>
      </c>
      <c r="O11" s="35">
        <v>0</v>
      </c>
      <c r="P11" s="35">
        <v>0</v>
      </c>
      <c r="Q11" s="14">
        <v>28</v>
      </c>
      <c r="R11" s="14">
        <v>0</v>
      </c>
      <c r="S11" s="36" t="s">
        <v>4781</v>
      </c>
    </row>
    <row r="12" spans="1:19" ht="86.4" x14ac:dyDescent="0.3">
      <c r="A12" s="31">
        <v>2</v>
      </c>
      <c r="B12" s="9" t="s">
        <v>4523</v>
      </c>
      <c r="C12" s="10" t="s">
        <v>54</v>
      </c>
      <c r="D12" s="10"/>
      <c r="E12" s="33" t="s">
        <v>4783</v>
      </c>
      <c r="F12" s="33" t="s">
        <v>4784</v>
      </c>
      <c r="G12" s="32">
        <v>43515</v>
      </c>
      <c r="H12" s="33" t="s">
        <v>4784</v>
      </c>
      <c r="I12" s="33" t="s">
        <v>4783</v>
      </c>
      <c r="J12" s="14" t="s">
        <v>162</v>
      </c>
      <c r="K12" s="34">
        <v>0</v>
      </c>
      <c r="L12" s="34">
        <v>0</v>
      </c>
      <c r="M12" s="14" t="s">
        <v>4785</v>
      </c>
      <c r="N12" s="35">
        <v>0</v>
      </c>
      <c r="O12" s="35">
        <v>0</v>
      </c>
      <c r="P12" s="35">
        <v>0</v>
      </c>
      <c r="Q12" s="14">
        <v>5</v>
      </c>
      <c r="R12" s="14">
        <v>0</v>
      </c>
      <c r="S12" s="36" t="s">
        <v>4783</v>
      </c>
    </row>
    <row r="13" spans="1:19" ht="259.2" x14ac:dyDescent="0.3">
      <c r="A13" s="31">
        <v>3</v>
      </c>
      <c r="B13" s="9" t="s">
        <v>4525</v>
      </c>
      <c r="C13" s="10" t="s">
        <v>54</v>
      </c>
      <c r="D13" s="10"/>
      <c r="E13" s="33" t="s">
        <v>4786</v>
      </c>
      <c r="F13" s="33" t="s">
        <v>4787</v>
      </c>
      <c r="G13" s="32">
        <v>43523</v>
      </c>
      <c r="H13" s="33" t="s">
        <v>4787</v>
      </c>
      <c r="I13" s="33" t="s">
        <v>4788</v>
      </c>
      <c r="J13" s="14" t="s">
        <v>155</v>
      </c>
      <c r="K13" s="34">
        <v>13823500</v>
      </c>
      <c r="L13" s="34">
        <v>13823500</v>
      </c>
      <c r="M13" s="14" t="s">
        <v>4785</v>
      </c>
      <c r="N13" s="35">
        <v>0</v>
      </c>
      <c r="O13" s="35">
        <v>0</v>
      </c>
      <c r="P13" s="35">
        <v>0</v>
      </c>
      <c r="Q13" s="14">
        <v>16</v>
      </c>
      <c r="R13" s="14">
        <v>0</v>
      </c>
      <c r="S13" s="36" t="s">
        <v>4788</v>
      </c>
    </row>
    <row r="14" spans="1:19" ht="57.6" x14ac:dyDescent="0.3">
      <c r="A14" s="31">
        <v>4</v>
      </c>
      <c r="B14" s="9" t="s">
        <v>4528</v>
      </c>
      <c r="C14" s="10" t="s">
        <v>54</v>
      </c>
      <c r="D14" s="10"/>
      <c r="E14" s="33" t="s">
        <v>4789</v>
      </c>
      <c r="F14" s="33" t="s">
        <v>4779</v>
      </c>
      <c r="G14" s="32">
        <v>43525</v>
      </c>
      <c r="H14" s="33" t="s">
        <v>4780</v>
      </c>
      <c r="I14" s="33" t="s">
        <v>4790</v>
      </c>
      <c r="J14" s="14" t="s">
        <v>162</v>
      </c>
      <c r="K14" s="34">
        <v>0</v>
      </c>
      <c r="L14" s="34">
        <v>0</v>
      </c>
      <c r="M14" s="14" t="s">
        <v>4782</v>
      </c>
      <c r="N14" s="35">
        <v>0</v>
      </c>
      <c r="O14" s="35">
        <v>0</v>
      </c>
      <c r="P14" s="35">
        <v>0</v>
      </c>
      <c r="Q14" s="14">
        <v>17</v>
      </c>
      <c r="R14" s="14">
        <v>0</v>
      </c>
      <c r="S14" s="36" t="s">
        <v>4790</v>
      </c>
    </row>
    <row r="15" spans="1:19" ht="100.8" x14ac:dyDescent="0.3">
      <c r="A15" s="31">
        <v>5</v>
      </c>
      <c r="B15" s="9" t="s">
        <v>4531</v>
      </c>
      <c r="C15" s="10" t="s">
        <v>54</v>
      </c>
      <c r="D15" s="10"/>
      <c r="E15" s="33" t="s">
        <v>4791</v>
      </c>
      <c r="F15" s="33" t="s">
        <v>4787</v>
      </c>
      <c r="G15" s="32">
        <v>43525</v>
      </c>
      <c r="H15" s="33" t="s">
        <v>4787</v>
      </c>
      <c r="I15" s="33" t="s">
        <v>4791</v>
      </c>
      <c r="J15" s="14" t="s">
        <v>162</v>
      </c>
      <c r="K15" s="34">
        <v>0</v>
      </c>
      <c r="L15" s="34">
        <v>0</v>
      </c>
      <c r="M15" s="14" t="s">
        <v>4782</v>
      </c>
      <c r="N15" s="35">
        <v>0</v>
      </c>
      <c r="O15" s="35">
        <v>0</v>
      </c>
      <c r="P15" s="35">
        <v>0</v>
      </c>
      <c r="Q15" s="14">
        <v>1</v>
      </c>
      <c r="R15" s="14">
        <v>0</v>
      </c>
      <c r="S15" s="36" t="s">
        <v>4791</v>
      </c>
    </row>
    <row r="16" spans="1:19" ht="158.4" x14ac:dyDescent="0.3">
      <c r="A16" s="31">
        <v>6</v>
      </c>
      <c r="B16" s="9" t="s">
        <v>4534</v>
      </c>
      <c r="C16" s="10" t="s">
        <v>54</v>
      </c>
      <c r="D16" s="10"/>
      <c r="E16" s="33" t="s">
        <v>4792</v>
      </c>
      <c r="F16" s="33" t="s">
        <v>4787</v>
      </c>
      <c r="G16" s="32">
        <v>43531</v>
      </c>
      <c r="H16" s="33" t="s">
        <v>4787</v>
      </c>
      <c r="I16" s="33" t="s">
        <v>4793</v>
      </c>
      <c r="J16" s="14" t="s">
        <v>162</v>
      </c>
      <c r="K16" s="34">
        <v>0</v>
      </c>
      <c r="L16" s="34">
        <v>0</v>
      </c>
      <c r="M16" s="14" t="s">
        <v>4785</v>
      </c>
      <c r="N16" s="35">
        <v>0</v>
      </c>
      <c r="O16" s="35">
        <v>0</v>
      </c>
      <c r="P16" s="35">
        <v>0</v>
      </c>
      <c r="Q16" s="14">
        <v>1</v>
      </c>
      <c r="R16" s="14">
        <v>0</v>
      </c>
      <c r="S16" s="36" t="s">
        <v>4793</v>
      </c>
    </row>
    <row r="17" spans="1:19" ht="158.4" x14ac:dyDescent="0.3">
      <c r="A17" s="31">
        <v>7</v>
      </c>
      <c r="B17" s="9" t="s">
        <v>4537</v>
      </c>
      <c r="C17" s="10" t="s">
        <v>54</v>
      </c>
      <c r="D17" s="10"/>
      <c r="E17" s="33" t="s">
        <v>4794</v>
      </c>
      <c r="F17" s="33" t="s">
        <v>4787</v>
      </c>
      <c r="G17" s="32">
        <v>43532</v>
      </c>
      <c r="H17" s="33" t="s">
        <v>4787</v>
      </c>
      <c r="I17" s="33" t="s">
        <v>4795</v>
      </c>
      <c r="J17" s="14" t="s">
        <v>162</v>
      </c>
      <c r="K17" s="34">
        <v>0</v>
      </c>
      <c r="L17" s="34">
        <v>0</v>
      </c>
      <c r="M17" s="14" t="s">
        <v>4785</v>
      </c>
      <c r="N17" s="35">
        <v>0</v>
      </c>
      <c r="O17" s="35">
        <v>0</v>
      </c>
      <c r="P17" s="35">
        <v>0</v>
      </c>
      <c r="Q17" s="14">
        <v>1</v>
      </c>
      <c r="R17" s="14">
        <v>0</v>
      </c>
      <c r="S17" s="36" t="s">
        <v>4795</v>
      </c>
    </row>
    <row r="18" spans="1:19" ht="187.2" x14ac:dyDescent="0.3">
      <c r="A18" s="31">
        <v>8</v>
      </c>
      <c r="B18" s="9" t="s">
        <v>4540</v>
      </c>
      <c r="C18" s="10" t="s">
        <v>54</v>
      </c>
      <c r="D18" s="10"/>
      <c r="E18" s="33" t="s">
        <v>4796</v>
      </c>
      <c r="F18" s="33" t="s">
        <v>4797</v>
      </c>
      <c r="G18" s="32">
        <v>43542</v>
      </c>
      <c r="H18" s="33" t="s">
        <v>4797</v>
      </c>
      <c r="I18" s="33" t="s">
        <v>4798</v>
      </c>
      <c r="J18" s="14" t="s">
        <v>162</v>
      </c>
      <c r="K18" s="34">
        <v>0</v>
      </c>
      <c r="L18" s="34">
        <v>0</v>
      </c>
      <c r="M18" s="14" t="s">
        <v>4782</v>
      </c>
      <c r="N18" s="35">
        <v>0</v>
      </c>
      <c r="O18" s="35">
        <v>0</v>
      </c>
      <c r="P18" s="35">
        <v>0</v>
      </c>
      <c r="Q18" s="14">
        <v>3</v>
      </c>
      <c r="R18" s="14">
        <v>0</v>
      </c>
      <c r="S18" s="36" t="s">
        <v>4798</v>
      </c>
    </row>
    <row r="19" spans="1:19" ht="86.4" x14ac:dyDescent="0.3">
      <c r="A19" s="31">
        <v>9</v>
      </c>
      <c r="B19" s="9" t="s">
        <v>4542</v>
      </c>
      <c r="C19" s="10" t="s">
        <v>54</v>
      </c>
      <c r="D19" s="10"/>
      <c r="E19" s="33" t="s">
        <v>4799</v>
      </c>
      <c r="F19" s="33" t="s">
        <v>4779</v>
      </c>
      <c r="G19" s="32">
        <v>43542</v>
      </c>
      <c r="H19" s="33" t="s">
        <v>4780</v>
      </c>
      <c r="I19" s="33" t="s">
        <v>4800</v>
      </c>
      <c r="J19" s="14" t="s">
        <v>162</v>
      </c>
      <c r="K19" s="34">
        <v>0</v>
      </c>
      <c r="L19" s="34">
        <v>0</v>
      </c>
      <c r="M19" s="14" t="s">
        <v>4785</v>
      </c>
      <c r="N19" s="35">
        <v>0</v>
      </c>
      <c r="O19" s="35">
        <v>0</v>
      </c>
      <c r="P19" s="35">
        <v>0</v>
      </c>
      <c r="Q19" s="14">
        <v>2</v>
      </c>
      <c r="R19" s="14">
        <v>0</v>
      </c>
      <c r="S19" s="36" t="s">
        <v>4800</v>
      </c>
    </row>
    <row r="20" spans="1:19" ht="201.6" x14ac:dyDescent="0.3">
      <c r="A20" s="31">
        <v>10</v>
      </c>
      <c r="B20" s="9" t="s">
        <v>92</v>
      </c>
      <c r="C20" s="10" t="s">
        <v>54</v>
      </c>
      <c r="D20" s="10"/>
      <c r="E20" s="33" t="s">
        <v>4801</v>
      </c>
      <c r="F20" s="33" t="s">
        <v>4802</v>
      </c>
      <c r="G20" s="32">
        <v>43559</v>
      </c>
      <c r="H20" s="33" t="s">
        <v>4802</v>
      </c>
      <c r="I20" s="37" t="s">
        <v>4803</v>
      </c>
      <c r="J20" s="14" t="s">
        <v>162</v>
      </c>
      <c r="K20" s="34">
        <v>0</v>
      </c>
      <c r="L20" s="34">
        <v>0</v>
      </c>
      <c r="M20" s="14" t="s">
        <v>4785</v>
      </c>
      <c r="N20" s="35">
        <v>0</v>
      </c>
      <c r="O20" s="35">
        <v>0</v>
      </c>
      <c r="P20" s="35">
        <v>0</v>
      </c>
      <c r="Q20" s="14">
        <v>1</v>
      </c>
      <c r="R20" s="14">
        <v>0</v>
      </c>
      <c r="S20" s="36" t="s">
        <v>4804</v>
      </c>
    </row>
    <row r="21" spans="1:19" ht="288" x14ac:dyDescent="0.3">
      <c r="A21" s="31">
        <v>11</v>
      </c>
      <c r="B21" s="9" t="s">
        <v>4549</v>
      </c>
      <c r="C21" s="10" t="s">
        <v>54</v>
      </c>
      <c r="D21" s="10"/>
      <c r="E21" s="13" t="s">
        <v>4805</v>
      </c>
      <c r="F21" s="13" t="s">
        <v>4806</v>
      </c>
      <c r="G21" s="32">
        <v>43570</v>
      </c>
      <c r="H21" s="13" t="s">
        <v>4806</v>
      </c>
      <c r="I21" s="13" t="s">
        <v>4807</v>
      </c>
      <c r="J21" s="14" t="s">
        <v>155</v>
      </c>
      <c r="K21" s="34">
        <v>2500002880</v>
      </c>
      <c r="L21" s="34">
        <v>2500002880</v>
      </c>
      <c r="M21" s="14" t="s">
        <v>4782</v>
      </c>
      <c r="N21" s="35">
        <v>0</v>
      </c>
      <c r="O21" s="35">
        <v>0</v>
      </c>
      <c r="P21" s="35">
        <v>0</v>
      </c>
      <c r="Q21" s="14">
        <v>260</v>
      </c>
      <c r="R21" s="14">
        <v>0</v>
      </c>
      <c r="S21" s="38" t="s">
        <v>4808</v>
      </c>
    </row>
    <row r="22" spans="1:19" ht="172.8" x14ac:dyDescent="0.3">
      <c r="A22" s="31">
        <v>12</v>
      </c>
      <c r="B22" s="9" t="s">
        <v>4552</v>
      </c>
      <c r="C22" s="10" t="s">
        <v>54</v>
      </c>
      <c r="D22" s="10"/>
      <c r="E22" s="33" t="s">
        <v>4809</v>
      </c>
      <c r="F22" s="33" t="s">
        <v>4787</v>
      </c>
      <c r="G22" s="32">
        <v>43570</v>
      </c>
      <c r="H22" s="33" t="s">
        <v>4787</v>
      </c>
      <c r="I22" s="33" t="s">
        <v>4810</v>
      </c>
      <c r="J22" s="14" t="s">
        <v>162</v>
      </c>
      <c r="K22" s="34">
        <v>0</v>
      </c>
      <c r="L22" s="34">
        <v>0</v>
      </c>
      <c r="M22" s="14" t="s">
        <v>4785</v>
      </c>
      <c r="N22" s="35">
        <v>0</v>
      </c>
      <c r="O22" s="35">
        <v>0</v>
      </c>
      <c r="P22" s="35">
        <v>0</v>
      </c>
      <c r="Q22" s="14">
        <v>1</v>
      </c>
      <c r="R22" s="14">
        <v>0</v>
      </c>
      <c r="S22" s="36" t="s">
        <v>4810</v>
      </c>
    </row>
    <row r="23" spans="1:19" ht="187.2" x14ac:dyDescent="0.3">
      <c r="A23" s="31">
        <v>13</v>
      </c>
      <c r="B23" s="9" t="s">
        <v>4557</v>
      </c>
      <c r="C23" s="10" t="s">
        <v>54</v>
      </c>
      <c r="D23" s="10"/>
      <c r="E23" s="33" t="s">
        <v>4811</v>
      </c>
      <c r="F23" s="33" t="s">
        <v>4787</v>
      </c>
      <c r="G23" s="32">
        <v>43585</v>
      </c>
      <c r="H23" s="33" t="s">
        <v>4787</v>
      </c>
      <c r="I23" s="33" t="s">
        <v>4812</v>
      </c>
      <c r="J23" s="14" t="s">
        <v>162</v>
      </c>
      <c r="K23" s="34">
        <v>0</v>
      </c>
      <c r="L23" s="34">
        <v>0</v>
      </c>
      <c r="M23" s="14" t="s">
        <v>4785</v>
      </c>
      <c r="N23" s="35">
        <v>0</v>
      </c>
      <c r="O23" s="35">
        <v>0</v>
      </c>
      <c r="P23" s="35">
        <v>0</v>
      </c>
      <c r="Q23" s="14">
        <v>1</v>
      </c>
      <c r="R23" s="14">
        <v>0</v>
      </c>
      <c r="S23" s="36" t="s">
        <v>4812</v>
      </c>
    </row>
    <row r="24" spans="1:19" ht="288" x14ac:dyDescent="0.3">
      <c r="A24" s="31">
        <v>14</v>
      </c>
      <c r="B24" s="9" t="s">
        <v>4559</v>
      </c>
      <c r="C24" s="10" t="s">
        <v>54</v>
      </c>
      <c r="D24" s="10"/>
      <c r="E24" s="13" t="s">
        <v>4813</v>
      </c>
      <c r="F24" s="13" t="s">
        <v>4814</v>
      </c>
      <c r="G24" s="32">
        <v>43591</v>
      </c>
      <c r="H24" s="13" t="s">
        <v>4815</v>
      </c>
      <c r="I24" s="13" t="s">
        <v>4816</v>
      </c>
      <c r="J24" s="14" t="s">
        <v>155</v>
      </c>
      <c r="K24" s="34">
        <v>234572400</v>
      </c>
      <c r="L24" s="14">
        <v>234572400</v>
      </c>
      <c r="M24" s="14" t="s">
        <v>4782</v>
      </c>
      <c r="N24" s="35">
        <v>0</v>
      </c>
      <c r="O24" s="35">
        <v>0</v>
      </c>
      <c r="P24" s="35">
        <v>0</v>
      </c>
      <c r="Q24" s="14">
        <v>360</v>
      </c>
      <c r="R24" s="14">
        <v>0</v>
      </c>
      <c r="S24" s="38" t="s">
        <v>4808</v>
      </c>
    </row>
    <row r="25" spans="1:19" ht="43.2" x14ac:dyDescent="0.3">
      <c r="A25" s="31">
        <v>15</v>
      </c>
      <c r="B25" s="9" t="s">
        <v>4561</v>
      </c>
      <c r="C25" s="10" t="s">
        <v>54</v>
      </c>
      <c r="D25" s="10"/>
      <c r="E25" s="33" t="s">
        <v>4817</v>
      </c>
      <c r="F25" s="33" t="s">
        <v>4818</v>
      </c>
      <c r="G25" s="32">
        <v>43591</v>
      </c>
      <c r="H25" s="33" t="s">
        <v>4818</v>
      </c>
      <c r="I25" s="33" t="s">
        <v>4819</v>
      </c>
      <c r="J25" s="14" t="s">
        <v>162</v>
      </c>
      <c r="K25" s="34">
        <v>0</v>
      </c>
      <c r="L25" s="34">
        <v>0</v>
      </c>
      <c r="M25" s="14" t="s">
        <v>4785</v>
      </c>
      <c r="N25" s="35">
        <v>0</v>
      </c>
      <c r="O25" s="35">
        <v>0</v>
      </c>
      <c r="P25" s="35">
        <v>0</v>
      </c>
      <c r="Q25" s="14">
        <v>3</v>
      </c>
      <c r="R25" s="14">
        <v>0</v>
      </c>
      <c r="S25" s="36" t="s">
        <v>4819</v>
      </c>
    </row>
    <row r="26" spans="1:19" ht="288" x14ac:dyDescent="0.3">
      <c r="A26" s="31">
        <v>16</v>
      </c>
      <c r="B26" s="9" t="s">
        <v>4567</v>
      </c>
      <c r="C26" s="10" t="s">
        <v>54</v>
      </c>
      <c r="D26" s="10"/>
      <c r="E26" s="13" t="s">
        <v>4820</v>
      </c>
      <c r="F26" s="13" t="s">
        <v>4779</v>
      </c>
      <c r="G26" s="32">
        <v>43600</v>
      </c>
      <c r="H26" s="13" t="s">
        <v>4780</v>
      </c>
      <c r="I26" s="13" t="s">
        <v>4821</v>
      </c>
      <c r="J26" s="14" t="s">
        <v>155</v>
      </c>
      <c r="K26" s="14">
        <v>0</v>
      </c>
      <c r="L26" s="14">
        <v>0</v>
      </c>
      <c r="M26" s="14" t="s">
        <v>4782</v>
      </c>
      <c r="N26" s="35">
        <v>0</v>
      </c>
      <c r="O26" s="35">
        <v>0</v>
      </c>
      <c r="P26" s="35">
        <v>0</v>
      </c>
      <c r="Q26" s="14">
        <v>290</v>
      </c>
      <c r="R26" s="14">
        <v>0</v>
      </c>
      <c r="S26" s="38" t="s">
        <v>4808</v>
      </c>
    </row>
    <row r="27" spans="1:19" ht="144" x14ac:dyDescent="0.3">
      <c r="A27" s="31">
        <v>17</v>
      </c>
      <c r="B27" s="9" t="s">
        <v>4570</v>
      </c>
      <c r="C27" s="10" t="s">
        <v>54</v>
      </c>
      <c r="D27" s="10"/>
      <c r="E27" s="33" t="s">
        <v>4822</v>
      </c>
      <c r="F27" s="33" t="s">
        <v>4823</v>
      </c>
      <c r="G27" s="32">
        <v>43600</v>
      </c>
      <c r="H27" s="33" t="s">
        <v>4823</v>
      </c>
      <c r="I27" s="33" t="s">
        <v>4824</v>
      </c>
      <c r="J27" s="14" t="s">
        <v>162</v>
      </c>
      <c r="K27" s="34">
        <v>0</v>
      </c>
      <c r="L27" s="34">
        <v>0</v>
      </c>
      <c r="M27" s="14" t="s">
        <v>4785</v>
      </c>
      <c r="N27" s="35">
        <v>0</v>
      </c>
      <c r="O27" s="35">
        <v>0</v>
      </c>
      <c r="P27" s="35">
        <v>0</v>
      </c>
      <c r="Q27" s="14">
        <v>89</v>
      </c>
      <c r="R27" s="14">
        <v>0</v>
      </c>
      <c r="S27" s="36" t="s">
        <v>4824</v>
      </c>
    </row>
    <row r="28" spans="1:19" ht="244.8" x14ac:dyDescent="0.3">
      <c r="A28" s="31">
        <v>18</v>
      </c>
      <c r="B28" s="9" t="s">
        <v>4574</v>
      </c>
      <c r="C28" s="10" t="s">
        <v>54</v>
      </c>
      <c r="D28" s="10"/>
      <c r="E28" s="33" t="s">
        <v>4825</v>
      </c>
      <c r="F28" s="33" t="s">
        <v>4826</v>
      </c>
      <c r="G28" s="32">
        <v>43608</v>
      </c>
      <c r="H28" s="33" t="s">
        <v>4826</v>
      </c>
      <c r="I28" s="33" t="s">
        <v>4827</v>
      </c>
      <c r="J28" s="14" t="s">
        <v>162</v>
      </c>
      <c r="K28" s="34">
        <v>0</v>
      </c>
      <c r="L28" s="34">
        <v>0</v>
      </c>
      <c r="M28" s="14" t="s">
        <v>4785</v>
      </c>
      <c r="N28" s="35">
        <v>0</v>
      </c>
      <c r="O28" s="35">
        <v>0</v>
      </c>
      <c r="P28" s="35">
        <v>0</v>
      </c>
      <c r="Q28" s="14">
        <v>1</v>
      </c>
      <c r="R28" s="14">
        <v>0</v>
      </c>
      <c r="S28" s="36" t="s">
        <v>4827</v>
      </c>
    </row>
    <row r="29" spans="1:19" ht="187.2" x14ac:dyDescent="0.3">
      <c r="A29" s="31">
        <v>19</v>
      </c>
      <c r="B29" s="9" t="s">
        <v>4577</v>
      </c>
      <c r="C29" s="10" t="s">
        <v>54</v>
      </c>
      <c r="D29" s="10"/>
      <c r="E29" s="33" t="s">
        <v>4828</v>
      </c>
      <c r="F29" s="33" t="s">
        <v>4787</v>
      </c>
      <c r="G29" s="32">
        <v>43613</v>
      </c>
      <c r="H29" s="33" t="s">
        <v>4787</v>
      </c>
      <c r="I29" s="33" t="s">
        <v>4829</v>
      </c>
      <c r="J29" s="14" t="s">
        <v>162</v>
      </c>
      <c r="K29" s="34">
        <v>0</v>
      </c>
      <c r="L29" s="34">
        <v>0</v>
      </c>
      <c r="M29" s="14" t="s">
        <v>4782</v>
      </c>
      <c r="N29" s="35">
        <v>0</v>
      </c>
      <c r="O29" s="35">
        <v>0</v>
      </c>
      <c r="P29" s="35">
        <v>0</v>
      </c>
      <c r="Q29" s="14">
        <v>1</v>
      </c>
      <c r="R29" s="14">
        <v>0</v>
      </c>
      <c r="S29" s="36" t="s">
        <v>4829</v>
      </c>
    </row>
    <row r="30" spans="1:19" ht="244.8" x14ac:dyDescent="0.3">
      <c r="A30" s="31">
        <v>20</v>
      </c>
      <c r="B30" s="9" t="s">
        <v>4581</v>
      </c>
      <c r="C30" s="10" t="s">
        <v>54</v>
      </c>
      <c r="D30" s="10"/>
      <c r="E30" s="33" t="s">
        <v>4830</v>
      </c>
      <c r="F30" s="33" t="s">
        <v>4831</v>
      </c>
      <c r="G30" s="32">
        <v>43614</v>
      </c>
      <c r="H30" s="33" t="s">
        <v>4831</v>
      </c>
      <c r="I30" s="33" t="s">
        <v>4832</v>
      </c>
      <c r="J30" s="14" t="s">
        <v>162</v>
      </c>
      <c r="K30" s="34">
        <v>0</v>
      </c>
      <c r="L30" s="34">
        <v>0</v>
      </c>
      <c r="M30" s="14" t="s">
        <v>4782</v>
      </c>
      <c r="N30" s="35">
        <v>0</v>
      </c>
      <c r="O30" s="35">
        <v>0</v>
      </c>
      <c r="P30" s="35">
        <v>0</v>
      </c>
      <c r="Q30" s="14">
        <v>2</v>
      </c>
      <c r="R30" s="14">
        <v>0</v>
      </c>
      <c r="S30" s="36" t="s">
        <v>4832</v>
      </c>
    </row>
    <row r="31" spans="1:19" ht="57.6" x14ac:dyDescent="0.3">
      <c r="A31" s="31">
        <v>21</v>
      </c>
      <c r="B31" s="9" t="s">
        <v>4585</v>
      </c>
      <c r="C31" s="10" t="s">
        <v>54</v>
      </c>
      <c r="D31" s="10"/>
      <c r="E31" s="33" t="s">
        <v>4833</v>
      </c>
      <c r="F31" s="33" t="s">
        <v>4834</v>
      </c>
      <c r="G31" s="32">
        <v>43614</v>
      </c>
      <c r="H31" s="33" t="s">
        <v>4835</v>
      </c>
      <c r="I31" s="33" t="s">
        <v>4836</v>
      </c>
      <c r="J31" s="14" t="s">
        <v>162</v>
      </c>
      <c r="K31" s="34">
        <v>0</v>
      </c>
      <c r="L31" s="34">
        <v>0</v>
      </c>
      <c r="M31" s="14" t="s">
        <v>4782</v>
      </c>
      <c r="N31" s="35">
        <v>0</v>
      </c>
      <c r="O31" s="35">
        <v>0</v>
      </c>
      <c r="P31" s="35">
        <v>0</v>
      </c>
      <c r="Q31" s="14">
        <v>1</v>
      </c>
      <c r="R31" s="14">
        <v>0</v>
      </c>
      <c r="S31" s="36" t="s">
        <v>4836</v>
      </c>
    </row>
    <row r="32" spans="1:19" ht="288" x14ac:dyDescent="0.3">
      <c r="A32" s="31">
        <v>22</v>
      </c>
      <c r="B32" s="9" t="s">
        <v>4639</v>
      </c>
      <c r="C32" s="10" t="s">
        <v>54</v>
      </c>
      <c r="D32" s="10"/>
      <c r="E32" s="13" t="s">
        <v>4837</v>
      </c>
      <c r="F32" s="13" t="s">
        <v>4831</v>
      </c>
      <c r="G32" s="32">
        <v>43617</v>
      </c>
      <c r="H32" s="13" t="s">
        <v>4831</v>
      </c>
      <c r="I32" s="13" t="s">
        <v>4838</v>
      </c>
      <c r="J32" s="14" t="s">
        <v>155</v>
      </c>
      <c r="K32" s="34">
        <v>115560000</v>
      </c>
      <c r="L32" s="34">
        <v>115560000</v>
      </c>
      <c r="M32" s="14" t="s">
        <v>4782</v>
      </c>
      <c r="N32" s="35">
        <v>0</v>
      </c>
      <c r="O32" s="35">
        <v>0</v>
      </c>
      <c r="P32" s="35">
        <v>0</v>
      </c>
      <c r="Q32" s="14">
        <v>375</v>
      </c>
      <c r="R32" s="14">
        <v>0</v>
      </c>
      <c r="S32" s="38" t="s">
        <v>4808</v>
      </c>
    </row>
    <row r="33" spans="1:19" ht="288" x14ac:dyDescent="0.3">
      <c r="A33" s="31">
        <v>23</v>
      </c>
      <c r="B33" s="9" t="s">
        <v>4643</v>
      </c>
      <c r="C33" s="10" t="s">
        <v>54</v>
      </c>
      <c r="D33" s="10"/>
      <c r="E33" s="13" t="s">
        <v>4839</v>
      </c>
      <c r="F33" s="13" t="s">
        <v>4831</v>
      </c>
      <c r="G33" s="32">
        <v>43617</v>
      </c>
      <c r="H33" s="13" t="s">
        <v>4831</v>
      </c>
      <c r="I33" s="13" t="s">
        <v>4840</v>
      </c>
      <c r="J33" s="14" t="s">
        <v>155</v>
      </c>
      <c r="K33" s="34">
        <v>53053176</v>
      </c>
      <c r="L33" s="34">
        <v>53053176</v>
      </c>
      <c r="M33" s="14" t="s">
        <v>4782</v>
      </c>
      <c r="N33" s="35">
        <v>0</v>
      </c>
      <c r="O33" s="35">
        <v>0</v>
      </c>
      <c r="P33" s="35">
        <v>0</v>
      </c>
      <c r="Q33" s="14">
        <v>213</v>
      </c>
      <c r="R33" s="14">
        <v>0</v>
      </c>
      <c r="S33" s="38" t="s">
        <v>4808</v>
      </c>
    </row>
    <row r="34" spans="1:19" ht="57.6" x14ac:dyDescent="0.3">
      <c r="A34" s="31">
        <v>24</v>
      </c>
      <c r="B34" s="9" t="s">
        <v>4646</v>
      </c>
      <c r="C34" s="10" t="s">
        <v>54</v>
      </c>
      <c r="D34" s="10"/>
      <c r="E34" s="33" t="s">
        <v>4841</v>
      </c>
      <c r="F34" s="33" t="s">
        <v>4787</v>
      </c>
      <c r="G34" s="32">
        <v>43621</v>
      </c>
      <c r="H34" s="33" t="s">
        <v>4787</v>
      </c>
      <c r="I34" s="33" t="s">
        <v>4842</v>
      </c>
      <c r="J34" s="14" t="s">
        <v>162</v>
      </c>
      <c r="K34" s="34">
        <v>0</v>
      </c>
      <c r="L34" s="34">
        <v>0</v>
      </c>
      <c r="M34" s="14" t="s">
        <v>4782</v>
      </c>
      <c r="N34" s="35">
        <v>0</v>
      </c>
      <c r="O34" s="35">
        <v>0</v>
      </c>
      <c r="P34" s="35">
        <v>0</v>
      </c>
      <c r="Q34" s="14">
        <v>1</v>
      </c>
      <c r="R34" s="14">
        <v>0</v>
      </c>
      <c r="S34" s="36" t="s">
        <v>4842</v>
      </c>
    </row>
    <row r="35" spans="1:19" ht="288" x14ac:dyDescent="0.3">
      <c r="A35" s="31">
        <v>25</v>
      </c>
      <c r="B35" s="9" t="s">
        <v>4649</v>
      </c>
      <c r="C35" s="10" t="s">
        <v>54</v>
      </c>
      <c r="D35" s="10"/>
      <c r="E35" s="13" t="s">
        <v>4843</v>
      </c>
      <c r="F35" s="13" t="s">
        <v>4844</v>
      </c>
      <c r="G35" s="32">
        <v>43622</v>
      </c>
      <c r="H35" s="13" t="s">
        <v>4844</v>
      </c>
      <c r="I35" s="13" t="s">
        <v>4845</v>
      </c>
      <c r="J35" s="14" t="s">
        <v>155</v>
      </c>
      <c r="K35" s="34">
        <v>1436681653</v>
      </c>
      <c r="L35" s="34">
        <v>1436681653</v>
      </c>
      <c r="M35" s="14" t="s">
        <v>4782</v>
      </c>
      <c r="N35" s="35">
        <v>0</v>
      </c>
      <c r="O35" s="35">
        <v>0</v>
      </c>
      <c r="P35" s="35">
        <v>0</v>
      </c>
      <c r="Q35" s="14">
        <v>268</v>
      </c>
      <c r="R35" s="14" t="s">
        <v>4846</v>
      </c>
      <c r="S35" s="38" t="s">
        <v>4808</v>
      </c>
    </row>
    <row r="36" spans="1:19" ht="86.4" x14ac:dyDescent="0.3">
      <c r="A36" s="31">
        <v>26</v>
      </c>
      <c r="B36" s="9" t="s">
        <v>4652</v>
      </c>
      <c r="C36" s="10" t="s">
        <v>54</v>
      </c>
      <c r="D36" s="10"/>
      <c r="E36" s="33" t="s">
        <v>4847</v>
      </c>
      <c r="F36" s="33" t="s">
        <v>4787</v>
      </c>
      <c r="G36" s="32">
        <v>43623</v>
      </c>
      <c r="H36" s="33" t="s">
        <v>4787</v>
      </c>
      <c r="I36" s="33" t="s">
        <v>4848</v>
      </c>
      <c r="J36" s="14" t="s">
        <v>162</v>
      </c>
      <c r="K36" s="34">
        <v>0</v>
      </c>
      <c r="L36" s="34">
        <v>0</v>
      </c>
      <c r="M36" s="14" t="s">
        <v>4785</v>
      </c>
      <c r="N36" s="35">
        <v>0</v>
      </c>
      <c r="O36" s="35">
        <v>0</v>
      </c>
      <c r="P36" s="35">
        <v>0</v>
      </c>
      <c r="Q36" s="14">
        <v>1</v>
      </c>
      <c r="R36" s="14">
        <v>0</v>
      </c>
      <c r="S36" s="36" t="s">
        <v>4848</v>
      </c>
    </row>
    <row r="37" spans="1:19" ht="115.2" x14ac:dyDescent="0.3">
      <c r="A37" s="31">
        <v>27</v>
      </c>
      <c r="B37" s="9" t="s">
        <v>4655</v>
      </c>
      <c r="C37" s="10" t="s">
        <v>54</v>
      </c>
      <c r="D37" s="10"/>
      <c r="E37" s="33" t="s">
        <v>4849</v>
      </c>
      <c r="F37" s="33" t="s">
        <v>4787</v>
      </c>
      <c r="G37" s="32">
        <v>43627</v>
      </c>
      <c r="H37" s="33" t="s">
        <v>4787</v>
      </c>
      <c r="I37" s="33" t="s">
        <v>4849</v>
      </c>
      <c r="J37" s="14" t="s">
        <v>162</v>
      </c>
      <c r="K37" s="34">
        <v>0</v>
      </c>
      <c r="L37" s="34">
        <v>0</v>
      </c>
      <c r="M37" s="14" t="s">
        <v>4785</v>
      </c>
      <c r="N37" s="35">
        <v>0</v>
      </c>
      <c r="O37" s="35">
        <v>0</v>
      </c>
      <c r="P37" s="35">
        <v>0</v>
      </c>
      <c r="Q37" s="14">
        <v>1</v>
      </c>
      <c r="R37" s="14">
        <v>0</v>
      </c>
      <c r="S37" s="36" t="s">
        <v>4849</v>
      </c>
    </row>
    <row r="38" spans="1:19" ht="115.2" x14ac:dyDescent="0.3">
      <c r="A38" s="31">
        <v>28</v>
      </c>
      <c r="B38" s="9" t="s">
        <v>4657</v>
      </c>
      <c r="C38" s="10" t="s">
        <v>54</v>
      </c>
      <c r="D38" s="10"/>
      <c r="E38" s="33" t="s">
        <v>4850</v>
      </c>
      <c r="F38" s="33" t="s">
        <v>4787</v>
      </c>
      <c r="G38" s="32">
        <v>43628</v>
      </c>
      <c r="H38" s="33" t="s">
        <v>4787</v>
      </c>
      <c r="I38" s="33" t="s">
        <v>4851</v>
      </c>
      <c r="J38" s="14" t="s">
        <v>162</v>
      </c>
      <c r="K38" s="34">
        <v>0</v>
      </c>
      <c r="L38" s="34">
        <v>0</v>
      </c>
      <c r="M38" s="14" t="s">
        <v>4782</v>
      </c>
      <c r="N38" s="35">
        <v>0</v>
      </c>
      <c r="O38" s="35">
        <v>0</v>
      </c>
      <c r="P38" s="35">
        <v>0</v>
      </c>
      <c r="Q38" s="14">
        <v>1</v>
      </c>
      <c r="R38" s="14">
        <v>0</v>
      </c>
      <c r="S38" s="36" t="s">
        <v>4851</v>
      </c>
    </row>
    <row r="39" spans="1:19" ht="115.2" x14ac:dyDescent="0.3">
      <c r="A39" s="31">
        <v>29</v>
      </c>
      <c r="B39" s="9" t="s">
        <v>4660</v>
      </c>
      <c r="C39" s="10" t="s">
        <v>54</v>
      </c>
      <c r="D39" s="10"/>
      <c r="E39" s="33" t="s">
        <v>4852</v>
      </c>
      <c r="F39" s="33" t="s">
        <v>4787</v>
      </c>
      <c r="G39" s="32">
        <v>43629</v>
      </c>
      <c r="H39" s="33" t="s">
        <v>4787</v>
      </c>
      <c r="I39" s="33" t="s">
        <v>4852</v>
      </c>
      <c r="J39" s="14" t="s">
        <v>162</v>
      </c>
      <c r="K39" s="34">
        <v>0</v>
      </c>
      <c r="L39" s="34">
        <v>0</v>
      </c>
      <c r="M39" s="14" t="s">
        <v>4782</v>
      </c>
      <c r="N39" s="35">
        <v>0</v>
      </c>
      <c r="O39" s="35">
        <v>0</v>
      </c>
      <c r="P39" s="35">
        <v>0</v>
      </c>
      <c r="Q39" s="14">
        <v>1</v>
      </c>
      <c r="R39" s="14">
        <v>0</v>
      </c>
      <c r="S39" s="36" t="s">
        <v>4852</v>
      </c>
    </row>
    <row r="40" spans="1:19" ht="100.8" x14ac:dyDescent="0.3">
      <c r="A40" s="31">
        <v>30</v>
      </c>
      <c r="B40" s="9" t="s">
        <v>4663</v>
      </c>
      <c r="C40" s="10" t="s">
        <v>54</v>
      </c>
      <c r="D40" s="10"/>
      <c r="E40" s="33" t="s">
        <v>4853</v>
      </c>
      <c r="F40" s="33" t="s">
        <v>4787</v>
      </c>
      <c r="G40" s="32">
        <v>43629</v>
      </c>
      <c r="H40" s="33" t="s">
        <v>4787</v>
      </c>
      <c r="I40" s="33" t="s">
        <v>4853</v>
      </c>
      <c r="J40" s="14" t="s">
        <v>162</v>
      </c>
      <c r="K40" s="34">
        <v>0</v>
      </c>
      <c r="L40" s="34">
        <v>0</v>
      </c>
      <c r="M40" s="14" t="s">
        <v>4785</v>
      </c>
      <c r="N40" s="35">
        <v>0</v>
      </c>
      <c r="O40" s="35">
        <v>0</v>
      </c>
      <c r="P40" s="35">
        <v>0</v>
      </c>
      <c r="Q40" s="14">
        <v>1</v>
      </c>
      <c r="R40" s="14">
        <v>0</v>
      </c>
      <c r="S40" s="36" t="s">
        <v>4853</v>
      </c>
    </row>
    <row r="41" spans="1:19" ht="115.2" x14ac:dyDescent="0.3">
      <c r="A41" s="31">
        <v>31</v>
      </c>
      <c r="B41" s="9" t="s">
        <v>4666</v>
      </c>
      <c r="C41" s="10" t="s">
        <v>54</v>
      </c>
      <c r="D41" s="10"/>
      <c r="E41" s="13" t="s">
        <v>4854</v>
      </c>
      <c r="F41" s="13" t="s">
        <v>4855</v>
      </c>
      <c r="G41" s="32">
        <v>43630</v>
      </c>
      <c r="H41" s="13" t="s">
        <v>4855</v>
      </c>
      <c r="I41" s="13" t="s">
        <v>4856</v>
      </c>
      <c r="J41" s="14" t="s">
        <v>162</v>
      </c>
      <c r="K41" s="14">
        <v>0</v>
      </c>
      <c r="L41" s="14">
        <v>0</v>
      </c>
      <c r="M41" s="14" t="s">
        <v>4782</v>
      </c>
      <c r="N41" s="35">
        <v>0</v>
      </c>
      <c r="O41" s="35">
        <v>0</v>
      </c>
      <c r="P41" s="35">
        <v>0</v>
      </c>
      <c r="Q41" s="14">
        <v>138</v>
      </c>
      <c r="R41" s="14">
        <v>0</v>
      </c>
      <c r="S41" s="36" t="s">
        <v>4856</v>
      </c>
    </row>
    <row r="42" spans="1:19" ht="288" x14ac:dyDescent="0.3">
      <c r="A42" s="31">
        <v>32</v>
      </c>
      <c r="B42" s="9" t="s">
        <v>4669</v>
      </c>
      <c r="C42" s="10" t="s">
        <v>54</v>
      </c>
      <c r="D42" s="10"/>
      <c r="E42" s="13" t="s">
        <v>4857</v>
      </c>
      <c r="F42" s="13" t="s">
        <v>4858</v>
      </c>
      <c r="G42" s="32">
        <v>43634</v>
      </c>
      <c r="H42" s="13" t="s">
        <v>4859</v>
      </c>
      <c r="I42" s="13" t="s">
        <v>4860</v>
      </c>
      <c r="J42" s="14" t="s">
        <v>155</v>
      </c>
      <c r="K42" s="34">
        <v>50000000</v>
      </c>
      <c r="L42" s="34">
        <v>50000000</v>
      </c>
      <c r="M42" s="14" t="s">
        <v>4782</v>
      </c>
      <c r="N42" s="35">
        <v>0</v>
      </c>
      <c r="O42" s="35">
        <v>0</v>
      </c>
      <c r="P42" s="35">
        <v>0</v>
      </c>
      <c r="Q42" s="14">
        <v>196</v>
      </c>
      <c r="R42" s="14">
        <v>0</v>
      </c>
      <c r="S42" s="38" t="s">
        <v>4808</v>
      </c>
    </row>
    <row r="43" spans="1:19" ht="115.2" x14ac:dyDescent="0.3">
      <c r="A43" s="31">
        <v>33</v>
      </c>
      <c r="B43" s="9" t="s">
        <v>4672</v>
      </c>
      <c r="C43" s="10" t="s">
        <v>54</v>
      </c>
      <c r="D43" s="10"/>
      <c r="E43" s="13" t="s">
        <v>4861</v>
      </c>
      <c r="F43" s="13" t="s">
        <v>4862</v>
      </c>
      <c r="G43" s="32">
        <v>43641</v>
      </c>
      <c r="H43" s="13" t="s">
        <v>4862</v>
      </c>
      <c r="I43" s="13" t="s">
        <v>4863</v>
      </c>
      <c r="J43" s="14" t="s">
        <v>162</v>
      </c>
      <c r="K43" s="34">
        <v>0</v>
      </c>
      <c r="L43" s="34">
        <v>0</v>
      </c>
      <c r="M43" s="14" t="s">
        <v>4782</v>
      </c>
      <c r="N43" s="35">
        <v>0</v>
      </c>
      <c r="O43" s="35">
        <v>0</v>
      </c>
      <c r="P43" s="35">
        <v>0</v>
      </c>
      <c r="Q43" s="14">
        <v>189</v>
      </c>
      <c r="R43" s="14">
        <v>0</v>
      </c>
      <c r="S43" s="36" t="s">
        <v>4863</v>
      </c>
    </row>
    <row r="44" spans="1:19" ht="244.8" x14ac:dyDescent="0.3">
      <c r="A44" s="31">
        <v>34</v>
      </c>
      <c r="B44" s="9" t="s">
        <v>4675</v>
      </c>
      <c r="C44" s="10" t="s">
        <v>54</v>
      </c>
      <c r="D44" s="10"/>
      <c r="E44" s="33" t="s">
        <v>4864</v>
      </c>
      <c r="F44" s="33" t="s">
        <v>4787</v>
      </c>
      <c r="G44" s="32">
        <v>43642</v>
      </c>
      <c r="H44" s="33" t="s">
        <v>4787</v>
      </c>
      <c r="I44" s="33" t="s">
        <v>4865</v>
      </c>
      <c r="J44" s="14" t="s">
        <v>162</v>
      </c>
      <c r="K44" s="34">
        <v>0</v>
      </c>
      <c r="L44" s="34">
        <v>0</v>
      </c>
      <c r="M44" s="14" t="s">
        <v>4782</v>
      </c>
      <c r="N44" s="35">
        <v>0</v>
      </c>
      <c r="O44" s="35">
        <v>0</v>
      </c>
      <c r="P44" s="35">
        <v>0</v>
      </c>
      <c r="Q44" s="14">
        <v>1</v>
      </c>
      <c r="R44" s="14">
        <v>0</v>
      </c>
      <c r="S44" s="36" t="s">
        <v>4865</v>
      </c>
    </row>
    <row r="45" spans="1:19" ht="129.6" x14ac:dyDescent="0.3">
      <c r="A45" s="31">
        <v>35</v>
      </c>
      <c r="B45" s="9" t="s">
        <v>4678</v>
      </c>
      <c r="C45" s="10" t="s">
        <v>54</v>
      </c>
      <c r="D45" s="10"/>
      <c r="E45" s="13" t="s">
        <v>4866</v>
      </c>
      <c r="F45" s="13" t="s">
        <v>4779</v>
      </c>
      <c r="G45" s="32">
        <v>43646</v>
      </c>
      <c r="H45" s="13" t="s">
        <v>4780</v>
      </c>
      <c r="I45" s="13" t="s">
        <v>4867</v>
      </c>
      <c r="J45" s="14" t="s">
        <v>162</v>
      </c>
      <c r="K45" s="34">
        <v>0</v>
      </c>
      <c r="L45" s="34">
        <v>0</v>
      </c>
      <c r="M45" s="14" t="s">
        <v>4782</v>
      </c>
      <c r="N45" s="35">
        <v>0</v>
      </c>
      <c r="O45" s="35">
        <v>0</v>
      </c>
      <c r="P45" s="35">
        <v>0</v>
      </c>
      <c r="Q45" s="14">
        <v>184</v>
      </c>
      <c r="R45" s="14">
        <v>0</v>
      </c>
      <c r="S45" s="36" t="s">
        <v>4867</v>
      </c>
    </row>
    <row r="46" spans="1:19" ht="115.2" x14ac:dyDescent="0.3">
      <c r="A46" s="31">
        <v>36</v>
      </c>
      <c r="B46" s="9" t="s">
        <v>4680</v>
      </c>
      <c r="C46" s="10" t="s">
        <v>54</v>
      </c>
      <c r="D46" s="10"/>
      <c r="E46" s="33" t="s">
        <v>4868</v>
      </c>
      <c r="F46" s="33" t="s">
        <v>4823</v>
      </c>
      <c r="G46" s="32">
        <v>43646</v>
      </c>
      <c r="H46" s="33" t="s">
        <v>4823</v>
      </c>
      <c r="I46" s="33" t="s">
        <v>4869</v>
      </c>
      <c r="J46" s="14" t="s">
        <v>162</v>
      </c>
      <c r="K46" s="34">
        <v>0</v>
      </c>
      <c r="L46" s="34">
        <v>0</v>
      </c>
      <c r="M46" s="14" t="s">
        <v>4782</v>
      </c>
      <c r="N46" s="35">
        <v>0</v>
      </c>
      <c r="O46" s="35">
        <v>0</v>
      </c>
      <c r="P46" s="35">
        <v>0</v>
      </c>
      <c r="Q46" s="14">
        <v>244</v>
      </c>
      <c r="R46" s="14">
        <v>0</v>
      </c>
      <c r="S46" s="36" t="s">
        <v>4869</v>
      </c>
    </row>
    <row r="47" spans="1:19" ht="57.6" x14ac:dyDescent="0.3">
      <c r="A47" s="31">
        <v>37</v>
      </c>
      <c r="B47" s="9" t="s">
        <v>4684</v>
      </c>
      <c r="C47" s="10" t="s">
        <v>54</v>
      </c>
      <c r="D47" s="10"/>
      <c r="E47" s="33" t="s">
        <v>4870</v>
      </c>
      <c r="F47" s="33" t="s">
        <v>4787</v>
      </c>
      <c r="G47" s="32">
        <v>43651</v>
      </c>
      <c r="H47" s="33" t="s">
        <v>4787</v>
      </c>
      <c r="I47" s="33" t="s">
        <v>4870</v>
      </c>
      <c r="J47" s="14" t="s">
        <v>162</v>
      </c>
      <c r="K47" s="34">
        <v>0</v>
      </c>
      <c r="L47" s="34">
        <v>0</v>
      </c>
      <c r="M47" s="14" t="s">
        <v>4782</v>
      </c>
      <c r="N47" s="35">
        <v>0</v>
      </c>
      <c r="O47" s="35">
        <v>0</v>
      </c>
      <c r="P47" s="35">
        <v>0</v>
      </c>
      <c r="Q47" s="14">
        <v>1</v>
      </c>
      <c r="R47" s="14">
        <v>0</v>
      </c>
      <c r="S47" s="36" t="s">
        <v>4870</v>
      </c>
    </row>
    <row r="48" spans="1:19" ht="57.6" x14ac:dyDescent="0.3">
      <c r="A48" s="31">
        <v>38</v>
      </c>
      <c r="B48" s="9" t="s">
        <v>4687</v>
      </c>
      <c r="C48" s="10" t="s">
        <v>54</v>
      </c>
      <c r="D48" s="10"/>
      <c r="E48" s="33" t="s">
        <v>4871</v>
      </c>
      <c r="F48" s="33" t="s">
        <v>4787</v>
      </c>
      <c r="G48" s="32">
        <v>43651</v>
      </c>
      <c r="H48" s="33" t="s">
        <v>4787</v>
      </c>
      <c r="I48" s="33" t="s">
        <v>4871</v>
      </c>
      <c r="J48" s="14" t="s">
        <v>162</v>
      </c>
      <c r="K48" s="34">
        <v>0</v>
      </c>
      <c r="L48" s="34">
        <v>0</v>
      </c>
      <c r="M48" s="14" t="s">
        <v>4782</v>
      </c>
      <c r="N48" s="35">
        <v>0</v>
      </c>
      <c r="O48" s="35">
        <v>0</v>
      </c>
      <c r="P48" s="35">
        <v>0</v>
      </c>
      <c r="Q48" s="14">
        <v>1</v>
      </c>
      <c r="R48" s="14">
        <v>0</v>
      </c>
      <c r="S48" s="36" t="s">
        <v>4871</v>
      </c>
    </row>
    <row r="49" spans="1:19" ht="57.6" x14ac:dyDescent="0.3">
      <c r="A49" s="31">
        <v>39</v>
      </c>
      <c r="B49" s="9" t="s">
        <v>4690</v>
      </c>
      <c r="C49" s="10" t="s">
        <v>54</v>
      </c>
      <c r="D49" s="10"/>
      <c r="E49" s="33" t="s">
        <v>4872</v>
      </c>
      <c r="F49" s="33" t="s">
        <v>4787</v>
      </c>
      <c r="G49" s="32">
        <v>43664</v>
      </c>
      <c r="H49" s="33" t="s">
        <v>4787</v>
      </c>
      <c r="I49" s="33" t="s">
        <v>4873</v>
      </c>
      <c r="J49" s="14" t="s">
        <v>162</v>
      </c>
      <c r="K49" s="34">
        <v>0</v>
      </c>
      <c r="L49" s="34">
        <v>0</v>
      </c>
      <c r="M49" s="14" t="s">
        <v>4782</v>
      </c>
      <c r="N49" s="35">
        <v>0</v>
      </c>
      <c r="O49" s="35">
        <v>0</v>
      </c>
      <c r="P49" s="35">
        <v>0</v>
      </c>
      <c r="Q49" s="14">
        <v>6</v>
      </c>
      <c r="R49" s="14">
        <v>0</v>
      </c>
      <c r="S49" s="36" t="s">
        <v>4873</v>
      </c>
    </row>
    <row r="50" spans="1:19" ht="259.2" x14ac:dyDescent="0.3">
      <c r="A50" s="31">
        <v>40</v>
      </c>
      <c r="B50" s="9" t="s">
        <v>4692</v>
      </c>
      <c r="C50" s="10" t="s">
        <v>54</v>
      </c>
      <c r="D50" s="10"/>
      <c r="E50" s="33" t="s">
        <v>4874</v>
      </c>
      <c r="F50" s="33" t="s">
        <v>4875</v>
      </c>
      <c r="G50" s="32">
        <v>43669</v>
      </c>
      <c r="H50" s="33" t="s">
        <v>4875</v>
      </c>
      <c r="I50" s="33" t="s">
        <v>4876</v>
      </c>
      <c r="J50" s="14" t="s">
        <v>162</v>
      </c>
      <c r="K50" s="34">
        <v>0</v>
      </c>
      <c r="L50" s="34">
        <v>0</v>
      </c>
      <c r="M50" s="14" t="s">
        <v>4785</v>
      </c>
      <c r="N50" s="35">
        <v>0</v>
      </c>
      <c r="O50" s="35">
        <v>0</v>
      </c>
      <c r="P50" s="35">
        <v>0</v>
      </c>
      <c r="Q50" s="14">
        <v>16</v>
      </c>
      <c r="R50" s="14">
        <v>0</v>
      </c>
      <c r="S50" s="36" t="s">
        <v>4876</v>
      </c>
    </row>
    <row r="51" spans="1:19" ht="288" x14ac:dyDescent="0.3">
      <c r="A51" s="31">
        <v>41</v>
      </c>
      <c r="B51" s="9" t="s">
        <v>4694</v>
      </c>
      <c r="C51" s="10" t="s">
        <v>54</v>
      </c>
      <c r="D51" s="10"/>
      <c r="E51" s="13" t="s">
        <v>4877</v>
      </c>
      <c r="F51" s="13" t="s">
        <v>4878</v>
      </c>
      <c r="G51" s="32">
        <v>43671</v>
      </c>
      <c r="H51" s="13" t="s">
        <v>4806</v>
      </c>
      <c r="I51" s="13" t="s">
        <v>4879</v>
      </c>
      <c r="J51" s="14" t="s">
        <v>155</v>
      </c>
      <c r="K51" s="34">
        <v>150000000</v>
      </c>
      <c r="L51" s="34">
        <v>150000000</v>
      </c>
      <c r="M51" s="14" t="s">
        <v>4782</v>
      </c>
      <c r="N51" s="35">
        <v>0</v>
      </c>
      <c r="O51" s="35">
        <v>0</v>
      </c>
      <c r="P51" s="35">
        <v>0</v>
      </c>
      <c r="Q51" s="14">
        <v>184</v>
      </c>
      <c r="R51" s="14">
        <v>0</v>
      </c>
      <c r="S51" s="38" t="s">
        <v>4808</v>
      </c>
    </row>
    <row r="52" spans="1:19" ht="57.6" x14ac:dyDescent="0.3">
      <c r="A52" s="31">
        <v>42</v>
      </c>
      <c r="B52" s="9" t="s">
        <v>4697</v>
      </c>
      <c r="C52" s="10" t="s">
        <v>54</v>
      </c>
      <c r="D52" s="10"/>
      <c r="E52" s="33" t="s">
        <v>4880</v>
      </c>
      <c r="F52" s="33" t="s">
        <v>4787</v>
      </c>
      <c r="G52" s="32">
        <v>43671</v>
      </c>
      <c r="H52" s="33" t="s">
        <v>4787</v>
      </c>
      <c r="I52" s="33" t="s">
        <v>4880</v>
      </c>
      <c r="J52" s="14" t="s">
        <v>162</v>
      </c>
      <c r="K52" s="34">
        <v>0</v>
      </c>
      <c r="L52" s="34">
        <v>0</v>
      </c>
      <c r="M52" s="14" t="s">
        <v>4782</v>
      </c>
      <c r="N52" s="35">
        <v>0</v>
      </c>
      <c r="O52" s="35">
        <v>0</v>
      </c>
      <c r="P52" s="35">
        <v>0</v>
      </c>
      <c r="Q52" s="14">
        <v>1</v>
      </c>
      <c r="R52" s="14">
        <v>0</v>
      </c>
      <c r="S52" s="36" t="s">
        <v>4880</v>
      </c>
    </row>
    <row r="53" spans="1:19" ht="288" x14ac:dyDescent="0.3">
      <c r="A53" s="31">
        <v>43</v>
      </c>
      <c r="B53" s="9" t="s">
        <v>4699</v>
      </c>
      <c r="C53" s="10" t="s">
        <v>54</v>
      </c>
      <c r="D53" s="10"/>
      <c r="E53" s="12" t="s">
        <v>4881</v>
      </c>
      <c r="F53" s="12" t="s">
        <v>4882</v>
      </c>
      <c r="G53" s="32">
        <v>43675</v>
      </c>
      <c r="H53" s="12" t="s">
        <v>4882</v>
      </c>
      <c r="I53" s="12" t="s">
        <v>4883</v>
      </c>
      <c r="J53" s="11" t="s">
        <v>156</v>
      </c>
      <c r="K53" s="39">
        <v>18813</v>
      </c>
      <c r="L53" s="39">
        <v>65393988</v>
      </c>
      <c r="M53" s="11" t="s">
        <v>4782</v>
      </c>
      <c r="N53" s="35">
        <v>0</v>
      </c>
      <c r="O53" s="35">
        <v>0</v>
      </c>
      <c r="P53" s="35">
        <v>0</v>
      </c>
      <c r="Q53" s="11">
        <v>183</v>
      </c>
      <c r="R53" s="11">
        <v>0</v>
      </c>
      <c r="S53" s="40" t="s">
        <v>4808</v>
      </c>
    </row>
    <row r="54" spans="1:19" ht="115.2" x14ac:dyDescent="0.3">
      <c r="A54" s="31">
        <v>44</v>
      </c>
      <c r="B54" s="9" t="s">
        <v>4701</v>
      </c>
      <c r="C54" s="10" t="s">
        <v>54</v>
      </c>
      <c r="D54" s="10"/>
      <c r="E54" s="33" t="s">
        <v>4884</v>
      </c>
      <c r="F54" s="33" t="s">
        <v>4787</v>
      </c>
      <c r="G54" s="32">
        <v>43678</v>
      </c>
      <c r="H54" s="33" t="s">
        <v>4787</v>
      </c>
      <c r="I54" s="33" t="s">
        <v>4884</v>
      </c>
      <c r="J54" s="14" t="s">
        <v>162</v>
      </c>
      <c r="K54" s="34">
        <v>0</v>
      </c>
      <c r="L54" s="34">
        <v>0</v>
      </c>
      <c r="M54" s="14" t="s">
        <v>4782</v>
      </c>
      <c r="N54" s="35">
        <v>0</v>
      </c>
      <c r="O54" s="35">
        <v>0</v>
      </c>
      <c r="P54" s="35">
        <v>0</v>
      </c>
      <c r="Q54" s="14">
        <v>1</v>
      </c>
      <c r="R54" s="14">
        <v>0</v>
      </c>
      <c r="S54" s="36" t="s">
        <v>4884</v>
      </c>
    </row>
    <row r="55" spans="1:19" ht="100.8" x14ac:dyDescent="0.3">
      <c r="A55" s="31">
        <v>45</v>
      </c>
      <c r="B55" s="9" t="s">
        <v>4703</v>
      </c>
      <c r="C55" s="10" t="s">
        <v>54</v>
      </c>
      <c r="D55" s="10"/>
      <c r="E55" s="33" t="s">
        <v>4885</v>
      </c>
      <c r="F55" s="33" t="s">
        <v>4844</v>
      </c>
      <c r="G55" s="32">
        <v>43682</v>
      </c>
      <c r="H55" s="33" t="s">
        <v>4844</v>
      </c>
      <c r="I55" s="33" t="s">
        <v>4886</v>
      </c>
      <c r="J55" s="14" t="s">
        <v>162</v>
      </c>
      <c r="K55" s="34">
        <v>0</v>
      </c>
      <c r="L55" s="34">
        <v>0</v>
      </c>
      <c r="M55" s="14" t="s">
        <v>4782</v>
      </c>
      <c r="N55" s="35">
        <v>0</v>
      </c>
      <c r="O55" s="35">
        <v>0</v>
      </c>
      <c r="P55" s="35">
        <v>0</v>
      </c>
      <c r="Q55" s="14">
        <v>1</v>
      </c>
      <c r="R55" s="14">
        <v>0</v>
      </c>
      <c r="S55" s="36" t="s">
        <v>4886</v>
      </c>
    </row>
    <row r="56" spans="1:19" ht="57.6" x14ac:dyDescent="0.3">
      <c r="A56" s="31">
        <v>46</v>
      </c>
      <c r="B56" s="9" t="s">
        <v>4705</v>
      </c>
      <c r="C56" s="10" t="s">
        <v>54</v>
      </c>
      <c r="D56" s="10"/>
      <c r="E56" s="33" t="s">
        <v>4887</v>
      </c>
      <c r="F56" s="33" t="s">
        <v>4787</v>
      </c>
      <c r="G56" s="32">
        <v>43686</v>
      </c>
      <c r="H56" s="33" t="s">
        <v>4787</v>
      </c>
      <c r="I56" s="33" t="s">
        <v>4887</v>
      </c>
      <c r="J56" s="14" t="s">
        <v>162</v>
      </c>
      <c r="K56" s="34">
        <v>0</v>
      </c>
      <c r="L56" s="34">
        <v>0</v>
      </c>
      <c r="M56" s="14" t="s">
        <v>4785</v>
      </c>
      <c r="N56" s="35">
        <v>0</v>
      </c>
      <c r="O56" s="35">
        <v>0</v>
      </c>
      <c r="P56" s="35">
        <v>0</v>
      </c>
      <c r="Q56" s="14">
        <v>1</v>
      </c>
      <c r="R56" s="14">
        <v>0</v>
      </c>
      <c r="S56" s="36" t="s">
        <v>4887</v>
      </c>
    </row>
    <row r="57" spans="1:19" ht="172.8" x14ac:dyDescent="0.3">
      <c r="A57" s="31">
        <v>47</v>
      </c>
      <c r="B57" s="9" t="s">
        <v>4707</v>
      </c>
      <c r="C57" s="10" t="s">
        <v>54</v>
      </c>
      <c r="D57" s="10"/>
      <c r="E57" s="33" t="s">
        <v>4888</v>
      </c>
      <c r="F57" s="33" t="s">
        <v>4835</v>
      </c>
      <c r="G57" s="32">
        <v>43691</v>
      </c>
      <c r="H57" s="33" t="s">
        <v>4835</v>
      </c>
      <c r="I57" s="33" t="s">
        <v>4889</v>
      </c>
      <c r="J57" s="14" t="s">
        <v>162</v>
      </c>
      <c r="K57" s="34">
        <v>0</v>
      </c>
      <c r="L57" s="34">
        <v>0</v>
      </c>
      <c r="M57" s="14" t="s">
        <v>4782</v>
      </c>
      <c r="N57" s="35">
        <v>0</v>
      </c>
      <c r="O57" s="35">
        <v>0</v>
      </c>
      <c r="P57" s="35">
        <v>0</v>
      </c>
      <c r="Q57" s="14">
        <v>1</v>
      </c>
      <c r="R57" s="14">
        <v>0</v>
      </c>
      <c r="S57" s="36" t="s">
        <v>4889</v>
      </c>
    </row>
    <row r="58" spans="1:19" ht="64.2" customHeight="1" x14ac:dyDescent="0.3">
      <c r="A58" s="31">
        <v>48</v>
      </c>
      <c r="B58" s="9" t="s">
        <v>4709</v>
      </c>
      <c r="C58" s="10" t="s">
        <v>54</v>
      </c>
      <c r="D58" s="10"/>
      <c r="E58" s="33" t="s">
        <v>4890</v>
      </c>
      <c r="F58" s="33" t="s">
        <v>4891</v>
      </c>
      <c r="G58" s="32">
        <v>43693</v>
      </c>
      <c r="H58" s="33" t="s">
        <v>4891</v>
      </c>
      <c r="I58" s="37" t="s">
        <v>4892</v>
      </c>
      <c r="J58" s="14" t="s">
        <v>162</v>
      </c>
      <c r="K58" s="34">
        <v>0</v>
      </c>
      <c r="L58" s="34">
        <v>0</v>
      </c>
      <c r="M58" s="14" t="s">
        <v>4785</v>
      </c>
      <c r="N58" s="35">
        <v>0</v>
      </c>
      <c r="O58" s="35">
        <v>0</v>
      </c>
      <c r="P58" s="35">
        <v>0</v>
      </c>
      <c r="Q58" s="14">
        <v>1</v>
      </c>
      <c r="R58" s="14">
        <v>0</v>
      </c>
      <c r="S58" s="37" t="s">
        <v>4892</v>
      </c>
    </row>
    <row r="59" spans="1:19" ht="288" x14ac:dyDescent="0.3">
      <c r="A59" s="31">
        <v>49</v>
      </c>
      <c r="B59" s="9" t="s">
        <v>4711</v>
      </c>
      <c r="C59" s="10" t="s">
        <v>54</v>
      </c>
      <c r="D59" s="10"/>
      <c r="E59" s="13" t="s">
        <v>4893</v>
      </c>
      <c r="F59" s="13" t="s">
        <v>4894</v>
      </c>
      <c r="G59" s="32">
        <v>43700</v>
      </c>
      <c r="H59" s="13" t="s">
        <v>4895</v>
      </c>
      <c r="I59" s="13" t="s">
        <v>4896</v>
      </c>
      <c r="J59" s="14" t="s">
        <v>158</v>
      </c>
      <c r="K59" s="34">
        <v>184000</v>
      </c>
      <c r="L59" s="34">
        <v>757712000</v>
      </c>
      <c r="M59" s="14" t="s">
        <v>4782</v>
      </c>
      <c r="N59" s="35">
        <v>0</v>
      </c>
      <c r="O59" s="35">
        <v>0</v>
      </c>
      <c r="P59" s="35">
        <v>0</v>
      </c>
      <c r="Q59" s="14">
        <v>251</v>
      </c>
      <c r="R59" s="14">
        <v>0</v>
      </c>
      <c r="S59" s="38" t="s">
        <v>4808</v>
      </c>
    </row>
    <row r="60" spans="1:19" ht="86.4" x14ac:dyDescent="0.3">
      <c r="A60" s="31">
        <v>50</v>
      </c>
      <c r="B60" s="9" t="s">
        <v>4714</v>
      </c>
      <c r="C60" s="10" t="s">
        <v>54</v>
      </c>
      <c r="D60" s="10"/>
      <c r="E60" s="33" t="s">
        <v>4897</v>
      </c>
      <c r="F60" s="33" t="s">
        <v>4787</v>
      </c>
      <c r="G60" s="32">
        <v>43705</v>
      </c>
      <c r="H60" s="33" t="s">
        <v>4787</v>
      </c>
      <c r="I60" s="33" t="s">
        <v>4897</v>
      </c>
      <c r="J60" s="14" t="s">
        <v>162</v>
      </c>
      <c r="K60" s="34">
        <v>0</v>
      </c>
      <c r="L60" s="34">
        <v>0</v>
      </c>
      <c r="M60" s="14" t="s">
        <v>4785</v>
      </c>
      <c r="N60" s="35">
        <v>0</v>
      </c>
      <c r="O60" s="35">
        <v>0</v>
      </c>
      <c r="P60" s="35">
        <v>0</v>
      </c>
      <c r="Q60" s="14">
        <v>1</v>
      </c>
      <c r="R60" s="14">
        <v>0</v>
      </c>
      <c r="S60" s="36" t="s">
        <v>4897</v>
      </c>
    </row>
    <row r="61" spans="1:19" ht="288" x14ac:dyDescent="0.3">
      <c r="A61" s="31">
        <v>51</v>
      </c>
      <c r="B61" s="9" t="s">
        <v>4716</v>
      </c>
      <c r="C61" s="10" t="s">
        <v>54</v>
      </c>
      <c r="D61" s="10"/>
      <c r="E61" s="13" t="s">
        <v>4898</v>
      </c>
      <c r="F61" s="13" t="s">
        <v>4899</v>
      </c>
      <c r="G61" s="32">
        <v>43718</v>
      </c>
      <c r="H61" s="13" t="s">
        <v>4899</v>
      </c>
      <c r="I61" s="13" t="s">
        <v>4900</v>
      </c>
      <c r="J61" s="14" t="s">
        <v>155</v>
      </c>
      <c r="K61" s="34">
        <v>60000000</v>
      </c>
      <c r="L61" s="34">
        <v>60000000</v>
      </c>
      <c r="M61" s="14" t="s">
        <v>4785</v>
      </c>
      <c r="N61" s="35">
        <v>0</v>
      </c>
      <c r="O61" s="35">
        <v>0</v>
      </c>
      <c r="P61" s="35">
        <v>0</v>
      </c>
      <c r="Q61" s="14">
        <v>356</v>
      </c>
      <c r="R61" s="14">
        <v>0</v>
      </c>
      <c r="S61" s="38" t="s">
        <v>4808</v>
      </c>
    </row>
    <row r="62" spans="1:19" ht="288" x14ac:dyDescent="0.3">
      <c r="A62" s="31">
        <v>52</v>
      </c>
      <c r="B62" s="9" t="s">
        <v>4719</v>
      </c>
      <c r="C62" s="10" t="s">
        <v>54</v>
      </c>
      <c r="D62" s="10"/>
      <c r="E62" s="13" t="s">
        <v>4901</v>
      </c>
      <c r="F62" s="13" t="s">
        <v>4814</v>
      </c>
      <c r="G62" s="32">
        <v>43719</v>
      </c>
      <c r="H62" s="13" t="s">
        <v>4902</v>
      </c>
      <c r="I62" s="13" t="s">
        <v>4903</v>
      </c>
      <c r="J62" s="14" t="s">
        <v>155</v>
      </c>
      <c r="K62" s="34">
        <v>100000000</v>
      </c>
      <c r="L62" s="34">
        <v>100000000</v>
      </c>
      <c r="M62" s="14" t="s">
        <v>4782</v>
      </c>
      <c r="N62" s="35">
        <v>0</v>
      </c>
      <c r="O62" s="35">
        <v>0</v>
      </c>
      <c r="P62" s="35">
        <v>0</v>
      </c>
      <c r="Q62" s="14">
        <v>207</v>
      </c>
      <c r="R62" s="14">
        <v>0</v>
      </c>
      <c r="S62" s="38" t="s">
        <v>4808</v>
      </c>
    </row>
    <row r="63" spans="1:19" ht="57.6" x14ac:dyDescent="0.3">
      <c r="A63" s="31">
        <v>53</v>
      </c>
      <c r="B63" s="9" t="s">
        <v>4722</v>
      </c>
      <c r="C63" s="10" t="s">
        <v>54</v>
      </c>
      <c r="D63" s="10"/>
      <c r="E63" s="33" t="s">
        <v>4904</v>
      </c>
      <c r="F63" s="33" t="s">
        <v>4787</v>
      </c>
      <c r="G63" s="32">
        <v>43719</v>
      </c>
      <c r="H63" s="33" t="s">
        <v>4787</v>
      </c>
      <c r="I63" s="33" t="s">
        <v>4904</v>
      </c>
      <c r="J63" s="14" t="s">
        <v>162</v>
      </c>
      <c r="K63" s="34">
        <v>0</v>
      </c>
      <c r="L63" s="34">
        <v>0</v>
      </c>
      <c r="M63" s="14" t="s">
        <v>4785</v>
      </c>
      <c r="N63" s="35">
        <v>0</v>
      </c>
      <c r="O63" s="35">
        <v>0</v>
      </c>
      <c r="P63" s="35">
        <v>0</v>
      </c>
      <c r="Q63" s="14">
        <v>2</v>
      </c>
      <c r="R63" s="14">
        <v>0</v>
      </c>
      <c r="S63" s="36" t="s">
        <v>4904</v>
      </c>
    </row>
    <row r="64" spans="1:19" ht="115.2" x14ac:dyDescent="0.3">
      <c r="A64" s="31">
        <v>54</v>
      </c>
      <c r="B64" s="9" t="s">
        <v>4724</v>
      </c>
      <c r="C64" s="10" t="s">
        <v>54</v>
      </c>
      <c r="D64" s="10"/>
      <c r="E64" s="33" t="s">
        <v>4905</v>
      </c>
      <c r="F64" s="33" t="s">
        <v>4787</v>
      </c>
      <c r="G64" s="32">
        <v>43719</v>
      </c>
      <c r="H64" s="33" t="s">
        <v>4787</v>
      </c>
      <c r="I64" s="33" t="s">
        <v>4905</v>
      </c>
      <c r="J64" s="14" t="s">
        <v>162</v>
      </c>
      <c r="K64" s="34">
        <v>0</v>
      </c>
      <c r="L64" s="34">
        <v>0</v>
      </c>
      <c r="M64" s="14" t="s">
        <v>4785</v>
      </c>
      <c r="N64" s="35">
        <v>0</v>
      </c>
      <c r="O64" s="35">
        <v>0</v>
      </c>
      <c r="P64" s="35">
        <v>0</v>
      </c>
      <c r="Q64" s="14">
        <v>3</v>
      </c>
      <c r="R64" s="14">
        <v>0</v>
      </c>
      <c r="S64" s="36" t="s">
        <v>4905</v>
      </c>
    </row>
    <row r="65" spans="1:19" ht="86.4" x14ac:dyDescent="0.3">
      <c r="A65" s="31">
        <v>55</v>
      </c>
      <c r="B65" s="9" t="s">
        <v>4726</v>
      </c>
      <c r="C65" s="10" t="s">
        <v>54</v>
      </c>
      <c r="D65" s="10"/>
      <c r="E65" s="33" t="s">
        <v>4906</v>
      </c>
      <c r="F65" s="33" t="s">
        <v>4907</v>
      </c>
      <c r="G65" s="32">
        <v>43724</v>
      </c>
      <c r="H65" s="33" t="s">
        <v>4907</v>
      </c>
      <c r="I65" s="33" t="s">
        <v>4906</v>
      </c>
      <c r="J65" s="14" t="s">
        <v>162</v>
      </c>
      <c r="K65" s="34">
        <v>0</v>
      </c>
      <c r="L65" s="34">
        <v>0</v>
      </c>
      <c r="M65" s="14" t="s">
        <v>4785</v>
      </c>
      <c r="N65" s="35">
        <v>0</v>
      </c>
      <c r="O65" s="35">
        <v>0</v>
      </c>
      <c r="P65" s="35">
        <v>0</v>
      </c>
      <c r="Q65" s="14">
        <v>4</v>
      </c>
      <c r="R65" s="14">
        <v>0</v>
      </c>
      <c r="S65" s="36" t="s">
        <v>4906</v>
      </c>
    </row>
    <row r="66" spans="1:19" ht="144" x14ac:dyDescent="0.3">
      <c r="A66" s="31">
        <v>56</v>
      </c>
      <c r="B66" s="9" t="s">
        <v>4728</v>
      </c>
      <c r="C66" s="10" t="s">
        <v>54</v>
      </c>
      <c r="D66" s="10"/>
      <c r="E66" s="33" t="s">
        <v>4908</v>
      </c>
      <c r="F66" s="33" t="s">
        <v>4909</v>
      </c>
      <c r="G66" s="32">
        <v>43724</v>
      </c>
      <c r="H66" s="33" t="s">
        <v>4909</v>
      </c>
      <c r="I66" s="33" t="s">
        <v>4910</v>
      </c>
      <c r="J66" s="14" t="s">
        <v>162</v>
      </c>
      <c r="K66" s="34">
        <v>0</v>
      </c>
      <c r="L66" s="34">
        <v>0</v>
      </c>
      <c r="M66" s="14" t="s">
        <v>4785</v>
      </c>
      <c r="N66" s="35">
        <v>0</v>
      </c>
      <c r="O66" s="35">
        <v>0</v>
      </c>
      <c r="P66" s="35">
        <v>0</v>
      </c>
      <c r="Q66" s="14">
        <v>4</v>
      </c>
      <c r="R66" s="14">
        <v>0</v>
      </c>
      <c r="S66" s="36" t="s">
        <v>4910</v>
      </c>
    </row>
    <row r="67" spans="1:19" ht="288" x14ac:dyDescent="0.3">
      <c r="A67" s="31">
        <v>57</v>
      </c>
      <c r="B67" s="9" t="s">
        <v>4730</v>
      </c>
      <c r="C67" s="10" t="s">
        <v>54</v>
      </c>
      <c r="D67" s="10"/>
      <c r="E67" s="13" t="s">
        <v>4911</v>
      </c>
      <c r="F67" s="13" t="s">
        <v>4814</v>
      </c>
      <c r="G67" s="32">
        <v>43726</v>
      </c>
      <c r="H67" s="13" t="s">
        <v>4815</v>
      </c>
      <c r="I67" s="13" t="s">
        <v>4912</v>
      </c>
      <c r="J67" s="14" t="s">
        <v>155</v>
      </c>
      <c r="K67" s="34">
        <v>84425000</v>
      </c>
      <c r="L67" s="34">
        <v>84425000</v>
      </c>
      <c r="M67" s="14" t="s">
        <v>4782</v>
      </c>
      <c r="N67" s="35">
        <v>0</v>
      </c>
      <c r="O67" s="35">
        <v>0</v>
      </c>
      <c r="P67" s="35">
        <v>0</v>
      </c>
      <c r="Q67" s="14">
        <v>242</v>
      </c>
      <c r="R67" s="14">
        <v>0</v>
      </c>
      <c r="S67" s="38" t="s">
        <v>4808</v>
      </c>
    </row>
    <row r="68" spans="1:19" ht="72" x14ac:dyDescent="0.3">
      <c r="A68" s="31">
        <v>58</v>
      </c>
      <c r="B68" s="9" t="s">
        <v>4732</v>
      </c>
      <c r="C68" s="10" t="s">
        <v>54</v>
      </c>
      <c r="D68" s="10"/>
      <c r="E68" s="33" t="s">
        <v>4913</v>
      </c>
      <c r="F68" s="33" t="s">
        <v>4787</v>
      </c>
      <c r="G68" s="32">
        <v>43726</v>
      </c>
      <c r="H68" s="33" t="s">
        <v>4787</v>
      </c>
      <c r="I68" s="33" t="s">
        <v>4913</v>
      </c>
      <c r="J68" s="14" t="s">
        <v>162</v>
      </c>
      <c r="K68" s="34">
        <v>0</v>
      </c>
      <c r="L68" s="34">
        <v>0</v>
      </c>
      <c r="M68" s="14" t="s">
        <v>4785</v>
      </c>
      <c r="N68" s="35">
        <v>0</v>
      </c>
      <c r="O68" s="35">
        <v>0</v>
      </c>
      <c r="P68" s="35">
        <v>0</v>
      </c>
      <c r="Q68" s="14">
        <v>2</v>
      </c>
      <c r="R68" s="14">
        <v>0</v>
      </c>
      <c r="S68" s="36" t="s">
        <v>4913</v>
      </c>
    </row>
    <row r="69" spans="1:19" ht="100.8" x14ac:dyDescent="0.3">
      <c r="A69" s="31">
        <v>59</v>
      </c>
      <c r="B69" s="9" t="s">
        <v>4734</v>
      </c>
      <c r="C69" s="10" t="s">
        <v>54</v>
      </c>
      <c r="D69" s="10"/>
      <c r="E69" s="33" t="s">
        <v>4914</v>
      </c>
      <c r="F69" s="33" t="s">
        <v>4875</v>
      </c>
      <c r="G69" s="32">
        <v>43726</v>
      </c>
      <c r="H69" s="33" t="s">
        <v>4875</v>
      </c>
      <c r="I69" s="33" t="s">
        <v>4914</v>
      </c>
      <c r="J69" s="14" t="s">
        <v>162</v>
      </c>
      <c r="K69" s="34">
        <v>0</v>
      </c>
      <c r="L69" s="34">
        <v>0</v>
      </c>
      <c r="M69" s="14" t="s">
        <v>4785</v>
      </c>
      <c r="N69" s="35">
        <v>0</v>
      </c>
      <c r="O69" s="35">
        <v>0</v>
      </c>
      <c r="P69" s="35">
        <v>0</v>
      </c>
      <c r="Q69" s="14">
        <v>73</v>
      </c>
      <c r="R69" s="14">
        <v>0</v>
      </c>
      <c r="S69" s="36" t="s">
        <v>4914</v>
      </c>
    </row>
    <row r="70" spans="1:19" ht="57.6" x14ac:dyDescent="0.3">
      <c r="A70" s="31">
        <v>60</v>
      </c>
      <c r="B70" s="9" t="s">
        <v>4737</v>
      </c>
      <c r="C70" s="10" t="s">
        <v>54</v>
      </c>
      <c r="D70" s="10"/>
      <c r="E70" s="33" t="s">
        <v>4915</v>
      </c>
      <c r="F70" s="33" t="s">
        <v>4787</v>
      </c>
      <c r="G70" s="32">
        <v>43732</v>
      </c>
      <c r="H70" s="33" t="s">
        <v>4787</v>
      </c>
      <c r="I70" s="33" t="s">
        <v>4915</v>
      </c>
      <c r="J70" s="14" t="s">
        <v>162</v>
      </c>
      <c r="K70" s="34">
        <v>0</v>
      </c>
      <c r="L70" s="34">
        <v>0</v>
      </c>
      <c r="M70" s="14" t="s">
        <v>4785</v>
      </c>
      <c r="N70" s="35">
        <v>0</v>
      </c>
      <c r="O70" s="35">
        <v>0</v>
      </c>
      <c r="P70" s="35">
        <v>0</v>
      </c>
      <c r="Q70" s="14">
        <v>0</v>
      </c>
      <c r="R70" s="14">
        <v>0</v>
      </c>
      <c r="S70" s="36" t="s">
        <v>4915</v>
      </c>
    </row>
    <row r="71" spans="1:19" ht="72" x14ac:dyDescent="0.3">
      <c r="A71" s="31">
        <v>61</v>
      </c>
      <c r="B71" s="9" t="s">
        <v>4739</v>
      </c>
      <c r="C71" s="10" t="s">
        <v>54</v>
      </c>
      <c r="D71" s="10"/>
      <c r="E71" s="33" t="s">
        <v>4916</v>
      </c>
      <c r="F71" s="33" t="s">
        <v>4917</v>
      </c>
      <c r="G71" s="32">
        <v>43732</v>
      </c>
      <c r="H71" s="33" t="s">
        <v>4917</v>
      </c>
      <c r="I71" s="33" t="s">
        <v>4918</v>
      </c>
      <c r="J71" s="14" t="s">
        <v>162</v>
      </c>
      <c r="K71" s="34">
        <v>0</v>
      </c>
      <c r="L71" s="34">
        <v>0</v>
      </c>
      <c r="M71" s="14" t="s">
        <v>4785</v>
      </c>
      <c r="N71" s="35">
        <v>0</v>
      </c>
      <c r="O71" s="35">
        <v>0</v>
      </c>
      <c r="P71" s="35">
        <v>0</v>
      </c>
      <c r="Q71" s="14">
        <v>2</v>
      </c>
      <c r="R71" s="14">
        <v>0</v>
      </c>
      <c r="S71" s="36" t="s">
        <v>4918</v>
      </c>
    </row>
    <row r="72" spans="1:19" ht="288" x14ac:dyDescent="0.3">
      <c r="A72" s="31">
        <v>62</v>
      </c>
      <c r="B72" s="9" t="s">
        <v>4742</v>
      </c>
      <c r="C72" s="10" t="s">
        <v>54</v>
      </c>
      <c r="D72" s="10"/>
      <c r="E72" s="13" t="s">
        <v>4919</v>
      </c>
      <c r="F72" s="13" t="s">
        <v>4894</v>
      </c>
      <c r="G72" s="32">
        <v>43739</v>
      </c>
      <c r="H72" s="13" t="s">
        <v>4902</v>
      </c>
      <c r="I72" s="13" t="s">
        <v>4920</v>
      </c>
      <c r="J72" s="14" t="s">
        <v>158</v>
      </c>
      <c r="K72" s="34">
        <v>126138</v>
      </c>
      <c r="L72" s="34">
        <v>504552000</v>
      </c>
      <c r="M72" s="14" t="s">
        <v>4782</v>
      </c>
      <c r="N72" s="35">
        <v>0</v>
      </c>
      <c r="O72" s="35">
        <v>0</v>
      </c>
      <c r="P72" s="35">
        <v>0</v>
      </c>
      <c r="Q72" s="14">
        <v>152</v>
      </c>
      <c r="R72" s="14">
        <v>0</v>
      </c>
      <c r="S72" s="38" t="s">
        <v>4808</v>
      </c>
    </row>
    <row r="73" spans="1:19" ht="72" x14ac:dyDescent="0.3">
      <c r="A73" s="31">
        <v>63</v>
      </c>
      <c r="B73" s="9" t="s">
        <v>4744</v>
      </c>
      <c r="C73" s="10" t="s">
        <v>54</v>
      </c>
      <c r="D73" s="10"/>
      <c r="E73" s="33" t="s">
        <v>4921</v>
      </c>
      <c r="F73" s="33" t="s">
        <v>4875</v>
      </c>
      <c r="G73" s="32">
        <v>43739</v>
      </c>
      <c r="H73" s="33" t="s">
        <v>4875</v>
      </c>
      <c r="I73" s="33" t="s">
        <v>4874</v>
      </c>
      <c r="J73" s="14" t="s">
        <v>162</v>
      </c>
      <c r="K73" s="34">
        <v>0</v>
      </c>
      <c r="L73" s="34">
        <v>0</v>
      </c>
      <c r="M73" s="14" t="s">
        <v>4785</v>
      </c>
      <c r="N73" s="35">
        <v>0</v>
      </c>
      <c r="O73" s="35">
        <v>0</v>
      </c>
      <c r="P73" s="35">
        <v>0</v>
      </c>
      <c r="Q73" s="14">
        <v>91</v>
      </c>
      <c r="R73" s="14">
        <v>0</v>
      </c>
      <c r="S73" s="36" t="s">
        <v>4874</v>
      </c>
    </row>
    <row r="74" spans="1:19" ht="172.8" x14ac:dyDescent="0.3">
      <c r="A74" s="31">
        <v>64</v>
      </c>
      <c r="B74" s="9" t="s">
        <v>4746</v>
      </c>
      <c r="C74" s="10" t="s">
        <v>54</v>
      </c>
      <c r="D74" s="10"/>
      <c r="E74" s="33" t="s">
        <v>4922</v>
      </c>
      <c r="F74" s="33" t="s">
        <v>4923</v>
      </c>
      <c r="G74" s="32">
        <v>43740</v>
      </c>
      <c r="H74" s="33" t="s">
        <v>4815</v>
      </c>
      <c r="I74" s="33" t="s">
        <v>4922</v>
      </c>
      <c r="J74" s="14" t="s">
        <v>162</v>
      </c>
      <c r="K74" s="34">
        <v>0</v>
      </c>
      <c r="L74" s="34">
        <v>0</v>
      </c>
      <c r="M74" s="14" t="s">
        <v>4785</v>
      </c>
      <c r="N74" s="35">
        <v>0</v>
      </c>
      <c r="O74" s="35">
        <v>0</v>
      </c>
      <c r="P74" s="35">
        <v>0</v>
      </c>
      <c r="Q74" s="14">
        <v>90</v>
      </c>
      <c r="R74" s="14">
        <v>0</v>
      </c>
      <c r="S74" s="36" t="s">
        <v>4922</v>
      </c>
    </row>
    <row r="75" spans="1:19" ht="288" x14ac:dyDescent="0.3">
      <c r="A75" s="31">
        <v>65</v>
      </c>
      <c r="B75" s="9" t="s">
        <v>4748</v>
      </c>
      <c r="C75" s="10" t="s">
        <v>54</v>
      </c>
      <c r="D75" s="10"/>
      <c r="E75" s="13" t="s">
        <v>4924</v>
      </c>
      <c r="F75" s="13" t="s">
        <v>4925</v>
      </c>
      <c r="G75" s="32">
        <v>43748</v>
      </c>
      <c r="H75" s="13" t="s">
        <v>4926</v>
      </c>
      <c r="I75" s="13" t="s">
        <v>4927</v>
      </c>
      <c r="J75" s="14" t="s">
        <v>156</v>
      </c>
      <c r="K75" s="34">
        <v>20000</v>
      </c>
      <c r="L75" s="34">
        <v>68620000</v>
      </c>
      <c r="M75" s="14" t="s">
        <v>4782</v>
      </c>
      <c r="N75" s="35">
        <v>0</v>
      </c>
      <c r="O75" s="35">
        <v>0</v>
      </c>
      <c r="P75" s="35">
        <v>0</v>
      </c>
      <c r="Q75" s="14">
        <v>115</v>
      </c>
      <c r="R75" s="14">
        <v>0</v>
      </c>
      <c r="S75" s="38" t="s">
        <v>4808</v>
      </c>
    </row>
    <row r="76" spans="1:19" ht="172.8" x14ac:dyDescent="0.3">
      <c r="A76" s="31">
        <v>66</v>
      </c>
      <c r="B76" s="9" t="s">
        <v>4751</v>
      </c>
      <c r="C76" s="10" t="s">
        <v>54</v>
      </c>
      <c r="D76" s="10"/>
      <c r="E76" s="33" t="s">
        <v>4928</v>
      </c>
      <c r="F76" s="33" t="s">
        <v>4818</v>
      </c>
      <c r="G76" s="32">
        <v>43755</v>
      </c>
      <c r="H76" s="33" t="s">
        <v>4818</v>
      </c>
      <c r="I76" s="33" t="s">
        <v>4929</v>
      </c>
      <c r="J76" s="14" t="s">
        <v>162</v>
      </c>
      <c r="K76" s="34">
        <v>0</v>
      </c>
      <c r="L76" s="34">
        <v>0</v>
      </c>
      <c r="M76" s="14" t="s">
        <v>4785</v>
      </c>
      <c r="N76" s="35">
        <v>0</v>
      </c>
      <c r="O76" s="35">
        <v>0</v>
      </c>
      <c r="P76" s="35">
        <v>0</v>
      </c>
      <c r="Q76" s="14">
        <v>9</v>
      </c>
      <c r="R76" s="14">
        <v>0</v>
      </c>
      <c r="S76" s="36" t="s">
        <v>4929</v>
      </c>
    </row>
    <row r="77" spans="1:19" ht="288" x14ac:dyDescent="0.3">
      <c r="A77" s="31">
        <v>67</v>
      </c>
      <c r="B77" s="9" t="s">
        <v>4753</v>
      </c>
      <c r="C77" s="10" t="s">
        <v>54</v>
      </c>
      <c r="D77" s="10"/>
      <c r="E77" s="13" t="s">
        <v>4930</v>
      </c>
      <c r="F77" s="13" t="s">
        <v>4925</v>
      </c>
      <c r="G77" s="32">
        <v>43758</v>
      </c>
      <c r="H77" s="13" t="s">
        <v>4931</v>
      </c>
      <c r="I77" s="13" t="s">
        <v>4932</v>
      </c>
      <c r="J77" s="14" t="s">
        <v>156</v>
      </c>
      <c r="K77" s="34">
        <v>20000</v>
      </c>
      <c r="L77" s="34">
        <v>68620000</v>
      </c>
      <c r="M77" s="14" t="s">
        <v>4785</v>
      </c>
      <c r="N77" s="35">
        <v>0</v>
      </c>
      <c r="O77" s="35">
        <v>0</v>
      </c>
      <c r="P77" s="35">
        <v>0</v>
      </c>
      <c r="Q77" s="14">
        <v>127</v>
      </c>
      <c r="R77" s="14">
        <v>0</v>
      </c>
      <c r="S77" s="38" t="s">
        <v>4808</v>
      </c>
    </row>
    <row r="78" spans="1:19" ht="129.6" x14ac:dyDescent="0.3">
      <c r="A78" s="31">
        <v>68</v>
      </c>
      <c r="B78" s="9" t="s">
        <v>4756</v>
      </c>
      <c r="C78" s="10" t="s">
        <v>54</v>
      </c>
      <c r="D78" s="10"/>
      <c r="E78" s="33" t="s">
        <v>4933</v>
      </c>
      <c r="F78" s="33" t="s">
        <v>4875</v>
      </c>
      <c r="G78" s="32">
        <v>43766</v>
      </c>
      <c r="H78" s="33" t="s">
        <v>4875</v>
      </c>
      <c r="I78" s="33" t="s">
        <v>4933</v>
      </c>
      <c r="J78" s="14" t="s">
        <v>162</v>
      </c>
      <c r="K78" s="34">
        <v>0</v>
      </c>
      <c r="L78" s="34">
        <v>0</v>
      </c>
      <c r="M78" s="14" t="s">
        <v>4785</v>
      </c>
      <c r="N78" s="35">
        <v>0</v>
      </c>
      <c r="O78" s="35">
        <v>0</v>
      </c>
      <c r="P78" s="35">
        <v>0</v>
      </c>
      <c r="Q78" s="14">
        <v>64</v>
      </c>
      <c r="R78" s="14">
        <v>0</v>
      </c>
      <c r="S78" s="36" t="s">
        <v>4933</v>
      </c>
    </row>
    <row r="79" spans="1:19" ht="288" x14ac:dyDescent="0.3">
      <c r="A79" s="31">
        <v>69</v>
      </c>
      <c r="B79" s="9" t="s">
        <v>4758</v>
      </c>
      <c r="C79" s="10" t="s">
        <v>54</v>
      </c>
      <c r="D79" s="10"/>
      <c r="E79" s="13" t="s">
        <v>4934</v>
      </c>
      <c r="F79" s="13" t="s">
        <v>4806</v>
      </c>
      <c r="G79" s="32">
        <v>43777</v>
      </c>
      <c r="H79" s="13" t="s">
        <v>4806</v>
      </c>
      <c r="I79" s="13" t="s">
        <v>4935</v>
      </c>
      <c r="J79" s="14" t="s">
        <v>156</v>
      </c>
      <c r="K79" s="34">
        <v>40000</v>
      </c>
      <c r="L79" s="34">
        <v>135640000</v>
      </c>
      <c r="M79" s="14" t="s">
        <v>4782</v>
      </c>
      <c r="N79" s="35">
        <v>0</v>
      </c>
      <c r="O79" s="35">
        <v>0</v>
      </c>
      <c r="P79" s="35">
        <v>0</v>
      </c>
      <c r="Q79" s="14">
        <v>112</v>
      </c>
      <c r="R79" s="14">
        <v>0</v>
      </c>
      <c r="S79" s="38" t="s">
        <v>4808</v>
      </c>
    </row>
    <row r="80" spans="1:19" ht="288" x14ac:dyDescent="0.3">
      <c r="A80" s="31">
        <v>70</v>
      </c>
      <c r="B80" s="9" t="s">
        <v>4760</v>
      </c>
      <c r="C80" s="10" t="s">
        <v>54</v>
      </c>
      <c r="D80" s="10"/>
      <c r="E80" s="13" t="s">
        <v>4936</v>
      </c>
      <c r="F80" s="13" t="s">
        <v>4806</v>
      </c>
      <c r="G80" s="32">
        <v>43777</v>
      </c>
      <c r="H80" s="13" t="s">
        <v>4806</v>
      </c>
      <c r="I80" s="13" t="s">
        <v>4937</v>
      </c>
      <c r="J80" s="14" t="s">
        <v>156</v>
      </c>
      <c r="K80" s="34">
        <v>188277</v>
      </c>
      <c r="L80" s="34">
        <v>638450000</v>
      </c>
      <c r="M80" s="14" t="s">
        <v>4782</v>
      </c>
      <c r="N80" s="35">
        <v>0</v>
      </c>
      <c r="O80" s="35">
        <v>0</v>
      </c>
      <c r="P80" s="35">
        <v>0</v>
      </c>
      <c r="Q80" s="14">
        <v>128</v>
      </c>
      <c r="R80" s="14">
        <v>0</v>
      </c>
      <c r="S80" s="38" t="s">
        <v>4808</v>
      </c>
    </row>
    <row r="81" spans="1:19" ht="288" x14ac:dyDescent="0.3">
      <c r="A81" s="31">
        <v>71</v>
      </c>
      <c r="B81" s="9" t="s">
        <v>4762</v>
      </c>
      <c r="C81" s="10" t="s">
        <v>54</v>
      </c>
      <c r="D81" s="10"/>
      <c r="E81" s="13" t="s">
        <v>4938</v>
      </c>
      <c r="F81" s="13" t="s">
        <v>4806</v>
      </c>
      <c r="G81" s="32">
        <v>43787</v>
      </c>
      <c r="H81" s="13" t="s">
        <v>4806</v>
      </c>
      <c r="I81" s="13" t="s">
        <v>4939</v>
      </c>
      <c r="J81" s="14" t="s">
        <v>155</v>
      </c>
      <c r="K81" s="34">
        <v>4750350557</v>
      </c>
      <c r="L81" s="34">
        <v>4750350557</v>
      </c>
      <c r="M81" s="14" t="s">
        <v>4785</v>
      </c>
      <c r="N81" s="35">
        <v>0</v>
      </c>
      <c r="O81" s="35">
        <v>0</v>
      </c>
      <c r="P81" s="35">
        <v>0</v>
      </c>
      <c r="Q81" s="14">
        <v>266</v>
      </c>
      <c r="R81" s="14">
        <v>0</v>
      </c>
      <c r="S81" s="38" t="s">
        <v>4808</v>
      </c>
    </row>
    <row r="82" spans="1:19" ht="57.6" x14ac:dyDescent="0.3">
      <c r="A82" s="31">
        <v>72</v>
      </c>
      <c r="B82" s="9" t="s">
        <v>4764</v>
      </c>
      <c r="C82" s="10" t="s">
        <v>54</v>
      </c>
      <c r="D82" s="10"/>
      <c r="E82" s="33" t="s">
        <v>4940</v>
      </c>
      <c r="F82" s="33" t="s">
        <v>4818</v>
      </c>
      <c r="G82" s="32">
        <v>43787</v>
      </c>
      <c r="H82" s="33" t="s">
        <v>4818</v>
      </c>
      <c r="I82" s="33" t="s">
        <v>4940</v>
      </c>
      <c r="J82" s="14" t="s">
        <v>162</v>
      </c>
      <c r="K82" s="34">
        <v>0</v>
      </c>
      <c r="L82" s="34">
        <v>0</v>
      </c>
      <c r="M82" s="14" t="s">
        <v>4782</v>
      </c>
      <c r="N82" s="35">
        <v>0</v>
      </c>
      <c r="O82" s="35">
        <v>0</v>
      </c>
      <c r="P82" s="35">
        <v>0</v>
      </c>
      <c r="Q82" s="14">
        <v>3</v>
      </c>
      <c r="R82" s="14">
        <v>0</v>
      </c>
      <c r="S82" s="36" t="s">
        <v>4940</v>
      </c>
    </row>
    <row r="83" spans="1:19" ht="72" x14ac:dyDescent="0.3">
      <c r="A83" s="31">
        <v>73</v>
      </c>
      <c r="B83" s="9" t="s">
        <v>4941</v>
      </c>
      <c r="C83" s="10" t="s">
        <v>54</v>
      </c>
      <c r="D83" s="10"/>
      <c r="E83" s="33" t="s">
        <v>4942</v>
      </c>
      <c r="F83" s="33" t="s">
        <v>4835</v>
      </c>
      <c r="G83" s="32">
        <v>43798</v>
      </c>
      <c r="H83" s="33" t="s">
        <v>4835</v>
      </c>
      <c r="I83" s="33" t="s">
        <v>4942</v>
      </c>
      <c r="J83" s="14" t="s">
        <v>162</v>
      </c>
      <c r="K83" s="34">
        <v>0</v>
      </c>
      <c r="L83" s="34">
        <v>0</v>
      </c>
      <c r="M83" s="14" t="s">
        <v>4782</v>
      </c>
      <c r="N83" s="35">
        <v>0</v>
      </c>
      <c r="O83" s="35">
        <v>0</v>
      </c>
      <c r="P83" s="35">
        <v>0</v>
      </c>
      <c r="Q83" s="14">
        <v>1</v>
      </c>
      <c r="R83" s="14">
        <v>0</v>
      </c>
      <c r="S83" s="36" t="s">
        <v>4942</v>
      </c>
    </row>
    <row r="84" spans="1:19" ht="288" x14ac:dyDescent="0.3">
      <c r="A84" s="31">
        <v>74</v>
      </c>
      <c r="B84" s="9" t="s">
        <v>4943</v>
      </c>
      <c r="C84" s="10" t="s">
        <v>54</v>
      </c>
      <c r="D84" s="10"/>
      <c r="E84" s="13" t="s">
        <v>4944</v>
      </c>
      <c r="F84" s="13" t="s">
        <v>4945</v>
      </c>
      <c r="G84" s="32">
        <v>43799</v>
      </c>
      <c r="H84" s="13" t="s">
        <v>4945</v>
      </c>
      <c r="I84" s="13" t="s">
        <v>4946</v>
      </c>
      <c r="J84" s="14" t="s">
        <v>157</v>
      </c>
      <c r="K84" s="34">
        <v>8000</v>
      </c>
      <c r="L84" s="34">
        <v>31073840</v>
      </c>
      <c r="M84" s="14" t="s">
        <v>4782</v>
      </c>
      <c r="N84" s="35">
        <v>0</v>
      </c>
      <c r="O84" s="35">
        <v>0</v>
      </c>
      <c r="P84" s="35">
        <v>0</v>
      </c>
      <c r="Q84" s="14">
        <v>122</v>
      </c>
      <c r="R84" s="14">
        <v>0</v>
      </c>
      <c r="S84" s="38" t="s">
        <v>4808</v>
      </c>
    </row>
    <row r="85" spans="1:19" ht="288" x14ac:dyDescent="0.3">
      <c r="A85" s="31">
        <v>75</v>
      </c>
      <c r="B85" s="9" t="s">
        <v>4947</v>
      </c>
      <c r="C85" s="10" t="s">
        <v>54</v>
      </c>
      <c r="D85" s="10"/>
      <c r="E85" s="13" t="s">
        <v>4948</v>
      </c>
      <c r="F85" s="13" t="s">
        <v>4945</v>
      </c>
      <c r="G85" s="32">
        <v>43799</v>
      </c>
      <c r="H85" s="13" t="s">
        <v>4945</v>
      </c>
      <c r="I85" s="13" t="s">
        <v>4949</v>
      </c>
      <c r="J85" s="14" t="s">
        <v>157</v>
      </c>
      <c r="K85" s="34">
        <v>8800</v>
      </c>
      <c r="L85" s="34">
        <v>34181224</v>
      </c>
      <c r="M85" s="14" t="s">
        <v>4782</v>
      </c>
      <c r="N85" s="35">
        <v>0</v>
      </c>
      <c r="O85" s="35">
        <v>0</v>
      </c>
      <c r="P85" s="35">
        <v>0</v>
      </c>
      <c r="Q85" s="14">
        <v>122</v>
      </c>
      <c r="R85" s="14">
        <v>0</v>
      </c>
      <c r="S85" s="38" t="s">
        <v>4808</v>
      </c>
    </row>
    <row r="86" spans="1:19" ht="100.8" x14ac:dyDescent="0.3">
      <c r="A86" s="31">
        <v>76</v>
      </c>
      <c r="B86" s="9" t="s">
        <v>4950</v>
      </c>
      <c r="C86" s="10" t="s">
        <v>54</v>
      </c>
      <c r="D86" s="10"/>
      <c r="E86" s="13" t="s">
        <v>4951</v>
      </c>
      <c r="F86" s="13" t="s">
        <v>4952</v>
      </c>
      <c r="G86" s="32">
        <v>43800</v>
      </c>
      <c r="H86" s="13" t="s">
        <v>4952</v>
      </c>
      <c r="I86" s="13" t="s">
        <v>4953</v>
      </c>
      <c r="J86" s="14" t="s">
        <v>162</v>
      </c>
      <c r="K86" s="34">
        <v>0</v>
      </c>
      <c r="L86" s="34"/>
      <c r="M86" s="14" t="s">
        <v>4782</v>
      </c>
      <c r="N86" s="35">
        <v>0</v>
      </c>
      <c r="O86" s="35">
        <v>0</v>
      </c>
      <c r="P86" s="35">
        <v>0</v>
      </c>
      <c r="Q86" s="14">
        <v>174</v>
      </c>
      <c r="R86" s="14">
        <v>0</v>
      </c>
      <c r="S86" s="36" t="s">
        <v>4953</v>
      </c>
    </row>
    <row r="87" spans="1:19" ht="57.6" x14ac:dyDescent="0.3">
      <c r="A87" s="31">
        <v>77</v>
      </c>
      <c r="B87" s="9" t="s">
        <v>4954</v>
      </c>
      <c r="C87" s="10" t="s">
        <v>54</v>
      </c>
      <c r="D87" s="10"/>
      <c r="E87" s="33" t="s">
        <v>4955</v>
      </c>
      <c r="F87" s="33" t="s">
        <v>4956</v>
      </c>
      <c r="G87" s="32">
        <v>43802</v>
      </c>
      <c r="H87" s="33" t="s">
        <v>4956</v>
      </c>
      <c r="I87" s="33" t="s">
        <v>4955</v>
      </c>
      <c r="J87" s="14" t="s">
        <v>162</v>
      </c>
      <c r="K87" s="34">
        <v>0</v>
      </c>
      <c r="L87" s="34">
        <v>0</v>
      </c>
      <c r="M87" s="14" t="s">
        <v>4782</v>
      </c>
      <c r="N87" s="35">
        <v>0</v>
      </c>
      <c r="O87" s="35">
        <v>0</v>
      </c>
      <c r="P87" s="35">
        <v>0</v>
      </c>
      <c r="Q87" s="14">
        <v>1</v>
      </c>
      <c r="R87" s="14">
        <v>0</v>
      </c>
      <c r="S87" s="36" t="s">
        <v>4955</v>
      </c>
    </row>
    <row r="88" spans="1:19" ht="158.4" x14ac:dyDescent="0.3">
      <c r="A88" s="31">
        <v>78</v>
      </c>
      <c r="B88" s="9" t="s">
        <v>4957</v>
      </c>
      <c r="C88" s="10" t="s">
        <v>54</v>
      </c>
      <c r="D88" s="10"/>
      <c r="E88" s="33" t="s">
        <v>4958</v>
      </c>
      <c r="F88" s="13" t="s">
        <v>4835</v>
      </c>
      <c r="G88" s="32">
        <v>43803</v>
      </c>
      <c r="H88" s="13" t="s">
        <v>4835</v>
      </c>
      <c r="I88" s="33" t="s">
        <v>4958</v>
      </c>
      <c r="J88" s="14" t="s">
        <v>162</v>
      </c>
      <c r="K88" s="34">
        <v>0</v>
      </c>
      <c r="L88" s="34">
        <v>0</v>
      </c>
      <c r="M88" s="14" t="s">
        <v>4782</v>
      </c>
      <c r="N88" s="35">
        <v>0</v>
      </c>
      <c r="O88" s="35">
        <v>0</v>
      </c>
      <c r="P88" s="35">
        <v>0</v>
      </c>
      <c r="Q88" s="14">
        <v>1</v>
      </c>
      <c r="R88" s="14">
        <v>0</v>
      </c>
      <c r="S88" s="36" t="s">
        <v>4958</v>
      </c>
    </row>
    <row r="89" spans="1:19" ht="273.60000000000002" x14ac:dyDescent="0.3">
      <c r="A89" s="31">
        <v>79</v>
      </c>
      <c r="B89" s="9" t="s">
        <v>4959</v>
      </c>
      <c r="C89" s="10" t="s">
        <v>54</v>
      </c>
      <c r="D89" s="10"/>
      <c r="E89" s="33" t="s">
        <v>4960</v>
      </c>
      <c r="F89" s="13" t="s">
        <v>4875</v>
      </c>
      <c r="G89" s="32">
        <v>43810</v>
      </c>
      <c r="H89" s="13" t="s">
        <v>4875</v>
      </c>
      <c r="I89" s="33" t="s">
        <v>4961</v>
      </c>
      <c r="J89" s="14" t="s">
        <v>162</v>
      </c>
      <c r="K89" s="34">
        <v>0</v>
      </c>
      <c r="L89" s="34">
        <v>0</v>
      </c>
      <c r="M89" s="14" t="s">
        <v>4782</v>
      </c>
      <c r="N89" s="35">
        <v>0</v>
      </c>
      <c r="O89" s="35">
        <v>0</v>
      </c>
      <c r="P89" s="35">
        <v>0</v>
      </c>
      <c r="Q89" s="14">
        <v>80</v>
      </c>
      <c r="R89" s="14">
        <v>0</v>
      </c>
      <c r="S89" s="36" t="s">
        <v>4961</v>
      </c>
    </row>
    <row r="90" spans="1:19" ht="86.4" x14ac:dyDescent="0.3">
      <c r="A90" s="31">
        <v>80</v>
      </c>
      <c r="B90" s="9" t="s">
        <v>4962</v>
      </c>
      <c r="C90" s="10" t="s">
        <v>54</v>
      </c>
      <c r="D90" s="10"/>
      <c r="E90" s="13" t="s">
        <v>4963</v>
      </c>
      <c r="F90" s="13" t="s">
        <v>4779</v>
      </c>
      <c r="G90" s="32">
        <v>43818</v>
      </c>
      <c r="H90" s="13" t="s">
        <v>4780</v>
      </c>
      <c r="I90" s="13" t="s">
        <v>4964</v>
      </c>
      <c r="J90" s="14" t="s">
        <v>162</v>
      </c>
      <c r="K90" s="34">
        <v>0</v>
      </c>
      <c r="L90" s="34">
        <v>0</v>
      </c>
      <c r="M90" s="14" t="s">
        <v>4782</v>
      </c>
      <c r="N90" s="35">
        <v>0</v>
      </c>
      <c r="O90" s="35">
        <v>0</v>
      </c>
      <c r="P90" s="35">
        <v>0</v>
      </c>
      <c r="Q90" s="14">
        <v>259</v>
      </c>
      <c r="R90" s="14">
        <v>0</v>
      </c>
      <c r="S90" s="36" t="s">
        <v>4964</v>
      </c>
    </row>
    <row r="91" spans="1:19" ht="288" x14ac:dyDescent="0.3">
      <c r="A91" s="31">
        <v>81</v>
      </c>
      <c r="B91" s="9" t="s">
        <v>4965</v>
      </c>
      <c r="C91" s="10" t="s">
        <v>54</v>
      </c>
      <c r="D91" s="10"/>
      <c r="E91" s="13" t="s">
        <v>4966</v>
      </c>
      <c r="F91" s="13" t="s">
        <v>4815</v>
      </c>
      <c r="G91" s="32">
        <v>43819</v>
      </c>
      <c r="H91" s="13" t="s">
        <v>4815</v>
      </c>
      <c r="I91" s="13" t="s">
        <v>4967</v>
      </c>
      <c r="J91" s="14" t="s">
        <v>155</v>
      </c>
      <c r="K91" s="34">
        <v>558957395</v>
      </c>
      <c r="L91" s="34">
        <v>558957395</v>
      </c>
      <c r="M91" s="14" t="s">
        <v>4782</v>
      </c>
      <c r="N91" s="35">
        <v>0</v>
      </c>
      <c r="O91" s="35">
        <v>0</v>
      </c>
      <c r="P91" s="35">
        <v>0</v>
      </c>
      <c r="Q91" s="14">
        <v>224</v>
      </c>
      <c r="R91" s="14">
        <v>0</v>
      </c>
      <c r="S91" s="38" t="s">
        <v>4808</v>
      </c>
    </row>
    <row r="92" spans="1:19" ht="273.60000000000002" x14ac:dyDescent="0.3">
      <c r="A92" s="31">
        <v>82</v>
      </c>
      <c r="B92" s="9" t="s">
        <v>4968</v>
      </c>
      <c r="C92" s="10" t="s">
        <v>54</v>
      </c>
      <c r="D92" s="10"/>
      <c r="E92" s="13" t="s">
        <v>4969</v>
      </c>
      <c r="F92" s="13" t="s">
        <v>4970</v>
      </c>
      <c r="G92" s="32">
        <v>43531</v>
      </c>
      <c r="H92" s="13" t="s">
        <v>4971</v>
      </c>
      <c r="I92" s="13" t="s">
        <v>4972</v>
      </c>
      <c r="J92" s="14" t="s">
        <v>155</v>
      </c>
      <c r="K92" s="34">
        <v>120930000</v>
      </c>
      <c r="L92" s="34">
        <v>120930000</v>
      </c>
      <c r="M92" s="14" t="s">
        <v>4782</v>
      </c>
      <c r="N92" s="35">
        <v>0</v>
      </c>
      <c r="O92" s="35">
        <v>0</v>
      </c>
      <c r="P92" s="35">
        <v>0</v>
      </c>
      <c r="Q92" s="14">
        <v>181</v>
      </c>
      <c r="R92" s="14">
        <v>0</v>
      </c>
      <c r="S92" s="38" t="s">
        <v>4973</v>
      </c>
    </row>
    <row r="93" spans="1:19" ht="273.60000000000002" x14ac:dyDescent="0.3">
      <c r="A93" s="31">
        <v>83</v>
      </c>
      <c r="B93" s="9" t="s">
        <v>4974</v>
      </c>
      <c r="C93" s="10" t="s">
        <v>54</v>
      </c>
      <c r="D93" s="10"/>
      <c r="E93" s="13" t="s">
        <v>4969</v>
      </c>
      <c r="F93" s="13" t="s">
        <v>4970</v>
      </c>
      <c r="G93" s="32">
        <v>43565</v>
      </c>
      <c r="H93" s="13" t="s">
        <v>4971</v>
      </c>
      <c r="I93" s="41" t="s">
        <v>4975</v>
      </c>
      <c r="J93" s="14" t="s">
        <v>155</v>
      </c>
      <c r="K93" s="34">
        <v>89967000</v>
      </c>
      <c r="L93" s="34">
        <v>89967000</v>
      </c>
      <c r="M93" s="14" t="s">
        <v>4782</v>
      </c>
      <c r="N93" s="35">
        <v>0</v>
      </c>
      <c r="O93" s="35">
        <v>0</v>
      </c>
      <c r="P93" s="35">
        <v>0</v>
      </c>
      <c r="Q93" s="14">
        <v>181</v>
      </c>
      <c r="R93" s="14">
        <v>0</v>
      </c>
      <c r="S93" s="38" t="s">
        <v>4973</v>
      </c>
    </row>
    <row r="94" spans="1:19" x14ac:dyDescent="0.3">
      <c r="A94" s="1">
        <v>-1</v>
      </c>
      <c r="C94" s="2" t="s">
        <v>24</v>
      </c>
      <c r="D94" s="2" t="s">
        <v>24</v>
      </c>
      <c r="E94" s="2" t="s">
        <v>24</v>
      </c>
      <c r="F94" s="2" t="s">
        <v>24</v>
      </c>
      <c r="G94" s="2" t="s">
        <v>24</v>
      </c>
      <c r="H94" s="2" t="s">
        <v>24</v>
      </c>
      <c r="I94" s="2" t="s">
        <v>24</v>
      </c>
      <c r="J94" s="2" t="s">
        <v>24</v>
      </c>
      <c r="K94" s="2" t="s">
        <v>24</v>
      </c>
      <c r="L94" s="2" t="s">
        <v>24</v>
      </c>
      <c r="M94" s="2" t="s">
        <v>24</v>
      </c>
      <c r="N94" s="2" t="s">
        <v>24</v>
      </c>
      <c r="O94" s="2" t="s">
        <v>24</v>
      </c>
      <c r="P94" s="2" t="s">
        <v>24</v>
      </c>
      <c r="Q94" s="2" t="s">
        <v>24</v>
      </c>
      <c r="R94" s="2" t="s">
        <v>24</v>
      </c>
      <c r="S94" s="2" t="s">
        <v>24</v>
      </c>
    </row>
    <row r="95" spans="1:19" x14ac:dyDescent="0.3">
      <c r="A95" s="1">
        <v>999999</v>
      </c>
      <c r="B95" t="s">
        <v>66</v>
      </c>
      <c r="C95" s="2" t="s">
        <v>24</v>
      </c>
      <c r="D95" s="2" t="s">
        <v>24</v>
      </c>
      <c r="E95" s="2" t="s">
        <v>24</v>
      </c>
      <c r="F95" s="2" t="s">
        <v>24</v>
      </c>
      <c r="G95" s="2" t="s">
        <v>24</v>
      </c>
      <c r="H95" s="4"/>
      <c r="I95" s="2" t="s">
        <v>24</v>
      </c>
      <c r="J95" s="2" t="s">
        <v>24</v>
      </c>
      <c r="K95" s="2" t="s">
        <v>24</v>
      </c>
      <c r="M95" s="2" t="s">
        <v>24</v>
      </c>
      <c r="Q95" s="2" t="s">
        <v>24</v>
      </c>
      <c r="R95" s="2" t="s">
        <v>24</v>
      </c>
      <c r="S95" s="2" t="s">
        <v>24</v>
      </c>
    </row>
    <row r="351085" spans="1:2" x14ac:dyDescent="0.3">
      <c r="A351085" t="s">
        <v>54</v>
      </c>
      <c r="B351085" t="s">
        <v>155</v>
      </c>
    </row>
    <row r="351086" spans="1:2" x14ac:dyDescent="0.3">
      <c r="A351086" t="s">
        <v>55</v>
      </c>
      <c r="B351086" t="s">
        <v>156</v>
      </c>
    </row>
    <row r="351087" spans="1:2" x14ac:dyDescent="0.3">
      <c r="B351087" t="s">
        <v>157</v>
      </c>
    </row>
    <row r="351088" spans="1:2" x14ac:dyDescent="0.3">
      <c r="B351088" t="s">
        <v>158</v>
      </c>
    </row>
    <row r="351089" spans="2:2" x14ac:dyDescent="0.3">
      <c r="B351089" t="s">
        <v>159</v>
      </c>
    </row>
    <row r="351090" spans="2:2" x14ac:dyDescent="0.3">
      <c r="B351090" t="s">
        <v>160</v>
      </c>
    </row>
    <row r="351091" spans="2:2" x14ac:dyDescent="0.3">
      <c r="B351091" t="s">
        <v>161</v>
      </c>
    </row>
    <row r="351092" spans="2:2" x14ac:dyDescent="0.3">
      <c r="B351092" t="s">
        <v>162</v>
      </c>
    </row>
  </sheetData>
  <mergeCells count="1">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3" xr:uid="{416C7F1C-C926-4EE9-9A0E-118F89C84455}">
      <formula1>$A$351084:$A$351086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3" xr:uid="{E183BB6E-55E3-4471-A1AD-0C02CB57FB32}">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2:E38" xr:uid="{8726D21D-4F31-4928-997B-E3CE0E742166}">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H35 H38 F12:F38" xr:uid="{1AF6A106-AE6E-4364-83E4-BCBCC7B70AB6}">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2:G38" xr:uid="{35DE42A6-C2A0-47DE-B68C-9ED38AE8B162}">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2:H34 H36:H37" xr:uid="{E2135FB3-FA2E-4F12-9D95-386800CFB53D}">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2:I38" xr:uid="{0ACE1324-CF4C-404B-968D-ED2BE4A69280}">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2:K93" xr:uid="{05DB5EC8-D26D-4719-BD50-2EE54D03260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2:L93" xr:uid="{1E790428-BD43-465E-83ED-0CA56DAE138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2:M93" xr:uid="{D2F9C684-159D-40A5-BB41-7B647A0BE9DA}">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2:Q93" xr:uid="{E01C5961-B547-4840-9E67-43326C7C0CC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93" xr:uid="{4A2C0A64-0F1B-47FA-ABC6-5244CE6668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91:S93 S21 S24 S26 S32:S33 S35 S42 S51 S53 S59 S84:S85 S67 S72 S75 S77 S79:S81 S61:S62" xr:uid="{B61239D3-90AF-4E02-9AA5-27BA25ABF82C}">
      <formula1>0</formula1>
      <formula2>390</formula2>
    </dataValidation>
    <dataValidation type="decimal" allowBlank="1" showInputMessage="1" showErrorMessage="1" errorTitle="Entrada no válida" error="Por favor escriba un número" promptTitle="Escriba un número en esta casilla" sqref="H95" xr:uid="{00000000-0002-0000-0600-00001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2:J93" xr:uid="{ECE7B31F-77E9-4F52-8B28-C6D71302664F}">
      <formula1>$B$351068:$B$351076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V1" workbookViewId="0">
      <selection activeCell="W11" sqref="W11"/>
    </sheetView>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178</v>
      </c>
    </row>
    <row r="3" spans="1:25" x14ac:dyDescent="0.3">
      <c r="B3" s="1" t="s">
        <v>4</v>
      </c>
      <c r="C3" s="1">
        <v>1</v>
      </c>
    </row>
    <row r="4" spans="1:25" x14ac:dyDescent="0.3">
      <c r="B4" s="1" t="s">
        <v>5</v>
      </c>
      <c r="C4" s="1">
        <v>21621</v>
      </c>
    </row>
    <row r="5" spans="1:25" x14ac:dyDescent="0.3">
      <c r="B5" s="1" t="s">
        <v>6</v>
      </c>
      <c r="C5" s="5">
        <v>43830</v>
      </c>
    </row>
    <row r="6" spans="1:25" x14ac:dyDescent="0.3">
      <c r="B6" s="1" t="s">
        <v>7</v>
      </c>
      <c r="C6" s="1">
        <v>12</v>
      </c>
      <c r="D6" s="1" t="s">
        <v>8</v>
      </c>
    </row>
    <row r="8" spans="1:25" x14ac:dyDescent="0.3">
      <c r="A8" s="1" t="s">
        <v>9</v>
      </c>
      <c r="B8" s="105" t="s">
        <v>179</v>
      </c>
      <c r="C8" s="106"/>
      <c r="D8" s="106"/>
      <c r="E8" s="106"/>
      <c r="F8" s="106"/>
      <c r="G8" s="106"/>
      <c r="H8" s="106"/>
      <c r="I8" s="106"/>
      <c r="J8" s="106"/>
      <c r="K8" s="106"/>
      <c r="L8" s="106"/>
      <c r="M8" s="106"/>
      <c r="N8" s="106"/>
      <c r="O8" s="106"/>
      <c r="P8" s="106"/>
      <c r="Q8" s="106"/>
      <c r="R8" s="106"/>
      <c r="S8" s="106"/>
      <c r="T8" s="106"/>
      <c r="U8" s="106"/>
      <c r="V8" s="106"/>
      <c r="W8" s="106"/>
      <c r="X8" s="106"/>
      <c r="Y8" s="106"/>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s="7" customFormat="1" ht="216" x14ac:dyDescent="0.3">
      <c r="A11" s="67">
        <v>1</v>
      </c>
      <c r="B11" s="7" t="s">
        <v>65</v>
      </c>
      <c r="C11" s="4" t="s">
        <v>54</v>
      </c>
      <c r="D11" s="30" t="s">
        <v>5020</v>
      </c>
      <c r="E11" s="30" t="s">
        <v>5021</v>
      </c>
      <c r="F11" s="4">
        <v>0</v>
      </c>
      <c r="G11" s="4">
        <v>0</v>
      </c>
      <c r="H11" s="4">
        <v>0</v>
      </c>
      <c r="I11" s="68">
        <v>46874948.350000001</v>
      </c>
      <c r="J11" s="4">
        <v>0</v>
      </c>
      <c r="K11" s="4">
        <v>0</v>
      </c>
      <c r="L11" s="4">
        <v>0</v>
      </c>
      <c r="M11" s="4">
        <v>0</v>
      </c>
      <c r="N11" s="4">
        <v>0</v>
      </c>
      <c r="O11" s="4">
        <v>0</v>
      </c>
      <c r="P11" s="4">
        <v>0</v>
      </c>
      <c r="Q11" s="4">
        <v>0</v>
      </c>
      <c r="R11" s="4">
        <v>0</v>
      </c>
      <c r="S11" s="4">
        <v>0</v>
      </c>
      <c r="T11" s="4">
        <v>0</v>
      </c>
      <c r="U11" s="4">
        <v>0</v>
      </c>
      <c r="V11" s="4">
        <v>0</v>
      </c>
      <c r="W11" s="4">
        <v>0</v>
      </c>
      <c r="X11" s="19">
        <v>1</v>
      </c>
      <c r="Y11" s="4" t="s">
        <v>24</v>
      </c>
    </row>
    <row r="351003" spans="1:1" x14ac:dyDescent="0.3">
      <c r="A351003" t="s">
        <v>54</v>
      </c>
    </row>
    <row r="351004" spans="1:1" x14ac:dyDescent="0.3">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3613D3DB-9157-4D55-8401-6A435EAF32AE}">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6CBC5E33-B21A-40DF-AA21-3AD433A1D77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9B07DEA9-3B87-43EE-B84A-B7255C0B3028}">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E9291F56-B7E9-406D-BEC9-E2D21CB564B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C0401E1D-9D2D-42A6-97FF-E1A644D5232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CA88DF92-C071-42B4-A4CD-AAB2353B17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A53481CF-C067-4B81-9B79-035C63241A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10F370C8-D7DD-4BD3-A2B3-FE71A60BE3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50C95E93-B6D9-4E8E-9532-C9D70A2F2B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82006B98-3A7F-400E-AEC6-5D264789352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57214ABB-CC26-43BA-B072-4D9E0675E5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63A5FA9F-E0CC-48F1-8CEC-DA51DA2DFE3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EC1EE61A-2254-477B-891D-15DF82F96A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4EF37C25-3555-4BF6-85D1-61BCF14F7DB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B6E227C7-A7EC-4295-9EA5-C5F607D2372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A17EB14-CD4E-4F99-937B-8ABBF722B6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3E6D8807-009A-4708-B975-D6687470BBA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A57F328-6CD4-437D-9885-046384CDC5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5991741A-C207-48FF-9B7C-021E8BD17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749CF6A4-2613-435F-A3F6-F3410C4435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8A8C0BC2-F2B3-4787-948B-75F04D91535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959454F2-E271-4F7C-AA32-24740D4D1F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6B6511B1-DCCB-4F22-8721-7D317782038D}">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73"/>
  <sheetViews>
    <sheetView topLeftCell="M1" workbookViewId="0">
      <selection activeCell="O20" sqref="O20"/>
    </sheetView>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30"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200</v>
      </c>
    </row>
    <row r="3" spans="1:25" x14ac:dyDescent="0.3">
      <c r="B3" s="1" t="s">
        <v>4</v>
      </c>
      <c r="C3" s="1">
        <v>1</v>
      </c>
    </row>
    <row r="4" spans="1:25" x14ac:dyDescent="0.3">
      <c r="B4" s="1" t="s">
        <v>5</v>
      </c>
      <c r="C4" s="1">
        <v>21621</v>
      </c>
    </row>
    <row r="5" spans="1:25" x14ac:dyDescent="0.3">
      <c r="B5" s="1" t="s">
        <v>6</v>
      </c>
      <c r="C5" s="5">
        <v>43830</v>
      </c>
    </row>
    <row r="6" spans="1:25" x14ac:dyDescent="0.3">
      <c r="B6" s="1" t="s">
        <v>7</v>
      </c>
      <c r="C6" s="1">
        <v>12</v>
      </c>
      <c r="D6" s="1" t="s">
        <v>8</v>
      </c>
    </row>
    <row r="8" spans="1:25" x14ac:dyDescent="0.3">
      <c r="A8" s="1" t="s">
        <v>9</v>
      </c>
      <c r="B8" s="105" t="s">
        <v>201</v>
      </c>
      <c r="C8" s="106"/>
      <c r="D8" s="106"/>
      <c r="E8" s="106"/>
      <c r="F8" s="106"/>
      <c r="G8" s="106"/>
      <c r="H8" s="106"/>
      <c r="I8" s="106"/>
      <c r="J8" s="106"/>
      <c r="K8" s="106"/>
      <c r="L8" s="106"/>
      <c r="M8" s="106"/>
      <c r="N8" s="106"/>
      <c r="O8" s="106"/>
      <c r="P8" s="106"/>
      <c r="Q8" s="106"/>
      <c r="R8" s="106"/>
      <c r="S8" s="106"/>
      <c r="T8" s="106"/>
      <c r="U8" s="106"/>
      <c r="V8" s="106"/>
      <c r="W8" s="106"/>
      <c r="X8" s="106"/>
      <c r="Y8" s="106"/>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3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15" thickBot="1" x14ac:dyDescent="0.35">
      <c r="A11" s="8">
        <v>1</v>
      </c>
      <c r="B11" s="9" t="s">
        <v>65</v>
      </c>
      <c r="C11" s="10" t="s">
        <v>54</v>
      </c>
      <c r="D11" s="42" t="s">
        <v>24</v>
      </c>
      <c r="E11" s="43">
        <v>2.5000234100020098E+22</v>
      </c>
      <c r="F11" s="44">
        <v>43550</v>
      </c>
      <c r="G11" s="25" t="s">
        <v>231</v>
      </c>
      <c r="H11" s="25" t="s">
        <v>330</v>
      </c>
      <c r="I11" s="25" t="s">
        <v>233</v>
      </c>
      <c r="J11" s="25" t="s">
        <v>225</v>
      </c>
      <c r="K11" s="25" t="s">
        <v>4976</v>
      </c>
      <c r="L11" s="25" t="s">
        <v>4977</v>
      </c>
      <c r="M11" s="25" t="s">
        <v>243</v>
      </c>
      <c r="N11" s="4" t="s">
        <v>507</v>
      </c>
      <c r="O11" s="25" t="s">
        <v>256</v>
      </c>
      <c r="P11" s="45">
        <v>0</v>
      </c>
      <c r="Q11" s="25">
        <v>0</v>
      </c>
      <c r="R11" s="25">
        <v>0</v>
      </c>
      <c r="S11" s="25" t="s">
        <v>228</v>
      </c>
      <c r="T11" s="26">
        <v>43584</v>
      </c>
      <c r="U11" s="25" t="s">
        <v>229</v>
      </c>
      <c r="V11" s="25">
        <v>0</v>
      </c>
      <c r="W11" s="46"/>
      <c r="X11" s="25">
        <v>0</v>
      </c>
      <c r="Y11" s="46"/>
    </row>
    <row r="12" spans="1:25" ht="15" thickBot="1" x14ac:dyDescent="0.35">
      <c r="A12" s="8">
        <v>2</v>
      </c>
      <c r="B12" s="9" t="s">
        <v>4523</v>
      </c>
      <c r="C12" s="10" t="s">
        <v>54</v>
      </c>
      <c r="D12" s="42"/>
      <c r="E12" s="43">
        <v>1.1001032400020099E+22</v>
      </c>
      <c r="F12" s="44">
        <v>43524</v>
      </c>
      <c r="G12" s="25" t="s">
        <v>231</v>
      </c>
      <c r="H12" s="25" t="s">
        <v>343</v>
      </c>
      <c r="I12" s="25" t="s">
        <v>233</v>
      </c>
      <c r="J12" s="25" t="s">
        <v>225</v>
      </c>
      <c r="K12" s="25" t="s">
        <v>4976</v>
      </c>
      <c r="L12" s="25" t="s">
        <v>4977</v>
      </c>
      <c r="M12" s="25" t="s">
        <v>243</v>
      </c>
      <c r="N12" s="4" t="s">
        <v>507</v>
      </c>
      <c r="O12" s="25" t="s">
        <v>251</v>
      </c>
      <c r="P12" s="45">
        <v>0</v>
      </c>
      <c r="Q12" s="25">
        <v>0</v>
      </c>
      <c r="R12" s="25">
        <v>0</v>
      </c>
      <c r="S12" s="25" t="s">
        <v>237</v>
      </c>
      <c r="T12" s="46"/>
      <c r="U12" s="46"/>
      <c r="V12" s="46"/>
      <c r="W12" s="46"/>
      <c r="X12" s="25">
        <v>0</v>
      </c>
      <c r="Y12" s="46"/>
    </row>
    <row r="13" spans="1:25" ht="15" thickBot="1" x14ac:dyDescent="0.35">
      <c r="A13" s="8">
        <v>3</v>
      </c>
      <c r="B13" s="9" t="s">
        <v>4525</v>
      </c>
      <c r="C13" s="10" t="s">
        <v>54</v>
      </c>
      <c r="D13" s="42"/>
      <c r="E13" s="43">
        <v>2.5000234200020099E+22</v>
      </c>
      <c r="F13" s="44">
        <v>43507</v>
      </c>
      <c r="G13" s="25" t="s">
        <v>231</v>
      </c>
      <c r="H13" s="25" t="s">
        <v>347</v>
      </c>
      <c r="I13" s="25" t="s">
        <v>233</v>
      </c>
      <c r="J13" s="25" t="s">
        <v>225</v>
      </c>
      <c r="K13" s="25" t="s">
        <v>4978</v>
      </c>
      <c r="L13" s="25" t="s">
        <v>4979</v>
      </c>
      <c r="M13" s="25" t="s">
        <v>243</v>
      </c>
      <c r="N13" s="4" t="s">
        <v>507</v>
      </c>
      <c r="O13" s="25" t="s">
        <v>251</v>
      </c>
      <c r="P13" s="45">
        <v>3450940982</v>
      </c>
      <c r="Q13" s="45">
        <v>3450940982</v>
      </c>
      <c r="R13" s="27">
        <v>4056397440</v>
      </c>
      <c r="S13" s="25" t="s">
        <v>237</v>
      </c>
      <c r="T13" s="46"/>
      <c r="U13" s="46"/>
      <c r="V13" s="46"/>
      <c r="W13" s="46"/>
      <c r="X13" s="25">
        <v>0</v>
      </c>
      <c r="Y13" s="46"/>
    </row>
    <row r="14" spans="1:25" ht="15" thickBot="1" x14ac:dyDescent="0.35">
      <c r="A14" s="8">
        <v>4</v>
      </c>
      <c r="B14" s="9" t="s">
        <v>4528</v>
      </c>
      <c r="C14" s="10" t="s">
        <v>54</v>
      </c>
      <c r="D14" s="42"/>
      <c r="E14" s="43">
        <v>1.1001032400020099E+22</v>
      </c>
      <c r="F14" s="44">
        <v>43518</v>
      </c>
      <c r="G14" s="25" t="s">
        <v>231</v>
      </c>
      <c r="H14" s="25" t="s">
        <v>347</v>
      </c>
      <c r="I14" s="25" t="s">
        <v>233</v>
      </c>
      <c r="J14" s="25" t="s">
        <v>225</v>
      </c>
      <c r="K14" s="25" t="s">
        <v>4976</v>
      </c>
      <c r="L14" s="25" t="s">
        <v>4980</v>
      </c>
      <c r="M14" s="25" t="s">
        <v>243</v>
      </c>
      <c r="N14" s="4" t="s">
        <v>507</v>
      </c>
      <c r="O14" s="25" t="s">
        <v>245</v>
      </c>
      <c r="P14" s="45">
        <v>0</v>
      </c>
      <c r="Q14" s="45">
        <v>0</v>
      </c>
      <c r="R14" s="25">
        <v>0</v>
      </c>
      <c r="S14" s="25" t="s">
        <v>237</v>
      </c>
      <c r="T14" s="46"/>
      <c r="U14" s="46"/>
      <c r="V14" s="46"/>
      <c r="W14" s="46"/>
      <c r="X14" s="25">
        <v>0</v>
      </c>
      <c r="Y14" s="46"/>
    </row>
    <row r="15" spans="1:25" ht="15" thickBot="1" x14ac:dyDescent="0.35">
      <c r="A15" s="8">
        <v>5</v>
      </c>
      <c r="B15" s="9" t="s">
        <v>4531</v>
      </c>
      <c r="C15" s="10" t="s">
        <v>54</v>
      </c>
      <c r="D15" s="42"/>
      <c r="E15" s="43">
        <v>1.10013335026201E+22</v>
      </c>
      <c r="F15" s="44">
        <v>43633</v>
      </c>
      <c r="G15" s="25" t="s">
        <v>231</v>
      </c>
      <c r="H15" s="25" t="s">
        <v>347</v>
      </c>
      <c r="I15" s="25" t="s">
        <v>233</v>
      </c>
      <c r="J15" s="25" t="s">
        <v>225</v>
      </c>
      <c r="K15" s="25" t="s">
        <v>4976</v>
      </c>
      <c r="L15" s="25" t="s">
        <v>4981</v>
      </c>
      <c r="M15" s="25" t="s">
        <v>243</v>
      </c>
      <c r="N15" s="4" t="s">
        <v>507</v>
      </c>
      <c r="O15" s="25" t="s">
        <v>245</v>
      </c>
      <c r="P15" s="45">
        <v>64540555</v>
      </c>
      <c r="Q15" s="45">
        <v>64540555</v>
      </c>
      <c r="R15" s="27">
        <v>38383054</v>
      </c>
      <c r="S15" s="25" t="s">
        <v>237</v>
      </c>
      <c r="T15" s="46"/>
      <c r="U15" s="46"/>
      <c r="V15" s="46"/>
      <c r="W15" s="46"/>
      <c r="X15" s="25">
        <v>0</v>
      </c>
      <c r="Y15" s="46"/>
    </row>
    <row r="16" spans="1:25" x14ac:dyDescent="0.3">
      <c r="A16" s="1">
        <v>-1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c r="U16" s="2" t="s">
        <v>24</v>
      </c>
      <c r="V16" s="2" t="s">
        <v>24</v>
      </c>
      <c r="W16" s="2" t="s">
        <v>24</v>
      </c>
      <c r="X16" s="2" t="s">
        <v>24</v>
      </c>
      <c r="Y16" s="2" t="s">
        <v>24</v>
      </c>
    </row>
    <row r="17" spans="1:2" x14ac:dyDescent="0.3">
      <c r="A17" s="1">
        <v>999999</v>
      </c>
      <c r="B17" t="s">
        <v>66</v>
      </c>
    </row>
    <row r="351007" spans="1:11" x14ac:dyDescent="0.3">
      <c r="A351007" t="s">
        <v>54</v>
      </c>
      <c r="B351007" t="s">
        <v>222</v>
      </c>
      <c r="C351007" t="s">
        <v>223</v>
      </c>
      <c r="D351007" t="s">
        <v>224</v>
      </c>
      <c r="E351007" t="s">
        <v>225</v>
      </c>
      <c r="F351007" t="s">
        <v>226</v>
      </c>
      <c r="G351007" t="s">
        <v>226</v>
      </c>
      <c r="H351007" t="s">
        <v>227</v>
      </c>
      <c r="I351007" t="s">
        <v>228</v>
      </c>
      <c r="J351007" t="s">
        <v>229</v>
      </c>
      <c r="K351007" t="s">
        <v>230</v>
      </c>
    </row>
    <row r="351008" spans="1:11" x14ac:dyDescent="0.3">
      <c r="A351008" t="s">
        <v>55</v>
      </c>
      <c r="B351008" t="s">
        <v>231</v>
      </c>
      <c r="C351008" t="s">
        <v>232</v>
      </c>
      <c r="D351008" t="s">
        <v>233</v>
      </c>
      <c r="E351008" t="s">
        <v>234</v>
      </c>
      <c r="F351008" t="s">
        <v>235</v>
      </c>
      <c r="G351008" t="s">
        <v>235</v>
      </c>
      <c r="H351008" t="s">
        <v>236</v>
      </c>
      <c r="I351008" t="s">
        <v>237</v>
      </c>
      <c r="J351008" t="s">
        <v>238</v>
      </c>
      <c r="K351008" t="s">
        <v>239</v>
      </c>
    </row>
    <row r="351009" spans="2:11" x14ac:dyDescent="0.3">
      <c r="B351009" t="s">
        <v>240</v>
      </c>
      <c r="C351009" t="s">
        <v>241</v>
      </c>
      <c r="D351009" t="s">
        <v>242</v>
      </c>
      <c r="F351009" t="s">
        <v>243</v>
      </c>
      <c r="G351009" t="s">
        <v>244</v>
      </c>
      <c r="H351009" t="s">
        <v>245</v>
      </c>
      <c r="K351009" t="s">
        <v>246</v>
      </c>
    </row>
    <row r="351010" spans="2:11" x14ac:dyDescent="0.3">
      <c r="B351010" t="s">
        <v>247</v>
      </c>
      <c r="C351010" t="s">
        <v>248</v>
      </c>
      <c r="D351010" t="s">
        <v>249</v>
      </c>
      <c r="F351010" t="s">
        <v>244</v>
      </c>
      <c r="G351010" t="s">
        <v>250</v>
      </c>
      <c r="H351010" t="s">
        <v>251</v>
      </c>
      <c r="K351010" t="s">
        <v>252</v>
      </c>
    </row>
    <row r="351011" spans="2:11" x14ac:dyDescent="0.3">
      <c r="C351011" t="s">
        <v>253</v>
      </c>
      <c r="D351011" t="s">
        <v>254</v>
      </c>
      <c r="F351011" t="s">
        <v>250</v>
      </c>
      <c r="G351011" t="s">
        <v>255</v>
      </c>
      <c r="H351011" t="s">
        <v>256</v>
      </c>
      <c r="K351011" t="s">
        <v>257</v>
      </c>
    </row>
    <row r="351012" spans="2:11" x14ac:dyDescent="0.3">
      <c r="C351012" t="s">
        <v>258</v>
      </c>
      <c r="D351012" t="s">
        <v>259</v>
      </c>
      <c r="F351012" t="s">
        <v>255</v>
      </c>
      <c r="G351012" t="s">
        <v>260</v>
      </c>
      <c r="K351012" t="s">
        <v>261</v>
      </c>
    </row>
    <row r="351013" spans="2:11" x14ac:dyDescent="0.3">
      <c r="C351013" t="s">
        <v>262</v>
      </c>
      <c r="D351013" t="s">
        <v>263</v>
      </c>
      <c r="F351013" t="s">
        <v>260</v>
      </c>
      <c r="G351013" t="s">
        <v>264</v>
      </c>
      <c r="K351013" t="s">
        <v>265</v>
      </c>
    </row>
    <row r="351014" spans="2:11" x14ac:dyDescent="0.3">
      <c r="C351014" t="s">
        <v>266</v>
      </c>
      <c r="D351014" t="s">
        <v>267</v>
      </c>
      <c r="F351014" t="s">
        <v>264</v>
      </c>
      <c r="G351014" t="s">
        <v>268</v>
      </c>
      <c r="K351014" t="s">
        <v>269</v>
      </c>
    </row>
    <row r="351015" spans="2:11" x14ac:dyDescent="0.3">
      <c r="C351015" t="s">
        <v>270</v>
      </c>
      <c r="D351015" t="s">
        <v>271</v>
      </c>
      <c r="F351015" t="s">
        <v>268</v>
      </c>
      <c r="G351015" t="s">
        <v>272</v>
      </c>
      <c r="K351015" t="s">
        <v>273</v>
      </c>
    </row>
    <row r="351016" spans="2:11" x14ac:dyDescent="0.3">
      <c r="C351016" t="s">
        <v>274</v>
      </c>
      <c r="D351016" t="s">
        <v>275</v>
      </c>
      <c r="F351016" t="s">
        <v>272</v>
      </c>
      <c r="G351016" t="s">
        <v>276</v>
      </c>
      <c r="K351016" t="s">
        <v>277</v>
      </c>
    </row>
    <row r="351017" spans="2:11" x14ac:dyDescent="0.3">
      <c r="C351017" t="s">
        <v>278</v>
      </c>
      <c r="D351017" t="s">
        <v>279</v>
      </c>
      <c r="F351017" t="s">
        <v>276</v>
      </c>
      <c r="G351017" t="s">
        <v>280</v>
      </c>
      <c r="K351017" t="s">
        <v>281</v>
      </c>
    </row>
    <row r="351018" spans="2:11" x14ac:dyDescent="0.3">
      <c r="C351018" t="s">
        <v>282</v>
      </c>
      <c r="D351018" t="s">
        <v>283</v>
      </c>
      <c r="F351018" t="s">
        <v>280</v>
      </c>
      <c r="G351018" t="s">
        <v>284</v>
      </c>
      <c r="K351018" t="s">
        <v>285</v>
      </c>
    </row>
    <row r="351019" spans="2:11" x14ac:dyDescent="0.3">
      <c r="C351019" t="s">
        <v>286</v>
      </c>
      <c r="D351019" t="s">
        <v>287</v>
      </c>
      <c r="F351019" t="s">
        <v>284</v>
      </c>
      <c r="G351019" t="s">
        <v>288</v>
      </c>
      <c r="K351019" t="s">
        <v>289</v>
      </c>
    </row>
    <row r="351020" spans="2:11" x14ac:dyDescent="0.3">
      <c r="C351020" t="s">
        <v>290</v>
      </c>
      <c r="D351020" t="s">
        <v>291</v>
      </c>
      <c r="F351020" t="s">
        <v>288</v>
      </c>
      <c r="G351020" t="s">
        <v>292</v>
      </c>
      <c r="K351020" t="s">
        <v>293</v>
      </c>
    </row>
    <row r="351021" spans="2:11" x14ac:dyDescent="0.3">
      <c r="C351021" t="s">
        <v>294</v>
      </c>
      <c r="D351021" t="s">
        <v>295</v>
      </c>
      <c r="F351021" t="s">
        <v>292</v>
      </c>
      <c r="G351021" t="s">
        <v>296</v>
      </c>
      <c r="K351021" t="s">
        <v>297</v>
      </c>
    </row>
    <row r="351022" spans="2:11" x14ac:dyDescent="0.3">
      <c r="C351022" t="s">
        <v>298</v>
      </c>
      <c r="F351022" t="s">
        <v>296</v>
      </c>
      <c r="G351022" t="s">
        <v>299</v>
      </c>
      <c r="K351022" t="s">
        <v>300</v>
      </c>
    </row>
    <row r="351023" spans="2:11" x14ac:dyDescent="0.3">
      <c r="C351023" t="s">
        <v>301</v>
      </c>
      <c r="F351023" t="s">
        <v>299</v>
      </c>
      <c r="G351023" t="s">
        <v>302</v>
      </c>
      <c r="K351023" t="s">
        <v>303</v>
      </c>
    </row>
    <row r="351024" spans="2:11" x14ac:dyDescent="0.3">
      <c r="C351024" t="s">
        <v>304</v>
      </c>
      <c r="F351024" t="s">
        <v>302</v>
      </c>
      <c r="G351024" t="s">
        <v>305</v>
      </c>
      <c r="K351024" t="s">
        <v>306</v>
      </c>
    </row>
    <row r="351025" spans="3:11" x14ac:dyDescent="0.3">
      <c r="C351025" t="s">
        <v>307</v>
      </c>
      <c r="F351025" t="s">
        <v>305</v>
      </c>
      <c r="G351025" t="s">
        <v>308</v>
      </c>
      <c r="K351025" t="s">
        <v>309</v>
      </c>
    </row>
    <row r="351026" spans="3:11" x14ac:dyDescent="0.3">
      <c r="C351026" t="s">
        <v>310</v>
      </c>
      <c r="F351026" t="s">
        <v>308</v>
      </c>
      <c r="G351026" t="s">
        <v>311</v>
      </c>
      <c r="K351026" t="s">
        <v>312</v>
      </c>
    </row>
    <row r="351027" spans="3:11" x14ac:dyDescent="0.3">
      <c r="C351027" t="s">
        <v>313</v>
      </c>
      <c r="F351027" t="s">
        <v>311</v>
      </c>
      <c r="G351027" t="s">
        <v>314</v>
      </c>
      <c r="K351027" t="s">
        <v>315</v>
      </c>
    </row>
    <row r="351028" spans="3:11" x14ac:dyDescent="0.3">
      <c r="C351028" t="s">
        <v>316</v>
      </c>
      <c r="F351028" t="s">
        <v>314</v>
      </c>
      <c r="G351028" t="s">
        <v>317</v>
      </c>
    </row>
    <row r="351029" spans="3:11" x14ac:dyDescent="0.3">
      <c r="C351029" t="s">
        <v>318</v>
      </c>
      <c r="F351029" t="s">
        <v>317</v>
      </c>
      <c r="G351029" t="s">
        <v>319</v>
      </c>
    </row>
    <row r="351030" spans="3:11" x14ac:dyDescent="0.3">
      <c r="C351030" t="s">
        <v>320</v>
      </c>
      <c r="F351030" t="s">
        <v>319</v>
      </c>
      <c r="G351030" t="s">
        <v>321</v>
      </c>
    </row>
    <row r="351031" spans="3:11" x14ac:dyDescent="0.3">
      <c r="C351031" t="s">
        <v>322</v>
      </c>
      <c r="F351031" t="s">
        <v>321</v>
      </c>
      <c r="G351031" t="s">
        <v>323</v>
      </c>
    </row>
    <row r="351032" spans="3:11" x14ac:dyDescent="0.3">
      <c r="C351032" t="s">
        <v>324</v>
      </c>
      <c r="F351032" t="s">
        <v>323</v>
      </c>
      <c r="G351032" t="s">
        <v>325</v>
      </c>
    </row>
    <row r="351033" spans="3:11" x14ac:dyDescent="0.3">
      <c r="C351033" t="s">
        <v>326</v>
      </c>
      <c r="F351033" t="s">
        <v>325</v>
      </c>
      <c r="G351033" t="s">
        <v>327</v>
      </c>
    </row>
    <row r="351034" spans="3:11" x14ac:dyDescent="0.3">
      <c r="C351034" t="s">
        <v>328</v>
      </c>
      <c r="F351034" t="s">
        <v>327</v>
      </c>
      <c r="G351034" t="s">
        <v>329</v>
      </c>
    </row>
    <row r="351035" spans="3:11" x14ac:dyDescent="0.3">
      <c r="C351035" t="s">
        <v>330</v>
      </c>
      <c r="F351035" t="s">
        <v>329</v>
      </c>
      <c r="G351035" t="s">
        <v>331</v>
      </c>
    </row>
    <row r="351036" spans="3:11" x14ac:dyDescent="0.3">
      <c r="C351036" t="s">
        <v>332</v>
      </c>
      <c r="F351036" t="s">
        <v>331</v>
      </c>
      <c r="G351036" t="s">
        <v>333</v>
      </c>
    </row>
    <row r="351037" spans="3:11" x14ac:dyDescent="0.3">
      <c r="C351037" t="s">
        <v>334</v>
      </c>
      <c r="F351037" t="s">
        <v>333</v>
      </c>
      <c r="G351037" t="s">
        <v>335</v>
      </c>
    </row>
    <row r="351038" spans="3:11" x14ac:dyDescent="0.3">
      <c r="C351038" t="s">
        <v>336</v>
      </c>
      <c r="F351038" t="s">
        <v>335</v>
      </c>
      <c r="G351038" t="s">
        <v>337</v>
      </c>
    </row>
    <row r="351039" spans="3:11" x14ac:dyDescent="0.3">
      <c r="C351039" t="s">
        <v>338</v>
      </c>
      <c r="F351039" t="s">
        <v>337</v>
      </c>
      <c r="G351039" t="s">
        <v>339</v>
      </c>
    </row>
    <row r="351040" spans="3:11" x14ac:dyDescent="0.3">
      <c r="C351040" t="s">
        <v>340</v>
      </c>
      <c r="F351040" t="s">
        <v>341</v>
      </c>
      <c r="G351040" t="s">
        <v>342</v>
      </c>
    </row>
    <row r="351041" spans="3:7" x14ac:dyDescent="0.3">
      <c r="C351041" t="s">
        <v>343</v>
      </c>
      <c r="G351041" t="s">
        <v>344</v>
      </c>
    </row>
    <row r="351042" spans="3:7" x14ac:dyDescent="0.3">
      <c r="C351042" t="s">
        <v>345</v>
      </c>
      <c r="G351042" t="s">
        <v>346</v>
      </c>
    </row>
    <row r="351043" spans="3:7" x14ac:dyDescent="0.3">
      <c r="C351043" t="s">
        <v>347</v>
      </c>
      <c r="G351043" t="s">
        <v>348</v>
      </c>
    </row>
    <row r="351044" spans="3:7" x14ac:dyDescent="0.3">
      <c r="C351044" t="s">
        <v>349</v>
      </c>
      <c r="G351044" t="s">
        <v>350</v>
      </c>
    </row>
    <row r="351045" spans="3:7" x14ac:dyDescent="0.3">
      <c r="C351045" t="s">
        <v>351</v>
      </c>
      <c r="G351045" t="s">
        <v>352</v>
      </c>
    </row>
    <row r="351046" spans="3:7" x14ac:dyDescent="0.3">
      <c r="C351046" t="s">
        <v>353</v>
      </c>
      <c r="G351046" t="s">
        <v>354</v>
      </c>
    </row>
    <row r="351047" spans="3:7" x14ac:dyDescent="0.3">
      <c r="C351047" t="s">
        <v>355</v>
      </c>
      <c r="G351047" t="s">
        <v>356</v>
      </c>
    </row>
    <row r="351048" spans="3:7" x14ac:dyDescent="0.3">
      <c r="C351048" t="s">
        <v>357</v>
      </c>
      <c r="G351048" t="s">
        <v>358</v>
      </c>
    </row>
    <row r="351049" spans="3:7" x14ac:dyDescent="0.3">
      <c r="C351049" t="s">
        <v>359</v>
      </c>
      <c r="G351049" t="s">
        <v>360</v>
      </c>
    </row>
    <row r="351050" spans="3:7" x14ac:dyDescent="0.3">
      <c r="C351050" t="s">
        <v>361</v>
      </c>
      <c r="G351050" t="s">
        <v>362</v>
      </c>
    </row>
    <row r="351051" spans="3:7" x14ac:dyDescent="0.3">
      <c r="C351051" t="s">
        <v>363</v>
      </c>
      <c r="G351051" t="s">
        <v>364</v>
      </c>
    </row>
    <row r="351052" spans="3:7" x14ac:dyDescent="0.3">
      <c r="C351052" t="s">
        <v>365</v>
      </c>
      <c r="G351052" t="s">
        <v>366</v>
      </c>
    </row>
    <row r="351053" spans="3:7" x14ac:dyDescent="0.3">
      <c r="C351053" t="s">
        <v>367</v>
      </c>
      <c r="G351053" t="s">
        <v>368</v>
      </c>
    </row>
    <row r="351054" spans="3:7" x14ac:dyDescent="0.3">
      <c r="C351054" t="s">
        <v>369</v>
      </c>
      <c r="G351054" t="s">
        <v>370</v>
      </c>
    </row>
    <row r="351055" spans="3:7" x14ac:dyDescent="0.3">
      <c r="C351055" t="s">
        <v>371</v>
      </c>
      <c r="G351055" t="s">
        <v>372</v>
      </c>
    </row>
    <row r="351056" spans="3:7" x14ac:dyDescent="0.3">
      <c r="C351056" t="s">
        <v>373</v>
      </c>
      <c r="G351056" t="s">
        <v>374</v>
      </c>
    </row>
    <row r="351057" spans="7:7" x14ac:dyDescent="0.3">
      <c r="G351057" t="s">
        <v>375</v>
      </c>
    </row>
    <row r="351058" spans="7:7" x14ac:dyDescent="0.3">
      <c r="G351058" t="s">
        <v>376</v>
      </c>
    </row>
    <row r="351059" spans="7:7" x14ac:dyDescent="0.3">
      <c r="G351059" t="s">
        <v>377</v>
      </c>
    </row>
    <row r="351060" spans="7:7" x14ac:dyDescent="0.3">
      <c r="G351060" t="s">
        <v>378</v>
      </c>
    </row>
    <row r="351061" spans="7:7" x14ac:dyDescent="0.3">
      <c r="G351061" t="s">
        <v>379</v>
      </c>
    </row>
    <row r="351062" spans="7:7" x14ac:dyDescent="0.3">
      <c r="G351062" t="s">
        <v>380</v>
      </c>
    </row>
    <row r="351063" spans="7:7" x14ac:dyDescent="0.3">
      <c r="G351063" t="s">
        <v>381</v>
      </c>
    </row>
    <row r="351064" spans="7:7" x14ac:dyDescent="0.3">
      <c r="G351064" t="s">
        <v>382</v>
      </c>
    </row>
    <row r="351065" spans="7:7" x14ac:dyDescent="0.3">
      <c r="G351065" t="s">
        <v>383</v>
      </c>
    </row>
    <row r="351066" spans="7:7" x14ac:dyDescent="0.3">
      <c r="G351066" t="s">
        <v>384</v>
      </c>
    </row>
    <row r="351067" spans="7:7" x14ac:dyDescent="0.3">
      <c r="G351067" t="s">
        <v>385</v>
      </c>
    </row>
    <row r="351068" spans="7:7" x14ac:dyDescent="0.3">
      <c r="G351068" t="s">
        <v>386</v>
      </c>
    </row>
    <row r="351069" spans="7:7" x14ac:dyDescent="0.3">
      <c r="G351069" t="s">
        <v>387</v>
      </c>
    </row>
    <row r="351070" spans="7:7" x14ac:dyDescent="0.3">
      <c r="G351070" t="s">
        <v>388</v>
      </c>
    </row>
    <row r="351071" spans="7:7" x14ac:dyDescent="0.3">
      <c r="G351071" t="s">
        <v>389</v>
      </c>
    </row>
    <row r="351072" spans="7:7" x14ac:dyDescent="0.3">
      <c r="G351072" t="s">
        <v>390</v>
      </c>
    </row>
    <row r="351073" spans="7:7" x14ac:dyDescent="0.3">
      <c r="G351073" t="s">
        <v>391</v>
      </c>
    </row>
    <row r="351074" spans="7:7" x14ac:dyDescent="0.3">
      <c r="G351074" t="s">
        <v>392</v>
      </c>
    </row>
    <row r="351075" spans="7:7" x14ac:dyDescent="0.3">
      <c r="G351075" t="s">
        <v>393</v>
      </c>
    </row>
    <row r="351076" spans="7:7" x14ac:dyDescent="0.3">
      <c r="G351076" t="s">
        <v>394</v>
      </c>
    </row>
    <row r="351077" spans="7:7" x14ac:dyDescent="0.3">
      <c r="G351077" t="s">
        <v>395</v>
      </c>
    </row>
    <row r="351078" spans="7:7" x14ac:dyDescent="0.3">
      <c r="G351078" t="s">
        <v>396</v>
      </c>
    </row>
    <row r="351079" spans="7:7" x14ac:dyDescent="0.3">
      <c r="G351079" t="s">
        <v>397</v>
      </c>
    </row>
    <row r="351080" spans="7:7" x14ac:dyDescent="0.3">
      <c r="G351080" t="s">
        <v>398</v>
      </c>
    </row>
    <row r="351081" spans="7:7" x14ac:dyDescent="0.3">
      <c r="G351081" t="s">
        <v>399</v>
      </c>
    </row>
    <row r="351082" spans="7:7" x14ac:dyDescent="0.3">
      <c r="G351082" t="s">
        <v>400</v>
      </c>
    </row>
    <row r="351083" spans="7:7" x14ac:dyDescent="0.3">
      <c r="G351083" t="s">
        <v>401</v>
      </c>
    </row>
    <row r="351084" spans="7:7" x14ac:dyDescent="0.3">
      <c r="G351084" t="s">
        <v>402</v>
      </c>
    </row>
    <row r="351085" spans="7:7" x14ac:dyDescent="0.3">
      <c r="G351085" t="s">
        <v>403</v>
      </c>
    </row>
    <row r="351086" spans="7:7" x14ac:dyDescent="0.3">
      <c r="G351086" t="s">
        <v>404</v>
      </c>
    </row>
    <row r="351087" spans="7:7" x14ac:dyDescent="0.3">
      <c r="G351087" t="s">
        <v>405</v>
      </c>
    </row>
    <row r="351088" spans="7:7" x14ac:dyDescent="0.3">
      <c r="G351088" t="s">
        <v>406</v>
      </c>
    </row>
    <row r="351089" spans="7:7" x14ac:dyDescent="0.3">
      <c r="G351089" t="s">
        <v>407</v>
      </c>
    </row>
    <row r="351090" spans="7:7" x14ac:dyDescent="0.3">
      <c r="G351090" t="s">
        <v>408</v>
      </c>
    </row>
    <row r="351091" spans="7:7" x14ac:dyDescent="0.3">
      <c r="G351091" t="s">
        <v>409</v>
      </c>
    </row>
    <row r="351092" spans="7:7" x14ac:dyDescent="0.3">
      <c r="G351092" t="s">
        <v>410</v>
      </c>
    </row>
    <row r="351093" spans="7:7" x14ac:dyDescent="0.3">
      <c r="G351093" t="s">
        <v>411</v>
      </c>
    </row>
    <row r="351094" spans="7:7" x14ac:dyDescent="0.3">
      <c r="G351094" t="s">
        <v>412</v>
      </c>
    </row>
    <row r="351095" spans="7:7" x14ac:dyDescent="0.3">
      <c r="G351095" t="s">
        <v>413</v>
      </c>
    </row>
    <row r="351096" spans="7:7" x14ac:dyDescent="0.3">
      <c r="G351096" t="s">
        <v>414</v>
      </c>
    </row>
    <row r="351097" spans="7:7" x14ac:dyDescent="0.3">
      <c r="G351097" t="s">
        <v>415</v>
      </c>
    </row>
    <row r="351098" spans="7:7" x14ac:dyDescent="0.3">
      <c r="G351098" t="s">
        <v>416</v>
      </c>
    </row>
    <row r="351099" spans="7:7" x14ac:dyDescent="0.3">
      <c r="G351099" t="s">
        <v>417</v>
      </c>
    </row>
    <row r="351100" spans="7:7" x14ac:dyDescent="0.3">
      <c r="G351100" t="s">
        <v>418</v>
      </c>
    </row>
    <row r="351101" spans="7:7" x14ac:dyDescent="0.3">
      <c r="G351101" t="s">
        <v>419</v>
      </c>
    </row>
    <row r="351102" spans="7:7" x14ac:dyDescent="0.3">
      <c r="G351102" t="s">
        <v>420</v>
      </c>
    </row>
    <row r="351103" spans="7:7" x14ac:dyDescent="0.3">
      <c r="G351103" t="s">
        <v>421</v>
      </c>
    </row>
    <row r="351104" spans="7:7" x14ac:dyDescent="0.3">
      <c r="G351104" t="s">
        <v>422</v>
      </c>
    </row>
    <row r="351105" spans="7:7" x14ac:dyDescent="0.3">
      <c r="G351105" t="s">
        <v>423</v>
      </c>
    </row>
    <row r="351106" spans="7:7" x14ac:dyDescent="0.3">
      <c r="G351106" t="s">
        <v>424</v>
      </c>
    </row>
    <row r="351107" spans="7:7" x14ac:dyDescent="0.3">
      <c r="G351107" t="s">
        <v>425</v>
      </c>
    </row>
    <row r="351108" spans="7:7" x14ac:dyDescent="0.3">
      <c r="G351108" t="s">
        <v>426</v>
      </c>
    </row>
    <row r="351109" spans="7:7" x14ac:dyDescent="0.3">
      <c r="G351109" t="s">
        <v>427</v>
      </c>
    </row>
    <row r="351110" spans="7:7" x14ac:dyDescent="0.3">
      <c r="G351110" t="s">
        <v>428</v>
      </c>
    </row>
    <row r="351111" spans="7:7" x14ac:dyDescent="0.3">
      <c r="G351111" t="s">
        <v>429</v>
      </c>
    </row>
    <row r="351112" spans="7:7" x14ac:dyDescent="0.3">
      <c r="G351112" t="s">
        <v>430</v>
      </c>
    </row>
    <row r="351113" spans="7:7" x14ac:dyDescent="0.3">
      <c r="G351113" t="s">
        <v>431</v>
      </c>
    </row>
    <row r="351114" spans="7:7" x14ac:dyDescent="0.3">
      <c r="G351114" t="s">
        <v>432</v>
      </c>
    </row>
    <row r="351115" spans="7:7" x14ac:dyDescent="0.3">
      <c r="G351115" t="s">
        <v>433</v>
      </c>
    </row>
    <row r="351116" spans="7:7" x14ac:dyDescent="0.3">
      <c r="G351116" t="s">
        <v>434</v>
      </c>
    </row>
    <row r="351117" spans="7:7" x14ac:dyDescent="0.3">
      <c r="G351117" t="s">
        <v>435</v>
      </c>
    </row>
    <row r="351118" spans="7:7" x14ac:dyDescent="0.3">
      <c r="G351118" t="s">
        <v>436</v>
      </c>
    </row>
    <row r="351119" spans="7:7" x14ac:dyDescent="0.3">
      <c r="G351119" t="s">
        <v>437</v>
      </c>
    </row>
    <row r="351120" spans="7:7" x14ac:dyDescent="0.3">
      <c r="G351120" t="s">
        <v>438</v>
      </c>
    </row>
    <row r="351121" spans="7:7" x14ac:dyDescent="0.3">
      <c r="G351121" t="s">
        <v>439</v>
      </c>
    </row>
    <row r="351122" spans="7:7" x14ac:dyDescent="0.3">
      <c r="G351122" t="s">
        <v>440</v>
      </c>
    </row>
    <row r="351123" spans="7:7" x14ac:dyDescent="0.3">
      <c r="G351123" t="s">
        <v>441</v>
      </c>
    </row>
    <row r="351124" spans="7:7" x14ac:dyDescent="0.3">
      <c r="G351124" t="s">
        <v>442</v>
      </c>
    </row>
    <row r="351125" spans="7:7" x14ac:dyDescent="0.3">
      <c r="G351125" t="s">
        <v>443</v>
      </c>
    </row>
    <row r="351126" spans="7:7" x14ac:dyDescent="0.3">
      <c r="G351126" t="s">
        <v>444</v>
      </c>
    </row>
    <row r="351127" spans="7:7" x14ac:dyDescent="0.3">
      <c r="G351127" t="s">
        <v>445</v>
      </c>
    </row>
    <row r="351128" spans="7:7" x14ac:dyDescent="0.3">
      <c r="G351128" t="s">
        <v>446</v>
      </c>
    </row>
    <row r="351129" spans="7:7" x14ac:dyDescent="0.3">
      <c r="G351129" t="s">
        <v>447</v>
      </c>
    </row>
    <row r="351130" spans="7:7" x14ac:dyDescent="0.3">
      <c r="G351130" t="s">
        <v>448</v>
      </c>
    </row>
    <row r="351131" spans="7:7" x14ac:dyDescent="0.3">
      <c r="G351131" t="s">
        <v>449</v>
      </c>
    </row>
    <row r="351132" spans="7:7" x14ac:dyDescent="0.3">
      <c r="G351132" t="s">
        <v>450</v>
      </c>
    </row>
    <row r="351133" spans="7:7" x14ac:dyDescent="0.3">
      <c r="G351133" t="s">
        <v>451</v>
      </c>
    </row>
    <row r="351134" spans="7:7" x14ac:dyDescent="0.3">
      <c r="G351134" t="s">
        <v>452</v>
      </c>
    </row>
    <row r="351135" spans="7:7" x14ac:dyDescent="0.3">
      <c r="G351135" t="s">
        <v>453</v>
      </c>
    </row>
    <row r="351136" spans="7:7" x14ac:dyDescent="0.3">
      <c r="G351136" t="s">
        <v>454</v>
      </c>
    </row>
    <row r="351137" spans="7:7" x14ac:dyDescent="0.3">
      <c r="G351137" t="s">
        <v>455</v>
      </c>
    </row>
    <row r="351138" spans="7:7" x14ac:dyDescent="0.3">
      <c r="G351138" t="s">
        <v>456</v>
      </c>
    </row>
    <row r="351139" spans="7:7" x14ac:dyDescent="0.3">
      <c r="G351139" t="s">
        <v>457</v>
      </c>
    </row>
    <row r="351140" spans="7:7" x14ac:dyDescent="0.3">
      <c r="G351140" t="s">
        <v>458</v>
      </c>
    </row>
    <row r="351141" spans="7:7" x14ac:dyDescent="0.3">
      <c r="G351141" t="s">
        <v>459</v>
      </c>
    </row>
    <row r="351142" spans="7:7" x14ac:dyDescent="0.3">
      <c r="G351142" t="s">
        <v>460</v>
      </c>
    </row>
    <row r="351143" spans="7:7" x14ac:dyDescent="0.3">
      <c r="G351143" t="s">
        <v>461</v>
      </c>
    </row>
    <row r="351144" spans="7:7" x14ac:dyDescent="0.3">
      <c r="G351144" t="s">
        <v>462</v>
      </c>
    </row>
    <row r="351145" spans="7:7" x14ac:dyDescent="0.3">
      <c r="G351145" t="s">
        <v>463</v>
      </c>
    </row>
    <row r="351146" spans="7:7" x14ac:dyDescent="0.3">
      <c r="G351146" t="s">
        <v>464</v>
      </c>
    </row>
    <row r="351147" spans="7:7" x14ac:dyDescent="0.3">
      <c r="G351147" t="s">
        <v>465</v>
      </c>
    </row>
    <row r="351148" spans="7:7" x14ac:dyDescent="0.3">
      <c r="G351148" t="s">
        <v>466</v>
      </c>
    </row>
    <row r="351149" spans="7:7" x14ac:dyDescent="0.3">
      <c r="G351149" t="s">
        <v>467</v>
      </c>
    </row>
    <row r="351150" spans="7:7" x14ac:dyDescent="0.3">
      <c r="G351150" t="s">
        <v>468</v>
      </c>
    </row>
    <row r="351151" spans="7:7" x14ac:dyDescent="0.3">
      <c r="G351151" t="s">
        <v>469</v>
      </c>
    </row>
    <row r="351152" spans="7:7" x14ac:dyDescent="0.3">
      <c r="G351152" t="s">
        <v>470</v>
      </c>
    </row>
    <row r="351153" spans="7:7" x14ac:dyDescent="0.3">
      <c r="G351153" t="s">
        <v>471</v>
      </c>
    </row>
    <row r="351154" spans="7:7" x14ac:dyDescent="0.3">
      <c r="G351154" t="s">
        <v>472</v>
      </c>
    </row>
    <row r="351155" spans="7:7" x14ac:dyDescent="0.3">
      <c r="G351155" t="s">
        <v>473</v>
      </c>
    </row>
    <row r="351156" spans="7:7" x14ac:dyDescent="0.3">
      <c r="G351156" t="s">
        <v>474</v>
      </c>
    </row>
    <row r="351157" spans="7:7" x14ac:dyDescent="0.3">
      <c r="G351157" t="s">
        <v>475</v>
      </c>
    </row>
    <row r="351158" spans="7:7" x14ac:dyDescent="0.3">
      <c r="G351158" t="s">
        <v>476</v>
      </c>
    </row>
    <row r="351159" spans="7:7" x14ac:dyDescent="0.3">
      <c r="G351159" t="s">
        <v>477</v>
      </c>
    </row>
    <row r="351160" spans="7:7" x14ac:dyDescent="0.3">
      <c r="G351160" t="s">
        <v>478</v>
      </c>
    </row>
    <row r="351161" spans="7:7" x14ac:dyDescent="0.3">
      <c r="G351161" t="s">
        <v>479</v>
      </c>
    </row>
    <row r="351162" spans="7:7" x14ac:dyDescent="0.3">
      <c r="G351162" t="s">
        <v>480</v>
      </c>
    </row>
    <row r="351163" spans="7:7" x14ac:dyDescent="0.3">
      <c r="G351163" t="s">
        <v>481</v>
      </c>
    </row>
    <row r="351164" spans="7:7" x14ac:dyDescent="0.3">
      <c r="G351164" t="s">
        <v>482</v>
      </c>
    </row>
    <row r="351165" spans="7:7" x14ac:dyDescent="0.3">
      <c r="G351165" t="s">
        <v>483</v>
      </c>
    </row>
    <row r="351166" spans="7:7" x14ac:dyDescent="0.3">
      <c r="G351166" t="s">
        <v>484</v>
      </c>
    </row>
    <row r="351167" spans="7:7" x14ac:dyDescent="0.3">
      <c r="G351167" t="s">
        <v>485</v>
      </c>
    </row>
    <row r="351168" spans="7:7" x14ac:dyDescent="0.3">
      <c r="G351168" t="s">
        <v>486</v>
      </c>
    </row>
    <row r="351169" spans="7:7" x14ac:dyDescent="0.3">
      <c r="G351169" t="s">
        <v>487</v>
      </c>
    </row>
    <row r="351170" spans="7:7" x14ac:dyDescent="0.3">
      <c r="G351170" t="s">
        <v>488</v>
      </c>
    </row>
    <row r="351171" spans="7:7" x14ac:dyDescent="0.3">
      <c r="G351171" t="s">
        <v>489</v>
      </c>
    </row>
    <row r="351172" spans="7:7" x14ac:dyDescent="0.3">
      <c r="G351172" t="s">
        <v>490</v>
      </c>
    </row>
    <row r="351173" spans="7:7" x14ac:dyDescent="0.3">
      <c r="G351173" t="s">
        <v>491</v>
      </c>
    </row>
    <row r="351174" spans="7:7" x14ac:dyDescent="0.3">
      <c r="G351174" t="s">
        <v>492</v>
      </c>
    </row>
    <row r="351175" spans="7:7" x14ac:dyDescent="0.3">
      <c r="G351175" t="s">
        <v>493</v>
      </c>
    </row>
    <row r="351176" spans="7:7" x14ac:dyDescent="0.3">
      <c r="G351176" t="s">
        <v>494</v>
      </c>
    </row>
    <row r="351177" spans="7:7" x14ac:dyDescent="0.3">
      <c r="G351177" t="s">
        <v>495</v>
      </c>
    </row>
    <row r="351178" spans="7:7" x14ac:dyDescent="0.3">
      <c r="G351178" t="s">
        <v>496</v>
      </c>
    </row>
    <row r="351179" spans="7:7" x14ac:dyDescent="0.3">
      <c r="G351179" t="s">
        <v>497</v>
      </c>
    </row>
    <row r="351180" spans="7:7" x14ac:dyDescent="0.3">
      <c r="G351180" t="s">
        <v>498</v>
      </c>
    </row>
    <row r="351181" spans="7:7" x14ac:dyDescent="0.3">
      <c r="G351181" t="s">
        <v>499</v>
      </c>
    </row>
    <row r="351182" spans="7:7" x14ac:dyDescent="0.3">
      <c r="G351182" t="s">
        <v>500</v>
      </c>
    </row>
    <row r="351183" spans="7:7" x14ac:dyDescent="0.3">
      <c r="G351183" t="s">
        <v>501</v>
      </c>
    </row>
    <row r="351184" spans="7:7" x14ac:dyDescent="0.3">
      <c r="G351184" t="s">
        <v>502</v>
      </c>
    </row>
    <row r="351185" spans="7:7" x14ac:dyDescent="0.3">
      <c r="G351185" t="s">
        <v>503</v>
      </c>
    </row>
    <row r="351186" spans="7:7" x14ac:dyDescent="0.3">
      <c r="G351186" t="s">
        <v>504</v>
      </c>
    </row>
    <row r="351187" spans="7:7" x14ac:dyDescent="0.3">
      <c r="G351187" t="s">
        <v>505</v>
      </c>
    </row>
    <row r="351188" spans="7:7" x14ac:dyDescent="0.3">
      <c r="G351188" t="s">
        <v>506</v>
      </c>
    </row>
    <row r="351189" spans="7:7" x14ac:dyDescent="0.3">
      <c r="G351189" t="s">
        <v>507</v>
      </c>
    </row>
    <row r="351190" spans="7:7" x14ac:dyDescent="0.3">
      <c r="G351190" t="s">
        <v>508</v>
      </c>
    </row>
    <row r="351191" spans="7:7" x14ac:dyDescent="0.3">
      <c r="G351191" t="s">
        <v>509</v>
      </c>
    </row>
    <row r="351192" spans="7:7" x14ac:dyDescent="0.3">
      <c r="G351192" t="s">
        <v>510</v>
      </c>
    </row>
    <row r="351193" spans="7:7" x14ac:dyDescent="0.3">
      <c r="G351193" t="s">
        <v>511</v>
      </c>
    </row>
    <row r="351194" spans="7:7" x14ac:dyDescent="0.3">
      <c r="G351194" t="s">
        <v>512</v>
      </c>
    </row>
    <row r="351195" spans="7:7" x14ac:dyDescent="0.3">
      <c r="G351195" t="s">
        <v>513</v>
      </c>
    </row>
    <row r="351196" spans="7:7" x14ac:dyDescent="0.3">
      <c r="G351196" t="s">
        <v>514</v>
      </c>
    </row>
    <row r="351197" spans="7:7" x14ac:dyDescent="0.3">
      <c r="G351197" t="s">
        <v>515</v>
      </c>
    </row>
    <row r="351198" spans="7:7" x14ac:dyDescent="0.3">
      <c r="G351198" t="s">
        <v>516</v>
      </c>
    </row>
    <row r="351199" spans="7:7" x14ac:dyDescent="0.3">
      <c r="G351199" t="s">
        <v>517</v>
      </c>
    </row>
    <row r="351200" spans="7:7" x14ac:dyDescent="0.3">
      <c r="G351200" t="s">
        <v>518</v>
      </c>
    </row>
    <row r="351201" spans="7:7" x14ac:dyDescent="0.3">
      <c r="G351201" t="s">
        <v>519</v>
      </c>
    </row>
    <row r="351202" spans="7:7" x14ac:dyDescent="0.3">
      <c r="G351202" t="s">
        <v>520</v>
      </c>
    </row>
    <row r="351203" spans="7:7" x14ac:dyDescent="0.3">
      <c r="G351203" t="s">
        <v>521</v>
      </c>
    </row>
    <row r="351204" spans="7:7" x14ac:dyDescent="0.3">
      <c r="G351204" t="s">
        <v>522</v>
      </c>
    </row>
    <row r="351205" spans="7:7" x14ac:dyDescent="0.3">
      <c r="G351205" t="s">
        <v>523</v>
      </c>
    </row>
    <row r="351206" spans="7:7" x14ac:dyDescent="0.3">
      <c r="G351206" t="s">
        <v>524</v>
      </c>
    </row>
    <row r="351207" spans="7:7" x14ac:dyDescent="0.3">
      <c r="G351207" t="s">
        <v>525</v>
      </c>
    </row>
    <row r="351208" spans="7:7" x14ac:dyDescent="0.3">
      <c r="G351208" t="s">
        <v>526</v>
      </c>
    </row>
    <row r="351209" spans="7:7" x14ac:dyDescent="0.3">
      <c r="G351209" t="s">
        <v>527</v>
      </c>
    </row>
    <row r="351210" spans="7:7" x14ac:dyDescent="0.3">
      <c r="G351210" t="s">
        <v>528</v>
      </c>
    </row>
    <row r="351211" spans="7:7" x14ac:dyDescent="0.3">
      <c r="G351211" t="s">
        <v>529</v>
      </c>
    </row>
    <row r="351212" spans="7:7" x14ac:dyDescent="0.3">
      <c r="G351212" t="s">
        <v>530</v>
      </c>
    </row>
    <row r="351213" spans="7:7" x14ac:dyDescent="0.3">
      <c r="G351213" t="s">
        <v>531</v>
      </c>
    </row>
    <row r="351214" spans="7:7" x14ac:dyDescent="0.3">
      <c r="G351214" t="s">
        <v>532</v>
      </c>
    </row>
    <row r="351215" spans="7:7" x14ac:dyDescent="0.3">
      <c r="G351215" t="s">
        <v>533</v>
      </c>
    </row>
    <row r="351216" spans="7:7" x14ac:dyDescent="0.3">
      <c r="G351216" t="s">
        <v>534</v>
      </c>
    </row>
    <row r="351217" spans="7:7" x14ac:dyDescent="0.3">
      <c r="G351217" t="s">
        <v>535</v>
      </c>
    </row>
    <row r="351218" spans="7:7" x14ac:dyDescent="0.3">
      <c r="G351218" t="s">
        <v>536</v>
      </c>
    </row>
    <row r="351219" spans="7:7" x14ac:dyDescent="0.3">
      <c r="G351219" t="s">
        <v>537</v>
      </c>
    </row>
    <row r="351220" spans="7:7" x14ac:dyDescent="0.3">
      <c r="G351220" t="s">
        <v>538</v>
      </c>
    </row>
    <row r="351221" spans="7:7" x14ac:dyDescent="0.3">
      <c r="G351221" t="s">
        <v>539</v>
      </c>
    </row>
    <row r="351222" spans="7:7" x14ac:dyDescent="0.3">
      <c r="G351222" t="s">
        <v>540</v>
      </c>
    </row>
    <row r="351223" spans="7:7" x14ac:dyDescent="0.3">
      <c r="G351223" t="s">
        <v>541</v>
      </c>
    </row>
    <row r="351224" spans="7:7" x14ac:dyDescent="0.3">
      <c r="G351224" t="s">
        <v>542</v>
      </c>
    </row>
    <row r="351225" spans="7:7" x14ac:dyDescent="0.3">
      <c r="G351225" t="s">
        <v>543</v>
      </c>
    </row>
    <row r="351226" spans="7:7" x14ac:dyDescent="0.3">
      <c r="G351226" t="s">
        <v>544</v>
      </c>
    </row>
    <row r="351227" spans="7:7" x14ac:dyDescent="0.3">
      <c r="G351227" t="s">
        <v>545</v>
      </c>
    </row>
    <row r="351228" spans="7:7" x14ac:dyDescent="0.3">
      <c r="G351228" t="s">
        <v>546</v>
      </c>
    </row>
    <row r="351229" spans="7:7" x14ac:dyDescent="0.3">
      <c r="G351229" t="s">
        <v>547</v>
      </c>
    </row>
    <row r="351230" spans="7:7" x14ac:dyDescent="0.3">
      <c r="G351230" t="s">
        <v>548</v>
      </c>
    </row>
    <row r="351231" spans="7:7" x14ac:dyDescent="0.3">
      <c r="G351231" t="s">
        <v>549</v>
      </c>
    </row>
    <row r="351232" spans="7:7" x14ac:dyDescent="0.3">
      <c r="G351232" t="s">
        <v>550</v>
      </c>
    </row>
    <row r="351233" spans="7:7" x14ac:dyDescent="0.3">
      <c r="G351233" t="s">
        <v>551</v>
      </c>
    </row>
    <row r="351234" spans="7:7" x14ac:dyDescent="0.3">
      <c r="G351234" t="s">
        <v>552</v>
      </c>
    </row>
    <row r="351235" spans="7:7" x14ac:dyDescent="0.3">
      <c r="G351235" t="s">
        <v>553</v>
      </c>
    </row>
    <row r="351236" spans="7:7" x14ac:dyDescent="0.3">
      <c r="G351236" t="s">
        <v>554</v>
      </c>
    </row>
    <row r="351237" spans="7:7" x14ac:dyDescent="0.3">
      <c r="G351237" t="s">
        <v>555</v>
      </c>
    </row>
    <row r="351238" spans="7:7" x14ac:dyDescent="0.3">
      <c r="G351238" t="s">
        <v>556</v>
      </c>
    </row>
    <row r="351239" spans="7:7" x14ac:dyDescent="0.3">
      <c r="G351239" t="s">
        <v>557</v>
      </c>
    </row>
    <row r="351240" spans="7:7" x14ac:dyDescent="0.3">
      <c r="G351240" t="s">
        <v>558</v>
      </c>
    </row>
    <row r="351241" spans="7:7" x14ac:dyDescent="0.3">
      <c r="G351241" t="s">
        <v>559</v>
      </c>
    </row>
    <row r="351242" spans="7:7" x14ac:dyDescent="0.3">
      <c r="G351242" t="s">
        <v>560</v>
      </c>
    </row>
    <row r="351243" spans="7:7" x14ac:dyDescent="0.3">
      <c r="G351243" t="s">
        <v>561</v>
      </c>
    </row>
    <row r="351244" spans="7:7" x14ac:dyDescent="0.3">
      <c r="G351244" t="s">
        <v>562</v>
      </c>
    </row>
    <row r="351245" spans="7:7" x14ac:dyDescent="0.3">
      <c r="G351245" t="s">
        <v>563</v>
      </c>
    </row>
    <row r="351246" spans="7:7" x14ac:dyDescent="0.3">
      <c r="G351246" t="s">
        <v>564</v>
      </c>
    </row>
    <row r="351247" spans="7:7" x14ac:dyDescent="0.3">
      <c r="G351247" t="s">
        <v>565</v>
      </c>
    </row>
    <row r="351248" spans="7:7" x14ac:dyDescent="0.3">
      <c r="G351248" t="s">
        <v>566</v>
      </c>
    </row>
    <row r="351249" spans="7:7" x14ac:dyDescent="0.3">
      <c r="G351249" t="s">
        <v>567</v>
      </c>
    </row>
    <row r="351250" spans="7:7" x14ac:dyDescent="0.3">
      <c r="G351250" t="s">
        <v>568</v>
      </c>
    </row>
    <row r="351251" spans="7:7" x14ac:dyDescent="0.3">
      <c r="G351251" t="s">
        <v>569</v>
      </c>
    </row>
    <row r="351252" spans="7:7" x14ac:dyDescent="0.3">
      <c r="G351252" t="s">
        <v>570</v>
      </c>
    </row>
    <row r="351253" spans="7:7" x14ac:dyDescent="0.3">
      <c r="G351253" t="s">
        <v>571</v>
      </c>
    </row>
    <row r="351254" spans="7:7" x14ac:dyDescent="0.3">
      <c r="G351254" t="s">
        <v>572</v>
      </c>
    </row>
    <row r="351255" spans="7:7" x14ac:dyDescent="0.3">
      <c r="G351255" t="s">
        <v>573</v>
      </c>
    </row>
    <row r="351256" spans="7:7" x14ac:dyDescent="0.3">
      <c r="G351256" t="s">
        <v>574</v>
      </c>
    </row>
    <row r="351257" spans="7:7" x14ac:dyDescent="0.3">
      <c r="G351257" t="s">
        <v>575</v>
      </c>
    </row>
    <row r="351258" spans="7:7" x14ac:dyDescent="0.3">
      <c r="G351258" t="s">
        <v>576</v>
      </c>
    </row>
    <row r="351259" spans="7:7" x14ac:dyDescent="0.3">
      <c r="G351259" t="s">
        <v>577</v>
      </c>
    </row>
    <row r="351260" spans="7:7" x14ac:dyDescent="0.3">
      <c r="G351260" t="s">
        <v>578</v>
      </c>
    </row>
    <row r="351261" spans="7:7" x14ac:dyDescent="0.3">
      <c r="G351261" t="s">
        <v>579</v>
      </c>
    </row>
    <row r="351262" spans="7:7" x14ac:dyDescent="0.3">
      <c r="G351262" t="s">
        <v>580</v>
      </c>
    </row>
    <row r="351263" spans="7:7" x14ac:dyDescent="0.3">
      <c r="G351263" t="s">
        <v>581</v>
      </c>
    </row>
    <row r="351264" spans="7:7" x14ac:dyDescent="0.3">
      <c r="G351264" t="s">
        <v>582</v>
      </c>
    </row>
    <row r="351265" spans="7:7" x14ac:dyDescent="0.3">
      <c r="G351265" t="s">
        <v>583</v>
      </c>
    </row>
    <row r="351266" spans="7:7" x14ac:dyDescent="0.3">
      <c r="G351266" t="s">
        <v>584</v>
      </c>
    </row>
    <row r="351267" spans="7:7" x14ac:dyDescent="0.3">
      <c r="G351267" t="s">
        <v>585</v>
      </c>
    </row>
    <row r="351268" spans="7:7" x14ac:dyDescent="0.3">
      <c r="G351268" t="s">
        <v>586</v>
      </c>
    </row>
    <row r="351269" spans="7:7" x14ac:dyDescent="0.3">
      <c r="G351269" t="s">
        <v>587</v>
      </c>
    </row>
    <row r="351270" spans="7:7" x14ac:dyDescent="0.3">
      <c r="G351270" t="s">
        <v>588</v>
      </c>
    </row>
    <row r="351271" spans="7:7" x14ac:dyDescent="0.3">
      <c r="G351271" t="s">
        <v>589</v>
      </c>
    </row>
    <row r="351272" spans="7:7" x14ac:dyDescent="0.3">
      <c r="G351272" t="s">
        <v>590</v>
      </c>
    </row>
    <row r="351273" spans="7:7" x14ac:dyDescent="0.3">
      <c r="G351273" t="s">
        <v>591</v>
      </c>
    </row>
    <row r="351274" spans="7:7" x14ac:dyDescent="0.3">
      <c r="G351274" t="s">
        <v>592</v>
      </c>
    </row>
    <row r="351275" spans="7:7" x14ac:dyDescent="0.3">
      <c r="G351275" t="s">
        <v>593</v>
      </c>
    </row>
    <row r="351276" spans="7:7" x14ac:dyDescent="0.3">
      <c r="G351276" t="s">
        <v>594</v>
      </c>
    </row>
    <row r="351277" spans="7:7" x14ac:dyDescent="0.3">
      <c r="G351277" t="s">
        <v>595</v>
      </c>
    </row>
    <row r="351278" spans="7:7" x14ac:dyDescent="0.3">
      <c r="G351278" t="s">
        <v>596</v>
      </c>
    </row>
    <row r="351279" spans="7:7" x14ac:dyDescent="0.3">
      <c r="G351279" t="s">
        <v>597</v>
      </c>
    </row>
    <row r="351280" spans="7:7" x14ac:dyDescent="0.3">
      <c r="G351280" t="s">
        <v>598</v>
      </c>
    </row>
    <row r="351281" spans="7:7" x14ac:dyDescent="0.3">
      <c r="G351281" t="s">
        <v>599</v>
      </c>
    </row>
    <row r="351282" spans="7:7" x14ac:dyDescent="0.3">
      <c r="G351282" t="s">
        <v>600</v>
      </c>
    </row>
    <row r="351283" spans="7:7" x14ac:dyDescent="0.3">
      <c r="G351283" t="s">
        <v>601</v>
      </c>
    </row>
    <row r="351284" spans="7:7" x14ac:dyDescent="0.3">
      <c r="G351284" t="s">
        <v>602</v>
      </c>
    </row>
    <row r="351285" spans="7:7" x14ac:dyDescent="0.3">
      <c r="G351285" t="s">
        <v>603</v>
      </c>
    </row>
    <row r="351286" spans="7:7" x14ac:dyDescent="0.3">
      <c r="G351286" t="s">
        <v>604</v>
      </c>
    </row>
    <row r="351287" spans="7:7" x14ac:dyDescent="0.3">
      <c r="G351287" t="s">
        <v>605</v>
      </c>
    </row>
    <row r="351288" spans="7:7" x14ac:dyDescent="0.3">
      <c r="G351288" t="s">
        <v>606</v>
      </c>
    </row>
    <row r="351289" spans="7:7" x14ac:dyDescent="0.3">
      <c r="G351289" t="s">
        <v>607</v>
      </c>
    </row>
    <row r="351290" spans="7:7" x14ac:dyDescent="0.3">
      <c r="G351290" t="s">
        <v>608</v>
      </c>
    </row>
    <row r="351291" spans="7:7" x14ac:dyDescent="0.3">
      <c r="G351291" t="s">
        <v>609</v>
      </c>
    </row>
    <row r="351292" spans="7:7" x14ac:dyDescent="0.3">
      <c r="G351292" t="s">
        <v>610</v>
      </c>
    </row>
    <row r="351293" spans="7:7" x14ac:dyDescent="0.3">
      <c r="G351293" t="s">
        <v>611</v>
      </c>
    </row>
    <row r="351294" spans="7:7" x14ac:dyDescent="0.3">
      <c r="G351294" t="s">
        <v>612</v>
      </c>
    </row>
    <row r="351295" spans="7:7" x14ac:dyDescent="0.3">
      <c r="G351295" t="s">
        <v>613</v>
      </c>
    </row>
    <row r="351296" spans="7:7" x14ac:dyDescent="0.3">
      <c r="G351296" t="s">
        <v>614</v>
      </c>
    </row>
    <row r="351297" spans="7:7" x14ac:dyDescent="0.3">
      <c r="G351297" t="s">
        <v>615</v>
      </c>
    </row>
    <row r="351298" spans="7:7" x14ac:dyDescent="0.3">
      <c r="G351298" t="s">
        <v>616</v>
      </c>
    </row>
    <row r="351299" spans="7:7" x14ac:dyDescent="0.3">
      <c r="G351299" t="s">
        <v>617</v>
      </c>
    </row>
    <row r="351300" spans="7:7" x14ac:dyDescent="0.3">
      <c r="G351300" t="s">
        <v>618</v>
      </c>
    </row>
    <row r="351301" spans="7:7" x14ac:dyDescent="0.3">
      <c r="G351301" t="s">
        <v>619</v>
      </c>
    </row>
    <row r="351302" spans="7:7" x14ac:dyDescent="0.3">
      <c r="G351302" t="s">
        <v>620</v>
      </c>
    </row>
    <row r="351303" spans="7:7" x14ac:dyDescent="0.3">
      <c r="G351303" t="s">
        <v>621</v>
      </c>
    </row>
    <row r="351304" spans="7:7" x14ac:dyDescent="0.3">
      <c r="G351304" t="s">
        <v>622</v>
      </c>
    </row>
    <row r="351305" spans="7:7" x14ac:dyDescent="0.3">
      <c r="G351305" t="s">
        <v>623</v>
      </c>
    </row>
    <row r="351306" spans="7:7" x14ac:dyDescent="0.3">
      <c r="G351306" t="s">
        <v>624</v>
      </c>
    </row>
    <row r="351307" spans="7:7" x14ac:dyDescent="0.3">
      <c r="G351307" t="s">
        <v>625</v>
      </c>
    </row>
    <row r="351308" spans="7:7" x14ac:dyDescent="0.3">
      <c r="G351308" t="s">
        <v>626</v>
      </c>
    </row>
    <row r="351309" spans="7:7" x14ac:dyDescent="0.3">
      <c r="G351309" t="s">
        <v>627</v>
      </c>
    </row>
    <row r="351310" spans="7:7" x14ac:dyDescent="0.3">
      <c r="G351310" t="s">
        <v>628</v>
      </c>
    </row>
    <row r="351311" spans="7:7" x14ac:dyDescent="0.3">
      <c r="G351311" t="s">
        <v>629</v>
      </c>
    </row>
    <row r="351312" spans="7:7" x14ac:dyDescent="0.3">
      <c r="G351312" t="s">
        <v>630</v>
      </c>
    </row>
    <row r="351313" spans="7:7" x14ac:dyDescent="0.3">
      <c r="G351313" t="s">
        <v>631</v>
      </c>
    </row>
    <row r="351314" spans="7:7" x14ac:dyDescent="0.3">
      <c r="G351314" t="s">
        <v>632</v>
      </c>
    </row>
    <row r="351315" spans="7:7" x14ac:dyDescent="0.3">
      <c r="G351315" t="s">
        <v>633</v>
      </c>
    </row>
    <row r="351316" spans="7:7" x14ac:dyDescent="0.3">
      <c r="G351316" t="s">
        <v>634</v>
      </c>
    </row>
    <row r="351317" spans="7:7" x14ac:dyDescent="0.3">
      <c r="G351317" t="s">
        <v>635</v>
      </c>
    </row>
    <row r="351318" spans="7:7" x14ac:dyDescent="0.3">
      <c r="G351318" t="s">
        <v>636</v>
      </c>
    </row>
    <row r="351319" spans="7:7" x14ac:dyDescent="0.3">
      <c r="G351319" t="s">
        <v>637</v>
      </c>
    </row>
    <row r="351320" spans="7:7" x14ac:dyDescent="0.3">
      <c r="G351320" t="s">
        <v>638</v>
      </c>
    </row>
    <row r="351321" spans="7:7" x14ac:dyDescent="0.3">
      <c r="G351321" t="s">
        <v>639</v>
      </c>
    </row>
    <row r="351322" spans="7:7" x14ac:dyDescent="0.3">
      <c r="G351322" t="s">
        <v>640</v>
      </c>
    </row>
    <row r="351323" spans="7:7" x14ac:dyDescent="0.3">
      <c r="G351323" t="s">
        <v>641</v>
      </c>
    </row>
    <row r="351324" spans="7:7" x14ac:dyDescent="0.3">
      <c r="G351324" t="s">
        <v>642</v>
      </c>
    </row>
    <row r="351325" spans="7:7" x14ac:dyDescent="0.3">
      <c r="G351325" t="s">
        <v>643</v>
      </c>
    </row>
    <row r="351326" spans="7:7" x14ac:dyDescent="0.3">
      <c r="G351326" t="s">
        <v>644</v>
      </c>
    </row>
    <row r="351327" spans="7:7" x14ac:dyDescent="0.3">
      <c r="G351327" t="s">
        <v>645</v>
      </c>
    </row>
    <row r="351328" spans="7:7" x14ac:dyDescent="0.3">
      <c r="G351328" t="s">
        <v>646</v>
      </c>
    </row>
    <row r="351329" spans="7:7" x14ac:dyDescent="0.3">
      <c r="G351329" t="s">
        <v>647</v>
      </c>
    </row>
    <row r="351330" spans="7:7" x14ac:dyDescent="0.3">
      <c r="G351330" t="s">
        <v>648</v>
      </c>
    </row>
    <row r="351331" spans="7:7" x14ac:dyDescent="0.3">
      <c r="G351331" t="s">
        <v>649</v>
      </c>
    </row>
    <row r="351332" spans="7:7" x14ac:dyDescent="0.3">
      <c r="G351332" t="s">
        <v>650</v>
      </c>
    </row>
    <row r="351333" spans="7:7" x14ac:dyDescent="0.3">
      <c r="G351333" t="s">
        <v>651</v>
      </c>
    </row>
    <row r="351334" spans="7:7" x14ac:dyDescent="0.3">
      <c r="G351334" t="s">
        <v>652</v>
      </c>
    </row>
    <row r="351335" spans="7:7" x14ac:dyDescent="0.3">
      <c r="G351335" t="s">
        <v>653</v>
      </c>
    </row>
    <row r="351336" spans="7:7" x14ac:dyDescent="0.3">
      <c r="G351336" t="s">
        <v>654</v>
      </c>
    </row>
    <row r="351337" spans="7:7" x14ac:dyDescent="0.3">
      <c r="G351337" t="s">
        <v>655</v>
      </c>
    </row>
    <row r="351338" spans="7:7" x14ac:dyDescent="0.3">
      <c r="G351338" t="s">
        <v>656</v>
      </c>
    </row>
    <row r="351339" spans="7:7" x14ac:dyDescent="0.3">
      <c r="G351339" t="s">
        <v>657</v>
      </c>
    </row>
    <row r="351340" spans="7:7" x14ac:dyDescent="0.3">
      <c r="G351340" t="s">
        <v>658</v>
      </c>
    </row>
    <row r="351341" spans="7:7" x14ac:dyDescent="0.3">
      <c r="G351341" t="s">
        <v>659</v>
      </c>
    </row>
    <row r="351342" spans="7:7" x14ac:dyDescent="0.3">
      <c r="G351342" t="s">
        <v>660</v>
      </c>
    </row>
    <row r="351343" spans="7:7" x14ac:dyDescent="0.3">
      <c r="G351343" t="s">
        <v>661</v>
      </c>
    </row>
    <row r="351344" spans="7:7" x14ac:dyDescent="0.3">
      <c r="G351344" t="s">
        <v>662</v>
      </c>
    </row>
    <row r="351345" spans="7:7" x14ac:dyDescent="0.3">
      <c r="G351345" t="s">
        <v>663</v>
      </c>
    </row>
    <row r="351346" spans="7:7" x14ac:dyDescent="0.3">
      <c r="G351346" t="s">
        <v>664</v>
      </c>
    </row>
    <row r="351347" spans="7:7" x14ac:dyDescent="0.3">
      <c r="G351347" t="s">
        <v>665</v>
      </c>
    </row>
    <row r="351348" spans="7:7" x14ac:dyDescent="0.3">
      <c r="G351348" t="s">
        <v>666</v>
      </c>
    </row>
    <row r="351349" spans="7:7" x14ac:dyDescent="0.3">
      <c r="G351349" t="s">
        <v>667</v>
      </c>
    </row>
    <row r="351350" spans="7:7" x14ac:dyDescent="0.3">
      <c r="G351350" t="s">
        <v>668</v>
      </c>
    </row>
    <row r="351351" spans="7:7" x14ac:dyDescent="0.3">
      <c r="G351351" t="s">
        <v>669</v>
      </c>
    </row>
    <row r="351352" spans="7:7" x14ac:dyDescent="0.3">
      <c r="G351352" t="s">
        <v>670</v>
      </c>
    </row>
    <row r="351353" spans="7:7" x14ac:dyDescent="0.3">
      <c r="G351353" t="s">
        <v>671</v>
      </c>
    </row>
    <row r="351354" spans="7:7" x14ac:dyDescent="0.3">
      <c r="G351354" t="s">
        <v>672</v>
      </c>
    </row>
    <row r="351355" spans="7:7" x14ac:dyDescent="0.3">
      <c r="G351355" t="s">
        <v>673</v>
      </c>
    </row>
    <row r="351356" spans="7:7" x14ac:dyDescent="0.3">
      <c r="G351356" t="s">
        <v>674</v>
      </c>
    </row>
    <row r="351357" spans="7:7" x14ac:dyDescent="0.3">
      <c r="G351357" t="s">
        <v>675</v>
      </c>
    </row>
    <row r="351358" spans="7:7" x14ac:dyDescent="0.3">
      <c r="G351358" t="s">
        <v>676</v>
      </c>
    </row>
    <row r="351359" spans="7:7" x14ac:dyDescent="0.3">
      <c r="G351359" t="s">
        <v>677</v>
      </c>
    </row>
    <row r="351360" spans="7:7" x14ac:dyDescent="0.3">
      <c r="G351360" t="s">
        <v>678</v>
      </c>
    </row>
    <row r="351361" spans="7:7" x14ac:dyDescent="0.3">
      <c r="G351361" t="s">
        <v>679</v>
      </c>
    </row>
    <row r="351362" spans="7:7" x14ac:dyDescent="0.3">
      <c r="G351362" t="s">
        <v>680</v>
      </c>
    </row>
    <row r="351363" spans="7:7" x14ac:dyDescent="0.3">
      <c r="G351363" t="s">
        <v>681</v>
      </c>
    </row>
    <row r="351364" spans="7:7" x14ac:dyDescent="0.3">
      <c r="G351364" t="s">
        <v>682</v>
      </c>
    </row>
    <row r="351365" spans="7:7" x14ac:dyDescent="0.3">
      <c r="G351365" t="s">
        <v>683</v>
      </c>
    </row>
    <row r="351366" spans="7:7" x14ac:dyDescent="0.3">
      <c r="G351366" t="s">
        <v>684</v>
      </c>
    </row>
    <row r="351367" spans="7:7" x14ac:dyDescent="0.3">
      <c r="G351367" t="s">
        <v>685</v>
      </c>
    </row>
    <row r="351368" spans="7:7" x14ac:dyDescent="0.3">
      <c r="G351368" t="s">
        <v>686</v>
      </c>
    </row>
    <row r="351369" spans="7:7" x14ac:dyDescent="0.3">
      <c r="G351369" t="s">
        <v>687</v>
      </c>
    </row>
    <row r="351370" spans="7:7" x14ac:dyDescent="0.3">
      <c r="G351370" t="s">
        <v>688</v>
      </c>
    </row>
    <row r="351371" spans="7:7" x14ac:dyDescent="0.3">
      <c r="G351371" t="s">
        <v>689</v>
      </c>
    </row>
    <row r="351372" spans="7:7" x14ac:dyDescent="0.3">
      <c r="G351372" t="s">
        <v>690</v>
      </c>
    </row>
    <row r="351373" spans="7:7" x14ac:dyDescent="0.3">
      <c r="G351373" t="s">
        <v>691</v>
      </c>
    </row>
    <row r="351374" spans="7:7" x14ac:dyDescent="0.3">
      <c r="G351374" t="s">
        <v>692</v>
      </c>
    </row>
    <row r="351375" spans="7:7" x14ac:dyDescent="0.3">
      <c r="G351375" t="s">
        <v>693</v>
      </c>
    </row>
    <row r="351376" spans="7:7" x14ac:dyDescent="0.3">
      <c r="G351376" t="s">
        <v>694</v>
      </c>
    </row>
    <row r="351377" spans="7:7" x14ac:dyDescent="0.3">
      <c r="G351377" t="s">
        <v>695</v>
      </c>
    </row>
    <row r="351378" spans="7:7" x14ac:dyDescent="0.3">
      <c r="G351378" t="s">
        <v>696</v>
      </c>
    </row>
    <row r="351379" spans="7:7" x14ac:dyDescent="0.3">
      <c r="G351379" t="s">
        <v>697</v>
      </c>
    </row>
    <row r="351380" spans="7:7" x14ac:dyDescent="0.3">
      <c r="G351380" t="s">
        <v>698</v>
      </c>
    </row>
    <row r="351381" spans="7:7" x14ac:dyDescent="0.3">
      <c r="G351381" t="s">
        <v>699</v>
      </c>
    </row>
    <row r="351382" spans="7:7" x14ac:dyDescent="0.3">
      <c r="G351382" t="s">
        <v>700</v>
      </c>
    </row>
    <row r="351383" spans="7:7" x14ac:dyDescent="0.3">
      <c r="G351383" t="s">
        <v>701</v>
      </c>
    </row>
    <row r="351384" spans="7:7" x14ac:dyDescent="0.3">
      <c r="G351384" t="s">
        <v>702</v>
      </c>
    </row>
    <row r="351385" spans="7:7" x14ac:dyDescent="0.3">
      <c r="G351385" t="s">
        <v>703</v>
      </c>
    </row>
    <row r="351386" spans="7:7" x14ac:dyDescent="0.3">
      <c r="G351386" t="s">
        <v>704</v>
      </c>
    </row>
    <row r="351387" spans="7:7" x14ac:dyDescent="0.3">
      <c r="G351387" t="s">
        <v>705</v>
      </c>
    </row>
    <row r="351388" spans="7:7" x14ac:dyDescent="0.3">
      <c r="G351388" t="s">
        <v>706</v>
      </c>
    </row>
    <row r="351389" spans="7:7" x14ac:dyDescent="0.3">
      <c r="G351389" t="s">
        <v>707</v>
      </c>
    </row>
    <row r="351390" spans="7:7" x14ac:dyDescent="0.3">
      <c r="G351390" t="s">
        <v>708</v>
      </c>
    </row>
    <row r="351391" spans="7:7" x14ac:dyDescent="0.3">
      <c r="G351391" t="s">
        <v>709</v>
      </c>
    </row>
    <row r="351392" spans="7:7" x14ac:dyDescent="0.3">
      <c r="G351392" t="s">
        <v>710</v>
      </c>
    </row>
    <row r="351393" spans="7:7" x14ac:dyDescent="0.3">
      <c r="G351393" t="s">
        <v>711</v>
      </c>
    </row>
    <row r="351394" spans="7:7" x14ac:dyDescent="0.3">
      <c r="G351394" t="s">
        <v>712</v>
      </c>
    </row>
    <row r="351395" spans="7:7" x14ac:dyDescent="0.3">
      <c r="G351395" t="s">
        <v>713</v>
      </c>
    </row>
    <row r="351396" spans="7:7" x14ac:dyDescent="0.3">
      <c r="G351396" t="s">
        <v>714</v>
      </c>
    </row>
    <row r="351397" spans="7:7" x14ac:dyDescent="0.3">
      <c r="G351397" t="s">
        <v>715</v>
      </c>
    </row>
    <row r="351398" spans="7:7" x14ac:dyDescent="0.3">
      <c r="G351398" t="s">
        <v>716</v>
      </c>
    </row>
    <row r="351399" spans="7:7" x14ac:dyDescent="0.3">
      <c r="G351399" t="s">
        <v>717</v>
      </c>
    </row>
    <row r="351400" spans="7:7" x14ac:dyDescent="0.3">
      <c r="G351400" t="s">
        <v>718</v>
      </c>
    </row>
    <row r="351401" spans="7:7" x14ac:dyDescent="0.3">
      <c r="G351401" t="s">
        <v>719</v>
      </c>
    </row>
    <row r="351402" spans="7:7" x14ac:dyDescent="0.3">
      <c r="G351402" t="s">
        <v>720</v>
      </c>
    </row>
    <row r="351403" spans="7:7" x14ac:dyDescent="0.3">
      <c r="G351403" t="s">
        <v>721</v>
      </c>
    </row>
    <row r="351404" spans="7:7" x14ac:dyDescent="0.3">
      <c r="G351404" t="s">
        <v>722</v>
      </c>
    </row>
    <row r="351405" spans="7:7" x14ac:dyDescent="0.3">
      <c r="G351405" t="s">
        <v>723</v>
      </c>
    </row>
    <row r="351406" spans="7:7" x14ac:dyDescent="0.3">
      <c r="G351406" t="s">
        <v>724</v>
      </c>
    </row>
    <row r="351407" spans="7:7" x14ac:dyDescent="0.3">
      <c r="G351407" t="s">
        <v>725</v>
      </c>
    </row>
    <row r="351408" spans="7:7" x14ac:dyDescent="0.3">
      <c r="G351408" t="s">
        <v>726</v>
      </c>
    </row>
    <row r="351409" spans="7:7" x14ac:dyDescent="0.3">
      <c r="G351409" t="s">
        <v>727</v>
      </c>
    </row>
    <row r="351410" spans="7:7" x14ac:dyDescent="0.3">
      <c r="G351410" t="s">
        <v>728</v>
      </c>
    </row>
    <row r="351411" spans="7:7" x14ac:dyDescent="0.3">
      <c r="G351411" t="s">
        <v>729</v>
      </c>
    </row>
    <row r="351412" spans="7:7" x14ac:dyDescent="0.3">
      <c r="G351412" t="s">
        <v>730</v>
      </c>
    </row>
    <row r="351413" spans="7:7" x14ac:dyDescent="0.3">
      <c r="G351413" t="s">
        <v>731</v>
      </c>
    </row>
    <row r="351414" spans="7:7" x14ac:dyDescent="0.3">
      <c r="G351414" t="s">
        <v>732</v>
      </c>
    </row>
    <row r="351415" spans="7:7" x14ac:dyDescent="0.3">
      <c r="G351415" t="s">
        <v>733</v>
      </c>
    </row>
    <row r="351416" spans="7:7" x14ac:dyDescent="0.3">
      <c r="G351416" t="s">
        <v>734</v>
      </c>
    </row>
    <row r="351417" spans="7:7" x14ac:dyDescent="0.3">
      <c r="G351417" t="s">
        <v>735</v>
      </c>
    </row>
    <row r="351418" spans="7:7" x14ac:dyDescent="0.3">
      <c r="G351418" t="s">
        <v>736</v>
      </c>
    </row>
    <row r="351419" spans="7:7" x14ac:dyDescent="0.3">
      <c r="G351419" t="s">
        <v>737</v>
      </c>
    </row>
    <row r="351420" spans="7:7" x14ac:dyDescent="0.3">
      <c r="G351420" t="s">
        <v>738</v>
      </c>
    </row>
    <row r="351421" spans="7:7" x14ac:dyDescent="0.3">
      <c r="G351421" t="s">
        <v>739</v>
      </c>
    </row>
    <row r="351422" spans="7:7" x14ac:dyDescent="0.3">
      <c r="G351422" t="s">
        <v>740</v>
      </c>
    </row>
    <row r="351423" spans="7:7" x14ac:dyDescent="0.3">
      <c r="G351423" t="s">
        <v>741</v>
      </c>
    </row>
    <row r="351424" spans="7:7" x14ac:dyDescent="0.3">
      <c r="G351424" t="s">
        <v>742</v>
      </c>
    </row>
    <row r="351425" spans="7:7" x14ac:dyDescent="0.3">
      <c r="G351425" t="s">
        <v>743</v>
      </c>
    </row>
    <row r="351426" spans="7:7" x14ac:dyDescent="0.3">
      <c r="G351426" t="s">
        <v>744</v>
      </c>
    </row>
    <row r="351427" spans="7:7" x14ac:dyDescent="0.3">
      <c r="G351427" t="s">
        <v>745</v>
      </c>
    </row>
    <row r="351428" spans="7:7" x14ac:dyDescent="0.3">
      <c r="G351428" t="s">
        <v>746</v>
      </c>
    </row>
    <row r="351429" spans="7:7" x14ac:dyDescent="0.3">
      <c r="G351429" t="s">
        <v>747</v>
      </c>
    </row>
    <row r="351430" spans="7:7" x14ac:dyDescent="0.3">
      <c r="G351430" t="s">
        <v>748</v>
      </c>
    </row>
    <row r="351431" spans="7:7" x14ac:dyDescent="0.3">
      <c r="G351431" t="s">
        <v>749</v>
      </c>
    </row>
    <row r="351432" spans="7:7" x14ac:dyDescent="0.3">
      <c r="G351432" t="s">
        <v>750</v>
      </c>
    </row>
    <row r="351433" spans="7:7" x14ac:dyDescent="0.3">
      <c r="G351433" t="s">
        <v>751</v>
      </c>
    </row>
    <row r="351434" spans="7:7" x14ac:dyDescent="0.3">
      <c r="G351434" t="s">
        <v>752</v>
      </c>
    </row>
    <row r="351435" spans="7:7" x14ac:dyDescent="0.3">
      <c r="G351435" t="s">
        <v>753</v>
      </c>
    </row>
    <row r="351436" spans="7:7" x14ac:dyDescent="0.3">
      <c r="G351436" t="s">
        <v>754</v>
      </c>
    </row>
    <row r="351437" spans="7:7" x14ac:dyDescent="0.3">
      <c r="G351437" t="s">
        <v>755</v>
      </c>
    </row>
    <row r="351438" spans="7:7" x14ac:dyDescent="0.3">
      <c r="G351438" t="s">
        <v>756</v>
      </c>
    </row>
    <row r="351439" spans="7:7" x14ac:dyDescent="0.3">
      <c r="G351439" t="s">
        <v>757</v>
      </c>
    </row>
    <row r="351440" spans="7:7" x14ac:dyDescent="0.3">
      <c r="G351440" t="s">
        <v>758</v>
      </c>
    </row>
    <row r="351441" spans="7:7" x14ac:dyDescent="0.3">
      <c r="G351441" t="s">
        <v>759</v>
      </c>
    </row>
    <row r="351442" spans="7:7" x14ac:dyDescent="0.3">
      <c r="G351442" t="s">
        <v>760</v>
      </c>
    </row>
    <row r="351443" spans="7:7" x14ac:dyDescent="0.3">
      <c r="G351443" t="s">
        <v>761</v>
      </c>
    </row>
    <row r="351444" spans="7:7" x14ac:dyDescent="0.3">
      <c r="G351444" t="s">
        <v>762</v>
      </c>
    </row>
    <row r="351445" spans="7:7" x14ac:dyDescent="0.3">
      <c r="G351445" t="s">
        <v>763</v>
      </c>
    </row>
    <row r="351446" spans="7:7" x14ac:dyDescent="0.3">
      <c r="G351446" t="s">
        <v>764</v>
      </c>
    </row>
    <row r="351447" spans="7:7" x14ac:dyDescent="0.3">
      <c r="G351447" t="s">
        <v>765</v>
      </c>
    </row>
    <row r="351448" spans="7:7" x14ac:dyDescent="0.3">
      <c r="G351448" t="s">
        <v>766</v>
      </c>
    </row>
    <row r="351449" spans="7:7" x14ac:dyDescent="0.3">
      <c r="G351449" t="s">
        <v>767</v>
      </c>
    </row>
    <row r="351450" spans="7:7" x14ac:dyDescent="0.3">
      <c r="G351450" t="s">
        <v>768</v>
      </c>
    </row>
    <row r="351451" spans="7:7" x14ac:dyDescent="0.3">
      <c r="G351451" t="s">
        <v>769</v>
      </c>
    </row>
    <row r="351452" spans="7:7" x14ac:dyDescent="0.3">
      <c r="G351452" t="s">
        <v>770</v>
      </c>
    </row>
    <row r="351453" spans="7:7" x14ac:dyDescent="0.3">
      <c r="G351453" t="s">
        <v>771</v>
      </c>
    </row>
    <row r="351454" spans="7:7" x14ac:dyDescent="0.3">
      <c r="G351454" t="s">
        <v>772</v>
      </c>
    </row>
    <row r="351455" spans="7:7" x14ac:dyDescent="0.3">
      <c r="G351455" t="s">
        <v>773</v>
      </c>
    </row>
    <row r="351456" spans="7:7" x14ac:dyDescent="0.3">
      <c r="G351456" t="s">
        <v>774</v>
      </c>
    </row>
    <row r="351457" spans="7:7" x14ac:dyDescent="0.3">
      <c r="G351457" t="s">
        <v>775</v>
      </c>
    </row>
    <row r="351458" spans="7:7" x14ac:dyDescent="0.3">
      <c r="G351458" t="s">
        <v>776</v>
      </c>
    </row>
    <row r="351459" spans="7:7" x14ac:dyDescent="0.3">
      <c r="G351459" t="s">
        <v>777</v>
      </c>
    </row>
    <row r="351460" spans="7:7" x14ac:dyDescent="0.3">
      <c r="G351460" t="s">
        <v>778</v>
      </c>
    </row>
    <row r="351461" spans="7:7" x14ac:dyDescent="0.3">
      <c r="G351461" t="s">
        <v>779</v>
      </c>
    </row>
    <row r="351462" spans="7:7" x14ac:dyDescent="0.3">
      <c r="G351462" t="s">
        <v>780</v>
      </c>
    </row>
    <row r="351463" spans="7:7" x14ac:dyDescent="0.3">
      <c r="G351463" t="s">
        <v>781</v>
      </c>
    </row>
    <row r="351464" spans="7:7" x14ac:dyDescent="0.3">
      <c r="G351464" t="s">
        <v>782</v>
      </c>
    </row>
    <row r="351465" spans="7:7" x14ac:dyDescent="0.3">
      <c r="G351465" t="s">
        <v>783</v>
      </c>
    </row>
    <row r="351466" spans="7:7" x14ac:dyDescent="0.3">
      <c r="G351466" t="s">
        <v>784</v>
      </c>
    </row>
    <row r="351467" spans="7:7" x14ac:dyDescent="0.3">
      <c r="G351467" t="s">
        <v>785</v>
      </c>
    </row>
    <row r="351468" spans="7:7" x14ac:dyDescent="0.3">
      <c r="G351468" t="s">
        <v>786</v>
      </c>
    </row>
    <row r="351469" spans="7:7" x14ac:dyDescent="0.3">
      <c r="G351469" t="s">
        <v>787</v>
      </c>
    </row>
    <row r="351470" spans="7:7" x14ac:dyDescent="0.3">
      <c r="G351470" t="s">
        <v>788</v>
      </c>
    </row>
    <row r="351471" spans="7:7" x14ac:dyDescent="0.3">
      <c r="G351471" t="s">
        <v>789</v>
      </c>
    </row>
    <row r="351472" spans="7:7" x14ac:dyDescent="0.3">
      <c r="G351472" t="s">
        <v>790</v>
      </c>
    </row>
    <row r="351473" spans="7:7" x14ac:dyDescent="0.3">
      <c r="G351473" t="s">
        <v>791</v>
      </c>
    </row>
    <row r="351474" spans="7:7" x14ac:dyDescent="0.3">
      <c r="G351474" t="s">
        <v>792</v>
      </c>
    </row>
    <row r="351475" spans="7:7" x14ac:dyDescent="0.3">
      <c r="G351475" t="s">
        <v>793</v>
      </c>
    </row>
    <row r="351476" spans="7:7" x14ac:dyDescent="0.3">
      <c r="G351476" t="s">
        <v>794</v>
      </c>
    </row>
    <row r="351477" spans="7:7" x14ac:dyDescent="0.3">
      <c r="G351477" t="s">
        <v>795</v>
      </c>
    </row>
    <row r="351478" spans="7:7" x14ac:dyDescent="0.3">
      <c r="G351478" t="s">
        <v>796</v>
      </c>
    </row>
    <row r="351479" spans="7:7" x14ac:dyDescent="0.3">
      <c r="G351479" t="s">
        <v>797</v>
      </c>
    </row>
    <row r="351480" spans="7:7" x14ac:dyDescent="0.3">
      <c r="G351480" t="s">
        <v>798</v>
      </c>
    </row>
    <row r="351481" spans="7:7" x14ac:dyDescent="0.3">
      <c r="G351481" t="s">
        <v>799</v>
      </c>
    </row>
    <row r="351482" spans="7:7" x14ac:dyDescent="0.3">
      <c r="G351482" t="s">
        <v>800</v>
      </c>
    </row>
    <row r="351483" spans="7:7" x14ac:dyDescent="0.3">
      <c r="G351483" t="s">
        <v>801</v>
      </c>
    </row>
    <row r="351484" spans="7:7" x14ac:dyDescent="0.3">
      <c r="G351484" t="s">
        <v>802</v>
      </c>
    </row>
    <row r="351485" spans="7:7" x14ac:dyDescent="0.3">
      <c r="G351485" t="s">
        <v>803</v>
      </c>
    </row>
    <row r="351486" spans="7:7" x14ac:dyDescent="0.3">
      <c r="G351486" t="s">
        <v>804</v>
      </c>
    </row>
    <row r="351487" spans="7:7" x14ac:dyDescent="0.3">
      <c r="G351487" t="s">
        <v>805</v>
      </c>
    </row>
    <row r="351488" spans="7:7" x14ac:dyDescent="0.3">
      <c r="G351488" t="s">
        <v>806</v>
      </c>
    </row>
    <row r="351489" spans="7:7" x14ac:dyDescent="0.3">
      <c r="G351489" t="s">
        <v>807</v>
      </c>
    </row>
    <row r="351490" spans="7:7" x14ac:dyDescent="0.3">
      <c r="G351490" t="s">
        <v>808</v>
      </c>
    </row>
    <row r="351491" spans="7:7" x14ac:dyDescent="0.3">
      <c r="G351491" t="s">
        <v>809</v>
      </c>
    </row>
    <row r="351492" spans="7:7" x14ac:dyDescent="0.3">
      <c r="G351492" t="s">
        <v>810</v>
      </c>
    </row>
    <row r="351493" spans="7:7" x14ac:dyDescent="0.3">
      <c r="G351493" t="s">
        <v>811</v>
      </c>
    </row>
    <row r="351494" spans="7:7" x14ac:dyDescent="0.3">
      <c r="G351494" t="s">
        <v>812</v>
      </c>
    </row>
    <row r="351495" spans="7:7" x14ac:dyDescent="0.3">
      <c r="G351495" t="s">
        <v>813</v>
      </c>
    </row>
    <row r="351496" spans="7:7" x14ac:dyDescent="0.3">
      <c r="G351496" t="s">
        <v>814</v>
      </c>
    </row>
    <row r="351497" spans="7:7" x14ac:dyDescent="0.3">
      <c r="G351497" t="s">
        <v>815</v>
      </c>
    </row>
    <row r="351498" spans="7:7" x14ac:dyDescent="0.3">
      <c r="G351498" t="s">
        <v>816</v>
      </c>
    </row>
    <row r="351499" spans="7:7" x14ac:dyDescent="0.3">
      <c r="G351499" t="s">
        <v>817</v>
      </c>
    </row>
    <row r="351500" spans="7:7" x14ac:dyDescent="0.3">
      <c r="G351500" t="s">
        <v>818</v>
      </c>
    </row>
    <row r="351501" spans="7:7" x14ac:dyDescent="0.3">
      <c r="G351501" t="s">
        <v>819</v>
      </c>
    </row>
    <row r="351502" spans="7:7" x14ac:dyDescent="0.3">
      <c r="G351502" t="s">
        <v>820</v>
      </c>
    </row>
    <row r="351503" spans="7:7" x14ac:dyDescent="0.3">
      <c r="G351503" t="s">
        <v>821</v>
      </c>
    </row>
    <row r="351504" spans="7:7" x14ac:dyDescent="0.3">
      <c r="G351504" t="s">
        <v>822</v>
      </c>
    </row>
    <row r="351505" spans="7:7" x14ac:dyDescent="0.3">
      <c r="G351505" t="s">
        <v>823</v>
      </c>
    </row>
    <row r="351506" spans="7:7" x14ac:dyDescent="0.3">
      <c r="G351506" t="s">
        <v>824</v>
      </c>
    </row>
    <row r="351507" spans="7:7" x14ac:dyDescent="0.3">
      <c r="G351507" t="s">
        <v>825</v>
      </c>
    </row>
    <row r="351508" spans="7:7" x14ac:dyDescent="0.3">
      <c r="G351508" t="s">
        <v>826</v>
      </c>
    </row>
    <row r="351509" spans="7:7" x14ac:dyDescent="0.3">
      <c r="G351509" t="s">
        <v>827</v>
      </c>
    </row>
    <row r="351510" spans="7:7" x14ac:dyDescent="0.3">
      <c r="G351510" t="s">
        <v>828</v>
      </c>
    </row>
    <row r="351511" spans="7:7" x14ac:dyDescent="0.3">
      <c r="G351511" t="s">
        <v>829</v>
      </c>
    </row>
    <row r="351512" spans="7:7" x14ac:dyDescent="0.3">
      <c r="G351512" t="s">
        <v>830</v>
      </c>
    </row>
    <row r="351513" spans="7:7" x14ac:dyDescent="0.3">
      <c r="G351513" t="s">
        <v>831</v>
      </c>
    </row>
    <row r="351514" spans="7:7" x14ac:dyDescent="0.3">
      <c r="G351514" t="s">
        <v>832</v>
      </c>
    </row>
    <row r="351515" spans="7:7" x14ac:dyDescent="0.3">
      <c r="G351515" t="s">
        <v>833</v>
      </c>
    </row>
    <row r="351516" spans="7:7" x14ac:dyDescent="0.3">
      <c r="G351516" t="s">
        <v>834</v>
      </c>
    </row>
    <row r="351517" spans="7:7" x14ac:dyDescent="0.3">
      <c r="G351517" t="s">
        <v>835</v>
      </c>
    </row>
    <row r="351518" spans="7:7" x14ac:dyDescent="0.3">
      <c r="G351518" t="s">
        <v>836</v>
      </c>
    </row>
    <row r="351519" spans="7:7" x14ac:dyDescent="0.3">
      <c r="G351519" t="s">
        <v>837</v>
      </c>
    </row>
    <row r="351520" spans="7:7" x14ac:dyDescent="0.3">
      <c r="G351520" t="s">
        <v>838</v>
      </c>
    </row>
    <row r="351521" spans="7:7" x14ac:dyDescent="0.3">
      <c r="G351521" t="s">
        <v>839</v>
      </c>
    </row>
    <row r="351522" spans="7:7" x14ac:dyDescent="0.3">
      <c r="G351522" t="s">
        <v>840</v>
      </c>
    </row>
    <row r="351523" spans="7:7" x14ac:dyDescent="0.3">
      <c r="G351523" t="s">
        <v>841</v>
      </c>
    </row>
    <row r="351524" spans="7:7" x14ac:dyDescent="0.3">
      <c r="G351524" t="s">
        <v>842</v>
      </c>
    </row>
    <row r="351525" spans="7:7" x14ac:dyDescent="0.3">
      <c r="G351525" t="s">
        <v>843</v>
      </c>
    </row>
    <row r="351526" spans="7:7" x14ac:dyDescent="0.3">
      <c r="G351526" t="s">
        <v>844</v>
      </c>
    </row>
    <row r="351527" spans="7:7" x14ac:dyDescent="0.3">
      <c r="G351527" t="s">
        <v>845</v>
      </c>
    </row>
    <row r="351528" spans="7:7" x14ac:dyDescent="0.3">
      <c r="G351528" t="s">
        <v>846</v>
      </c>
    </row>
    <row r="351529" spans="7:7" x14ac:dyDescent="0.3">
      <c r="G351529" t="s">
        <v>847</v>
      </c>
    </row>
    <row r="351530" spans="7:7" x14ac:dyDescent="0.3">
      <c r="G351530" t="s">
        <v>848</v>
      </c>
    </row>
    <row r="351531" spans="7:7" x14ac:dyDescent="0.3">
      <c r="G351531" t="s">
        <v>849</v>
      </c>
    </row>
    <row r="351532" spans="7:7" x14ac:dyDescent="0.3">
      <c r="G351532" t="s">
        <v>850</v>
      </c>
    </row>
    <row r="351533" spans="7:7" x14ac:dyDescent="0.3">
      <c r="G351533" t="s">
        <v>851</v>
      </c>
    </row>
    <row r="351534" spans="7:7" x14ac:dyDescent="0.3">
      <c r="G351534" t="s">
        <v>852</v>
      </c>
    </row>
    <row r="351535" spans="7:7" x14ac:dyDescent="0.3">
      <c r="G351535" t="s">
        <v>853</v>
      </c>
    </row>
    <row r="351536" spans="7:7" x14ac:dyDescent="0.3">
      <c r="G351536" t="s">
        <v>854</v>
      </c>
    </row>
    <row r="351537" spans="7:7" x14ac:dyDescent="0.3">
      <c r="G351537" t="s">
        <v>855</v>
      </c>
    </row>
    <row r="351538" spans="7:7" x14ac:dyDescent="0.3">
      <c r="G351538" t="s">
        <v>856</v>
      </c>
    </row>
    <row r="351539" spans="7:7" x14ac:dyDescent="0.3">
      <c r="G351539" t="s">
        <v>857</v>
      </c>
    </row>
    <row r="351540" spans="7:7" x14ac:dyDescent="0.3">
      <c r="G351540" t="s">
        <v>858</v>
      </c>
    </row>
    <row r="351541" spans="7:7" x14ac:dyDescent="0.3">
      <c r="G351541" t="s">
        <v>859</v>
      </c>
    </row>
    <row r="351542" spans="7:7" x14ac:dyDescent="0.3">
      <c r="G351542" t="s">
        <v>860</v>
      </c>
    </row>
    <row r="351543" spans="7:7" x14ac:dyDescent="0.3">
      <c r="G351543" t="s">
        <v>861</v>
      </c>
    </row>
    <row r="351544" spans="7:7" x14ac:dyDescent="0.3">
      <c r="G351544" t="s">
        <v>862</v>
      </c>
    </row>
    <row r="351545" spans="7:7" x14ac:dyDescent="0.3">
      <c r="G351545" t="s">
        <v>863</v>
      </c>
    </row>
    <row r="351546" spans="7:7" x14ac:dyDescent="0.3">
      <c r="G351546" t="s">
        <v>864</v>
      </c>
    </row>
    <row r="351547" spans="7:7" x14ac:dyDescent="0.3">
      <c r="G351547" t="s">
        <v>865</v>
      </c>
    </row>
    <row r="351548" spans="7:7" x14ac:dyDescent="0.3">
      <c r="G351548" t="s">
        <v>866</v>
      </c>
    </row>
    <row r="351549" spans="7:7" x14ac:dyDescent="0.3">
      <c r="G351549" t="s">
        <v>867</v>
      </c>
    </row>
    <row r="351550" spans="7:7" x14ac:dyDescent="0.3">
      <c r="G351550" t="s">
        <v>868</v>
      </c>
    </row>
    <row r="351551" spans="7:7" x14ac:dyDescent="0.3">
      <c r="G351551" t="s">
        <v>869</v>
      </c>
    </row>
    <row r="351552" spans="7:7" x14ac:dyDescent="0.3">
      <c r="G351552" t="s">
        <v>870</v>
      </c>
    </row>
    <row r="351553" spans="7:7" x14ac:dyDescent="0.3">
      <c r="G351553" t="s">
        <v>871</v>
      </c>
    </row>
    <row r="351554" spans="7:7" x14ac:dyDescent="0.3">
      <c r="G351554" t="s">
        <v>872</v>
      </c>
    </row>
    <row r="351555" spans="7:7" x14ac:dyDescent="0.3">
      <c r="G351555" t="s">
        <v>873</v>
      </c>
    </row>
    <row r="351556" spans="7:7" x14ac:dyDescent="0.3">
      <c r="G351556" t="s">
        <v>874</v>
      </c>
    </row>
    <row r="351557" spans="7:7" x14ac:dyDescent="0.3">
      <c r="G351557" t="s">
        <v>875</v>
      </c>
    </row>
    <row r="351558" spans="7:7" x14ac:dyDescent="0.3">
      <c r="G351558" t="s">
        <v>876</v>
      </c>
    </row>
    <row r="351559" spans="7:7" x14ac:dyDescent="0.3">
      <c r="G351559" t="s">
        <v>877</v>
      </c>
    </row>
    <row r="351560" spans="7:7" x14ac:dyDescent="0.3">
      <c r="G351560" t="s">
        <v>878</v>
      </c>
    </row>
    <row r="351561" spans="7:7" x14ac:dyDescent="0.3">
      <c r="G351561" t="s">
        <v>879</v>
      </c>
    </row>
    <row r="351562" spans="7:7" x14ac:dyDescent="0.3">
      <c r="G351562" t="s">
        <v>880</v>
      </c>
    </row>
    <row r="351563" spans="7:7" x14ac:dyDescent="0.3">
      <c r="G351563" t="s">
        <v>881</v>
      </c>
    </row>
    <row r="351564" spans="7:7" x14ac:dyDescent="0.3">
      <c r="G351564" t="s">
        <v>882</v>
      </c>
    </row>
    <row r="351565" spans="7:7" x14ac:dyDescent="0.3">
      <c r="G351565" t="s">
        <v>883</v>
      </c>
    </row>
    <row r="351566" spans="7:7" x14ac:dyDescent="0.3">
      <c r="G351566" t="s">
        <v>884</v>
      </c>
    </row>
    <row r="351567" spans="7:7" x14ac:dyDescent="0.3">
      <c r="G351567" t="s">
        <v>885</v>
      </c>
    </row>
    <row r="351568" spans="7:7" x14ac:dyDescent="0.3">
      <c r="G351568" t="s">
        <v>886</v>
      </c>
    </row>
    <row r="351569" spans="7:7" x14ac:dyDescent="0.3">
      <c r="G351569" t="s">
        <v>887</v>
      </c>
    </row>
    <row r="351570" spans="7:7" x14ac:dyDescent="0.3">
      <c r="G351570" t="s">
        <v>888</v>
      </c>
    </row>
    <row r="351571" spans="7:7" x14ac:dyDescent="0.3">
      <c r="G351571" t="s">
        <v>889</v>
      </c>
    </row>
    <row r="351572" spans="7:7" x14ac:dyDescent="0.3">
      <c r="G351572" t="s">
        <v>890</v>
      </c>
    </row>
    <row r="351573" spans="7:7" x14ac:dyDescent="0.3">
      <c r="G351573" t="s">
        <v>891</v>
      </c>
    </row>
    <row r="351574" spans="7:7" x14ac:dyDescent="0.3">
      <c r="G351574" t="s">
        <v>892</v>
      </c>
    </row>
    <row r="351575" spans="7:7" x14ac:dyDescent="0.3">
      <c r="G351575" t="s">
        <v>893</v>
      </c>
    </row>
    <row r="351576" spans="7:7" x14ac:dyDescent="0.3">
      <c r="G351576" t="s">
        <v>894</v>
      </c>
    </row>
    <row r="351577" spans="7:7" x14ac:dyDescent="0.3">
      <c r="G351577" t="s">
        <v>895</v>
      </c>
    </row>
    <row r="351578" spans="7:7" x14ac:dyDescent="0.3">
      <c r="G351578" t="s">
        <v>896</v>
      </c>
    </row>
    <row r="351579" spans="7:7" x14ac:dyDescent="0.3">
      <c r="G351579" t="s">
        <v>897</v>
      </c>
    </row>
    <row r="351580" spans="7:7" x14ac:dyDescent="0.3">
      <c r="G351580" t="s">
        <v>898</v>
      </c>
    </row>
    <row r="351581" spans="7:7" x14ac:dyDescent="0.3">
      <c r="G351581" t="s">
        <v>899</v>
      </c>
    </row>
    <row r="351582" spans="7:7" x14ac:dyDescent="0.3">
      <c r="G351582" t="s">
        <v>900</v>
      </c>
    </row>
    <row r="351583" spans="7:7" x14ac:dyDescent="0.3">
      <c r="G351583" t="s">
        <v>901</v>
      </c>
    </row>
    <row r="351584" spans="7:7" x14ac:dyDescent="0.3">
      <c r="G351584" t="s">
        <v>902</v>
      </c>
    </row>
    <row r="351585" spans="7:7" x14ac:dyDescent="0.3">
      <c r="G351585" t="s">
        <v>903</v>
      </c>
    </row>
    <row r="351586" spans="7:7" x14ac:dyDescent="0.3">
      <c r="G351586" t="s">
        <v>904</v>
      </c>
    </row>
    <row r="351587" spans="7:7" x14ac:dyDescent="0.3">
      <c r="G351587" t="s">
        <v>905</v>
      </c>
    </row>
    <row r="351588" spans="7:7" x14ac:dyDescent="0.3">
      <c r="G351588" t="s">
        <v>906</v>
      </c>
    </row>
    <row r="351589" spans="7:7" x14ac:dyDescent="0.3">
      <c r="G351589" t="s">
        <v>907</v>
      </c>
    </row>
    <row r="351590" spans="7:7" x14ac:dyDescent="0.3">
      <c r="G351590" t="s">
        <v>908</v>
      </c>
    </row>
    <row r="351591" spans="7:7" x14ac:dyDescent="0.3">
      <c r="G351591" t="s">
        <v>909</v>
      </c>
    </row>
    <row r="351592" spans="7:7" x14ac:dyDescent="0.3">
      <c r="G351592" t="s">
        <v>910</v>
      </c>
    </row>
    <row r="351593" spans="7:7" x14ac:dyDescent="0.3">
      <c r="G351593" t="s">
        <v>911</v>
      </c>
    </row>
    <row r="351594" spans="7:7" x14ac:dyDescent="0.3">
      <c r="G351594" t="s">
        <v>912</v>
      </c>
    </row>
    <row r="351595" spans="7:7" x14ac:dyDescent="0.3">
      <c r="G351595" t="s">
        <v>913</v>
      </c>
    </row>
    <row r="351596" spans="7:7" x14ac:dyDescent="0.3">
      <c r="G351596" t="s">
        <v>914</v>
      </c>
    </row>
    <row r="351597" spans="7:7" x14ac:dyDescent="0.3">
      <c r="G351597" t="s">
        <v>915</v>
      </c>
    </row>
    <row r="351598" spans="7:7" x14ac:dyDescent="0.3">
      <c r="G351598" t="s">
        <v>916</v>
      </c>
    </row>
    <row r="351599" spans="7:7" x14ac:dyDescent="0.3">
      <c r="G351599" t="s">
        <v>917</v>
      </c>
    </row>
    <row r="351600" spans="7:7" x14ac:dyDescent="0.3">
      <c r="G351600" t="s">
        <v>918</v>
      </c>
    </row>
    <row r="351601" spans="7:7" x14ac:dyDescent="0.3">
      <c r="G351601" t="s">
        <v>919</v>
      </c>
    </row>
    <row r="351602" spans="7:7" x14ac:dyDescent="0.3">
      <c r="G351602" t="s">
        <v>920</v>
      </c>
    </row>
    <row r="351603" spans="7:7" x14ac:dyDescent="0.3">
      <c r="G351603" t="s">
        <v>921</v>
      </c>
    </row>
    <row r="351604" spans="7:7" x14ac:dyDescent="0.3">
      <c r="G351604" t="s">
        <v>922</v>
      </c>
    </row>
    <row r="351605" spans="7:7" x14ac:dyDescent="0.3">
      <c r="G351605" t="s">
        <v>923</v>
      </c>
    </row>
    <row r="351606" spans="7:7" x14ac:dyDescent="0.3">
      <c r="G351606" t="s">
        <v>924</v>
      </c>
    </row>
    <row r="351607" spans="7:7" x14ac:dyDescent="0.3">
      <c r="G351607" t="s">
        <v>925</v>
      </c>
    </row>
    <row r="351608" spans="7:7" x14ac:dyDescent="0.3">
      <c r="G351608" t="s">
        <v>926</v>
      </c>
    </row>
    <row r="351609" spans="7:7" x14ac:dyDescent="0.3">
      <c r="G351609" t="s">
        <v>927</v>
      </c>
    </row>
    <row r="351610" spans="7:7" x14ac:dyDescent="0.3">
      <c r="G351610" t="s">
        <v>928</v>
      </c>
    </row>
    <row r="351611" spans="7:7" x14ac:dyDescent="0.3">
      <c r="G351611" t="s">
        <v>929</v>
      </c>
    </row>
    <row r="351612" spans="7:7" x14ac:dyDescent="0.3">
      <c r="G351612" t="s">
        <v>930</v>
      </c>
    </row>
    <row r="351613" spans="7:7" x14ac:dyDescent="0.3">
      <c r="G351613" t="s">
        <v>931</v>
      </c>
    </row>
    <row r="351614" spans="7:7" x14ac:dyDescent="0.3">
      <c r="G351614" t="s">
        <v>932</v>
      </c>
    </row>
    <row r="351615" spans="7:7" x14ac:dyDescent="0.3">
      <c r="G351615" t="s">
        <v>933</v>
      </c>
    </row>
    <row r="351616" spans="7:7" x14ac:dyDescent="0.3">
      <c r="G351616" t="s">
        <v>934</v>
      </c>
    </row>
    <row r="351617" spans="7:7" x14ac:dyDescent="0.3">
      <c r="G351617" t="s">
        <v>935</v>
      </c>
    </row>
    <row r="351618" spans="7:7" x14ac:dyDescent="0.3">
      <c r="G351618" t="s">
        <v>936</v>
      </c>
    </row>
    <row r="351619" spans="7:7" x14ac:dyDescent="0.3">
      <c r="G351619" t="s">
        <v>937</v>
      </c>
    </row>
    <row r="351620" spans="7:7" x14ac:dyDescent="0.3">
      <c r="G351620" t="s">
        <v>938</v>
      </c>
    </row>
    <row r="351621" spans="7:7" x14ac:dyDescent="0.3">
      <c r="G351621" t="s">
        <v>939</v>
      </c>
    </row>
    <row r="351622" spans="7:7" x14ac:dyDescent="0.3">
      <c r="G351622" t="s">
        <v>940</v>
      </c>
    </row>
    <row r="351623" spans="7:7" x14ac:dyDescent="0.3">
      <c r="G351623" t="s">
        <v>941</v>
      </c>
    </row>
    <row r="351624" spans="7:7" x14ac:dyDescent="0.3">
      <c r="G351624" t="s">
        <v>942</v>
      </c>
    </row>
    <row r="351625" spans="7:7" x14ac:dyDescent="0.3">
      <c r="G351625" t="s">
        <v>943</v>
      </c>
    </row>
    <row r="351626" spans="7:7" x14ac:dyDescent="0.3">
      <c r="G351626" t="s">
        <v>944</v>
      </c>
    </row>
    <row r="351627" spans="7:7" x14ac:dyDescent="0.3">
      <c r="G351627" t="s">
        <v>945</v>
      </c>
    </row>
    <row r="351628" spans="7:7" x14ac:dyDescent="0.3">
      <c r="G351628" t="s">
        <v>946</v>
      </c>
    </row>
    <row r="351629" spans="7:7" x14ac:dyDescent="0.3">
      <c r="G351629" t="s">
        <v>947</v>
      </c>
    </row>
    <row r="351630" spans="7:7" x14ac:dyDescent="0.3">
      <c r="G351630" t="s">
        <v>948</v>
      </c>
    </row>
    <row r="351631" spans="7:7" x14ac:dyDescent="0.3">
      <c r="G351631" t="s">
        <v>949</v>
      </c>
    </row>
    <row r="351632" spans="7:7" x14ac:dyDescent="0.3">
      <c r="G351632" t="s">
        <v>950</v>
      </c>
    </row>
    <row r="351633" spans="7:7" x14ac:dyDescent="0.3">
      <c r="G351633" t="s">
        <v>951</v>
      </c>
    </row>
    <row r="351634" spans="7:7" x14ac:dyDescent="0.3">
      <c r="G351634" t="s">
        <v>952</v>
      </c>
    </row>
    <row r="351635" spans="7:7" x14ac:dyDescent="0.3">
      <c r="G351635" t="s">
        <v>953</v>
      </c>
    </row>
    <row r="351636" spans="7:7" x14ac:dyDescent="0.3">
      <c r="G351636" t="s">
        <v>954</v>
      </c>
    </row>
    <row r="351637" spans="7:7" x14ac:dyDescent="0.3">
      <c r="G351637" t="s">
        <v>955</v>
      </c>
    </row>
    <row r="351638" spans="7:7" x14ac:dyDescent="0.3">
      <c r="G351638" t="s">
        <v>956</v>
      </c>
    </row>
    <row r="351639" spans="7:7" x14ac:dyDescent="0.3">
      <c r="G351639" t="s">
        <v>957</v>
      </c>
    </row>
    <row r="351640" spans="7:7" x14ac:dyDescent="0.3">
      <c r="G351640" t="s">
        <v>958</v>
      </c>
    </row>
    <row r="351641" spans="7:7" x14ac:dyDescent="0.3">
      <c r="G351641" t="s">
        <v>959</v>
      </c>
    </row>
    <row r="351642" spans="7:7" x14ac:dyDescent="0.3">
      <c r="G351642" t="s">
        <v>960</v>
      </c>
    </row>
    <row r="351643" spans="7:7" x14ac:dyDescent="0.3">
      <c r="G351643" t="s">
        <v>961</v>
      </c>
    </row>
    <row r="351644" spans="7:7" x14ac:dyDescent="0.3">
      <c r="G351644" t="s">
        <v>962</v>
      </c>
    </row>
    <row r="351645" spans="7:7" x14ac:dyDescent="0.3">
      <c r="G351645" t="s">
        <v>963</v>
      </c>
    </row>
    <row r="351646" spans="7:7" x14ac:dyDescent="0.3">
      <c r="G351646" t="s">
        <v>964</v>
      </c>
    </row>
    <row r="351647" spans="7:7" x14ac:dyDescent="0.3">
      <c r="G351647" t="s">
        <v>965</v>
      </c>
    </row>
    <row r="351648" spans="7:7" x14ac:dyDescent="0.3">
      <c r="G351648" t="s">
        <v>966</v>
      </c>
    </row>
    <row r="351649" spans="7:7" x14ac:dyDescent="0.3">
      <c r="G351649" t="s">
        <v>967</v>
      </c>
    </row>
    <row r="351650" spans="7:7" x14ac:dyDescent="0.3">
      <c r="G351650" t="s">
        <v>968</v>
      </c>
    </row>
    <row r="351651" spans="7:7" x14ac:dyDescent="0.3">
      <c r="G351651" t="s">
        <v>969</v>
      </c>
    </row>
    <row r="351652" spans="7:7" x14ac:dyDescent="0.3">
      <c r="G351652" t="s">
        <v>970</v>
      </c>
    </row>
    <row r="351653" spans="7:7" x14ac:dyDescent="0.3">
      <c r="G351653" t="s">
        <v>971</v>
      </c>
    </row>
    <row r="351654" spans="7:7" x14ac:dyDescent="0.3">
      <c r="G351654" t="s">
        <v>972</v>
      </c>
    </row>
    <row r="351655" spans="7:7" x14ac:dyDescent="0.3">
      <c r="G351655" t="s">
        <v>973</v>
      </c>
    </row>
    <row r="351656" spans="7:7" x14ac:dyDescent="0.3">
      <c r="G351656" t="s">
        <v>974</v>
      </c>
    </row>
    <row r="351657" spans="7:7" x14ac:dyDescent="0.3">
      <c r="G351657" t="s">
        <v>975</v>
      </c>
    </row>
    <row r="351658" spans="7:7" x14ac:dyDescent="0.3">
      <c r="G351658" t="s">
        <v>976</v>
      </c>
    </row>
    <row r="351659" spans="7:7" x14ac:dyDescent="0.3">
      <c r="G351659" t="s">
        <v>977</v>
      </c>
    </row>
    <row r="351660" spans="7:7" x14ac:dyDescent="0.3">
      <c r="G351660" t="s">
        <v>978</v>
      </c>
    </row>
    <row r="351661" spans="7:7" x14ac:dyDescent="0.3">
      <c r="G351661" t="s">
        <v>979</v>
      </c>
    </row>
    <row r="351662" spans="7:7" x14ac:dyDescent="0.3">
      <c r="G351662" t="s">
        <v>980</v>
      </c>
    </row>
    <row r="351663" spans="7:7" x14ac:dyDescent="0.3">
      <c r="G351663" t="s">
        <v>981</v>
      </c>
    </row>
    <row r="351664" spans="7:7" x14ac:dyDescent="0.3">
      <c r="G351664" t="s">
        <v>982</v>
      </c>
    </row>
    <row r="351665" spans="7:7" x14ac:dyDescent="0.3">
      <c r="G351665" t="s">
        <v>983</v>
      </c>
    </row>
    <row r="351666" spans="7:7" x14ac:dyDescent="0.3">
      <c r="G351666" t="s">
        <v>984</v>
      </c>
    </row>
    <row r="351667" spans="7:7" x14ac:dyDescent="0.3">
      <c r="G351667" t="s">
        <v>985</v>
      </c>
    </row>
    <row r="351668" spans="7:7" x14ac:dyDescent="0.3">
      <c r="G351668" t="s">
        <v>986</v>
      </c>
    </row>
    <row r="351669" spans="7:7" x14ac:dyDescent="0.3">
      <c r="G351669" t="s">
        <v>987</v>
      </c>
    </row>
    <row r="351670" spans="7:7" x14ac:dyDescent="0.3">
      <c r="G351670" t="s">
        <v>988</v>
      </c>
    </row>
    <row r="351671" spans="7:7" x14ac:dyDescent="0.3">
      <c r="G351671" t="s">
        <v>989</v>
      </c>
    </row>
    <row r="351672" spans="7:7" x14ac:dyDescent="0.3">
      <c r="G351672" t="s">
        <v>990</v>
      </c>
    </row>
    <row r="351673" spans="7:7" x14ac:dyDescent="0.3">
      <c r="G351673" t="s">
        <v>991</v>
      </c>
    </row>
    <row r="351674" spans="7:7" x14ac:dyDescent="0.3">
      <c r="G351674" t="s">
        <v>992</v>
      </c>
    </row>
    <row r="351675" spans="7:7" x14ac:dyDescent="0.3">
      <c r="G351675" t="s">
        <v>993</v>
      </c>
    </row>
    <row r="351676" spans="7:7" x14ac:dyDescent="0.3">
      <c r="G351676" t="s">
        <v>994</v>
      </c>
    </row>
    <row r="351677" spans="7:7" x14ac:dyDescent="0.3">
      <c r="G351677" t="s">
        <v>995</v>
      </c>
    </row>
    <row r="351678" spans="7:7" x14ac:dyDescent="0.3">
      <c r="G351678" t="s">
        <v>996</v>
      </c>
    </row>
    <row r="351679" spans="7:7" x14ac:dyDescent="0.3">
      <c r="G351679" t="s">
        <v>997</v>
      </c>
    </row>
    <row r="351680" spans="7:7" x14ac:dyDescent="0.3">
      <c r="G351680" t="s">
        <v>998</v>
      </c>
    </row>
    <row r="351681" spans="7:7" x14ac:dyDescent="0.3">
      <c r="G351681" t="s">
        <v>999</v>
      </c>
    </row>
    <row r="351682" spans="7:7" x14ac:dyDescent="0.3">
      <c r="G351682" t="s">
        <v>1000</v>
      </c>
    </row>
    <row r="351683" spans="7:7" x14ac:dyDescent="0.3">
      <c r="G351683" t="s">
        <v>1001</v>
      </c>
    </row>
    <row r="351684" spans="7:7" x14ac:dyDescent="0.3">
      <c r="G351684" t="s">
        <v>1002</v>
      </c>
    </row>
    <row r="351685" spans="7:7" x14ac:dyDescent="0.3">
      <c r="G351685" t="s">
        <v>1003</v>
      </c>
    </row>
    <row r="351686" spans="7:7" x14ac:dyDescent="0.3">
      <c r="G351686" t="s">
        <v>1004</v>
      </c>
    </row>
    <row r="351687" spans="7:7" x14ac:dyDescent="0.3">
      <c r="G351687" t="s">
        <v>1005</v>
      </c>
    </row>
    <row r="351688" spans="7:7" x14ac:dyDescent="0.3">
      <c r="G351688" t="s">
        <v>1006</v>
      </c>
    </row>
    <row r="351689" spans="7:7" x14ac:dyDescent="0.3">
      <c r="G351689" t="s">
        <v>1007</v>
      </c>
    </row>
    <row r="351690" spans="7:7" x14ac:dyDescent="0.3">
      <c r="G351690" t="s">
        <v>1008</v>
      </c>
    </row>
    <row r="351691" spans="7:7" x14ac:dyDescent="0.3">
      <c r="G351691" t="s">
        <v>1009</v>
      </c>
    </row>
    <row r="351692" spans="7:7" x14ac:dyDescent="0.3">
      <c r="G351692" t="s">
        <v>1010</v>
      </c>
    </row>
    <row r="351693" spans="7:7" x14ac:dyDescent="0.3">
      <c r="G351693" t="s">
        <v>1011</v>
      </c>
    </row>
    <row r="351694" spans="7:7" x14ac:dyDescent="0.3">
      <c r="G351694" t="s">
        <v>1012</v>
      </c>
    </row>
    <row r="351695" spans="7:7" x14ac:dyDescent="0.3">
      <c r="G351695" t="s">
        <v>1013</v>
      </c>
    </row>
    <row r="351696" spans="7:7" x14ac:dyDescent="0.3">
      <c r="G351696" t="s">
        <v>1014</v>
      </c>
    </row>
    <row r="351697" spans="7:7" x14ac:dyDescent="0.3">
      <c r="G351697" t="s">
        <v>1015</v>
      </c>
    </row>
    <row r="351698" spans="7:7" x14ac:dyDescent="0.3">
      <c r="G351698" t="s">
        <v>1016</v>
      </c>
    </row>
    <row r="351699" spans="7:7" x14ac:dyDescent="0.3">
      <c r="G351699" t="s">
        <v>1017</v>
      </c>
    </row>
    <row r="351700" spans="7:7" x14ac:dyDescent="0.3">
      <c r="G351700" t="s">
        <v>1018</v>
      </c>
    </row>
    <row r="351701" spans="7:7" x14ac:dyDescent="0.3">
      <c r="G351701" t="s">
        <v>1019</v>
      </c>
    </row>
    <row r="351702" spans="7:7" x14ac:dyDescent="0.3">
      <c r="G351702" t="s">
        <v>1020</v>
      </c>
    </row>
    <row r="351703" spans="7:7" x14ac:dyDescent="0.3">
      <c r="G351703" t="s">
        <v>1021</v>
      </c>
    </row>
    <row r="351704" spans="7:7" x14ac:dyDescent="0.3">
      <c r="G351704" t="s">
        <v>1022</v>
      </c>
    </row>
    <row r="351705" spans="7:7" x14ac:dyDescent="0.3">
      <c r="G351705" t="s">
        <v>1023</v>
      </c>
    </row>
    <row r="351706" spans="7:7" x14ac:dyDescent="0.3">
      <c r="G351706" t="s">
        <v>1024</v>
      </c>
    </row>
    <row r="351707" spans="7:7" x14ac:dyDescent="0.3">
      <c r="G351707" t="s">
        <v>1025</v>
      </c>
    </row>
    <row r="351708" spans="7:7" x14ac:dyDescent="0.3">
      <c r="G351708" t="s">
        <v>1026</v>
      </c>
    </row>
    <row r="351709" spans="7:7" x14ac:dyDescent="0.3">
      <c r="G351709" t="s">
        <v>1027</v>
      </c>
    </row>
    <row r="351710" spans="7:7" x14ac:dyDescent="0.3">
      <c r="G351710" t="s">
        <v>1028</v>
      </c>
    </row>
    <row r="351711" spans="7:7" x14ac:dyDescent="0.3">
      <c r="G351711" t="s">
        <v>1029</v>
      </c>
    </row>
    <row r="351712" spans="7:7" x14ac:dyDescent="0.3">
      <c r="G351712" t="s">
        <v>1030</v>
      </c>
    </row>
    <row r="351713" spans="7:7" x14ac:dyDescent="0.3">
      <c r="G351713" t="s">
        <v>1031</v>
      </c>
    </row>
    <row r="351714" spans="7:7" x14ac:dyDescent="0.3">
      <c r="G351714" t="s">
        <v>1032</v>
      </c>
    </row>
    <row r="351715" spans="7:7" x14ac:dyDescent="0.3">
      <c r="G351715" t="s">
        <v>1033</v>
      </c>
    </row>
    <row r="351716" spans="7:7" x14ac:dyDescent="0.3">
      <c r="G351716" t="s">
        <v>1034</v>
      </c>
    </row>
    <row r="351717" spans="7:7" x14ac:dyDescent="0.3">
      <c r="G351717" t="s">
        <v>1035</v>
      </c>
    </row>
    <row r="351718" spans="7:7" x14ac:dyDescent="0.3">
      <c r="G351718" t="s">
        <v>1036</v>
      </c>
    </row>
    <row r="351719" spans="7:7" x14ac:dyDescent="0.3">
      <c r="G351719" t="s">
        <v>1037</v>
      </c>
    </row>
    <row r="351720" spans="7:7" x14ac:dyDescent="0.3">
      <c r="G351720" t="s">
        <v>1038</v>
      </c>
    </row>
    <row r="351721" spans="7:7" x14ac:dyDescent="0.3">
      <c r="G351721" t="s">
        <v>1039</v>
      </c>
    </row>
    <row r="351722" spans="7:7" x14ac:dyDescent="0.3">
      <c r="G351722" t="s">
        <v>1040</v>
      </c>
    </row>
    <row r="351723" spans="7:7" x14ac:dyDescent="0.3">
      <c r="G351723" t="s">
        <v>1041</v>
      </c>
    </row>
    <row r="351724" spans="7:7" x14ac:dyDescent="0.3">
      <c r="G351724" t="s">
        <v>1042</v>
      </c>
    </row>
    <row r="351725" spans="7:7" x14ac:dyDescent="0.3">
      <c r="G351725" t="s">
        <v>1043</v>
      </c>
    </row>
    <row r="351726" spans="7:7" x14ac:dyDescent="0.3">
      <c r="G351726" t="s">
        <v>1044</v>
      </c>
    </row>
    <row r="351727" spans="7:7" x14ac:dyDescent="0.3">
      <c r="G351727" t="s">
        <v>1045</v>
      </c>
    </row>
    <row r="351728" spans="7:7" x14ac:dyDescent="0.3">
      <c r="G351728" t="s">
        <v>1046</v>
      </c>
    </row>
    <row r="351729" spans="7:7" x14ac:dyDescent="0.3">
      <c r="G351729" t="s">
        <v>1047</v>
      </c>
    </row>
    <row r="351730" spans="7:7" x14ac:dyDescent="0.3">
      <c r="G351730" t="s">
        <v>1048</v>
      </c>
    </row>
    <row r="351731" spans="7:7" x14ac:dyDescent="0.3">
      <c r="G351731" t="s">
        <v>1049</v>
      </c>
    </row>
    <row r="351732" spans="7:7" x14ac:dyDescent="0.3">
      <c r="G351732" t="s">
        <v>1050</v>
      </c>
    </row>
    <row r="351733" spans="7:7" x14ac:dyDescent="0.3">
      <c r="G351733" t="s">
        <v>1051</v>
      </c>
    </row>
    <row r="351734" spans="7:7" x14ac:dyDescent="0.3">
      <c r="G351734" t="s">
        <v>1052</v>
      </c>
    </row>
    <row r="351735" spans="7:7" x14ac:dyDescent="0.3">
      <c r="G351735" t="s">
        <v>1053</v>
      </c>
    </row>
    <row r="351736" spans="7:7" x14ac:dyDescent="0.3">
      <c r="G351736" t="s">
        <v>1054</v>
      </c>
    </row>
    <row r="351737" spans="7:7" x14ac:dyDescent="0.3">
      <c r="G351737" t="s">
        <v>1055</v>
      </c>
    </row>
    <row r="351738" spans="7:7" x14ac:dyDescent="0.3">
      <c r="G351738" t="s">
        <v>1056</v>
      </c>
    </row>
    <row r="351739" spans="7:7" x14ac:dyDescent="0.3">
      <c r="G351739" t="s">
        <v>1057</v>
      </c>
    </row>
    <row r="351740" spans="7:7" x14ac:dyDescent="0.3">
      <c r="G351740" t="s">
        <v>1058</v>
      </c>
    </row>
    <row r="351741" spans="7:7" x14ac:dyDescent="0.3">
      <c r="G351741" t="s">
        <v>1059</v>
      </c>
    </row>
    <row r="351742" spans="7:7" x14ac:dyDescent="0.3">
      <c r="G351742" t="s">
        <v>1060</v>
      </c>
    </row>
    <row r="351743" spans="7:7" x14ac:dyDescent="0.3">
      <c r="G351743" t="s">
        <v>1061</v>
      </c>
    </row>
    <row r="351744" spans="7:7" x14ac:dyDescent="0.3">
      <c r="G351744" t="s">
        <v>1062</v>
      </c>
    </row>
    <row r="351745" spans="7:7" x14ac:dyDescent="0.3">
      <c r="G351745" t="s">
        <v>1063</v>
      </c>
    </row>
    <row r="351746" spans="7:7" x14ac:dyDescent="0.3">
      <c r="G351746" t="s">
        <v>1064</v>
      </c>
    </row>
    <row r="351747" spans="7:7" x14ac:dyDescent="0.3">
      <c r="G351747" t="s">
        <v>1065</v>
      </c>
    </row>
    <row r="351748" spans="7:7" x14ac:dyDescent="0.3">
      <c r="G351748" t="s">
        <v>1066</v>
      </c>
    </row>
    <row r="351749" spans="7:7" x14ac:dyDescent="0.3">
      <c r="G351749" t="s">
        <v>1067</v>
      </c>
    </row>
    <row r="351750" spans="7:7" x14ac:dyDescent="0.3">
      <c r="G351750" t="s">
        <v>1068</v>
      </c>
    </row>
    <row r="351751" spans="7:7" x14ac:dyDescent="0.3">
      <c r="G351751" t="s">
        <v>1069</v>
      </c>
    </row>
    <row r="351752" spans="7:7" x14ac:dyDescent="0.3">
      <c r="G351752" t="s">
        <v>1070</v>
      </c>
    </row>
    <row r="351753" spans="7:7" x14ac:dyDescent="0.3">
      <c r="G351753" t="s">
        <v>1071</v>
      </c>
    </row>
    <row r="351754" spans="7:7" x14ac:dyDescent="0.3">
      <c r="G351754" t="s">
        <v>1072</v>
      </c>
    </row>
    <row r="351755" spans="7:7" x14ac:dyDescent="0.3">
      <c r="G351755" t="s">
        <v>1073</v>
      </c>
    </row>
    <row r="351756" spans="7:7" x14ac:dyDescent="0.3">
      <c r="G351756" t="s">
        <v>1074</v>
      </c>
    </row>
    <row r="351757" spans="7:7" x14ac:dyDescent="0.3">
      <c r="G351757" t="s">
        <v>1075</v>
      </c>
    </row>
    <row r="351758" spans="7:7" x14ac:dyDescent="0.3">
      <c r="G351758" t="s">
        <v>1076</v>
      </c>
    </row>
    <row r="351759" spans="7:7" x14ac:dyDescent="0.3">
      <c r="G351759" t="s">
        <v>1077</v>
      </c>
    </row>
    <row r="351760" spans="7:7" x14ac:dyDescent="0.3">
      <c r="G351760" t="s">
        <v>1078</v>
      </c>
    </row>
    <row r="351761" spans="7:7" x14ac:dyDescent="0.3">
      <c r="G351761" t="s">
        <v>1079</v>
      </c>
    </row>
    <row r="351762" spans="7:7" x14ac:dyDescent="0.3">
      <c r="G351762" t="s">
        <v>1080</v>
      </c>
    </row>
    <row r="351763" spans="7:7" x14ac:dyDescent="0.3">
      <c r="G351763" t="s">
        <v>1081</v>
      </c>
    </row>
    <row r="351764" spans="7:7" x14ac:dyDescent="0.3">
      <c r="G351764" t="s">
        <v>1082</v>
      </c>
    </row>
    <row r="351765" spans="7:7" x14ac:dyDescent="0.3">
      <c r="G351765" t="s">
        <v>1083</v>
      </c>
    </row>
    <row r="351766" spans="7:7" x14ac:dyDescent="0.3">
      <c r="G351766" t="s">
        <v>1084</v>
      </c>
    </row>
    <row r="351767" spans="7:7" x14ac:dyDescent="0.3">
      <c r="G351767" t="s">
        <v>1085</v>
      </c>
    </row>
    <row r="351768" spans="7:7" x14ac:dyDescent="0.3">
      <c r="G351768" t="s">
        <v>1086</v>
      </c>
    </row>
    <row r="351769" spans="7:7" x14ac:dyDescent="0.3">
      <c r="G351769" t="s">
        <v>1087</v>
      </c>
    </row>
    <row r="351770" spans="7:7" x14ac:dyDescent="0.3">
      <c r="G351770" t="s">
        <v>1088</v>
      </c>
    </row>
    <row r="351771" spans="7:7" x14ac:dyDescent="0.3">
      <c r="G351771" t="s">
        <v>1089</v>
      </c>
    </row>
    <row r="351772" spans="7:7" x14ac:dyDescent="0.3">
      <c r="G351772" t="s">
        <v>1090</v>
      </c>
    </row>
    <row r="351773" spans="7:7" x14ac:dyDescent="0.3">
      <c r="G351773" t="s">
        <v>1091</v>
      </c>
    </row>
    <row r="351774" spans="7:7" x14ac:dyDescent="0.3">
      <c r="G351774" t="s">
        <v>1092</v>
      </c>
    </row>
    <row r="351775" spans="7:7" x14ac:dyDescent="0.3">
      <c r="G351775" t="s">
        <v>1093</v>
      </c>
    </row>
    <row r="351776" spans="7:7" x14ac:dyDescent="0.3">
      <c r="G351776" t="s">
        <v>1094</v>
      </c>
    </row>
    <row r="351777" spans="7:7" x14ac:dyDescent="0.3">
      <c r="G351777" t="s">
        <v>1095</v>
      </c>
    </row>
    <row r="351778" spans="7:7" x14ac:dyDescent="0.3">
      <c r="G351778" t="s">
        <v>1096</v>
      </c>
    </row>
    <row r="351779" spans="7:7" x14ac:dyDescent="0.3">
      <c r="G351779" t="s">
        <v>1097</v>
      </c>
    </row>
    <row r="351780" spans="7:7" x14ac:dyDescent="0.3">
      <c r="G351780" t="s">
        <v>1098</v>
      </c>
    </row>
    <row r="351781" spans="7:7" x14ac:dyDescent="0.3">
      <c r="G351781" t="s">
        <v>1099</v>
      </c>
    </row>
    <row r="351782" spans="7:7" x14ac:dyDescent="0.3">
      <c r="G351782" t="s">
        <v>1100</v>
      </c>
    </row>
    <row r="351783" spans="7:7" x14ac:dyDescent="0.3">
      <c r="G351783" t="s">
        <v>1101</v>
      </c>
    </row>
    <row r="351784" spans="7:7" x14ac:dyDescent="0.3">
      <c r="G351784" t="s">
        <v>1102</v>
      </c>
    </row>
    <row r="351785" spans="7:7" x14ac:dyDescent="0.3">
      <c r="G351785" t="s">
        <v>1103</v>
      </c>
    </row>
    <row r="351786" spans="7:7" x14ac:dyDescent="0.3">
      <c r="G351786" t="s">
        <v>1104</v>
      </c>
    </row>
    <row r="351787" spans="7:7" x14ac:dyDescent="0.3">
      <c r="G351787" t="s">
        <v>1105</v>
      </c>
    </row>
    <row r="351788" spans="7:7" x14ac:dyDescent="0.3">
      <c r="G351788" t="s">
        <v>1106</v>
      </c>
    </row>
    <row r="351789" spans="7:7" x14ac:dyDescent="0.3">
      <c r="G351789" t="s">
        <v>1107</v>
      </c>
    </row>
    <row r="351790" spans="7:7" x14ac:dyDescent="0.3">
      <c r="G351790" t="s">
        <v>1108</v>
      </c>
    </row>
    <row r="351791" spans="7:7" x14ac:dyDescent="0.3">
      <c r="G351791" t="s">
        <v>1109</v>
      </c>
    </row>
    <row r="351792" spans="7:7" x14ac:dyDescent="0.3">
      <c r="G351792" t="s">
        <v>1110</v>
      </c>
    </row>
    <row r="351793" spans="7:7" x14ac:dyDescent="0.3">
      <c r="G351793" t="s">
        <v>1111</v>
      </c>
    </row>
    <row r="351794" spans="7:7" x14ac:dyDescent="0.3">
      <c r="G351794" t="s">
        <v>1112</v>
      </c>
    </row>
    <row r="351795" spans="7:7" x14ac:dyDescent="0.3">
      <c r="G351795" t="s">
        <v>1113</v>
      </c>
    </row>
    <row r="351796" spans="7:7" x14ac:dyDescent="0.3">
      <c r="G351796" t="s">
        <v>1114</v>
      </c>
    </row>
    <row r="351797" spans="7:7" x14ac:dyDescent="0.3">
      <c r="G351797" t="s">
        <v>1115</v>
      </c>
    </row>
    <row r="351798" spans="7:7" x14ac:dyDescent="0.3">
      <c r="G351798" t="s">
        <v>1116</v>
      </c>
    </row>
    <row r="351799" spans="7:7" x14ac:dyDescent="0.3">
      <c r="G351799" t="s">
        <v>1117</v>
      </c>
    </row>
    <row r="351800" spans="7:7" x14ac:dyDescent="0.3">
      <c r="G351800" t="s">
        <v>1118</v>
      </c>
    </row>
    <row r="351801" spans="7:7" x14ac:dyDescent="0.3">
      <c r="G351801" t="s">
        <v>1119</v>
      </c>
    </row>
    <row r="351802" spans="7:7" x14ac:dyDescent="0.3">
      <c r="G351802" t="s">
        <v>1120</v>
      </c>
    </row>
    <row r="351803" spans="7:7" x14ac:dyDescent="0.3">
      <c r="G351803" t="s">
        <v>1121</v>
      </c>
    </row>
    <row r="351804" spans="7:7" x14ac:dyDescent="0.3">
      <c r="G351804" t="s">
        <v>1122</v>
      </c>
    </row>
    <row r="351805" spans="7:7" x14ac:dyDescent="0.3">
      <c r="G351805" t="s">
        <v>1123</v>
      </c>
    </row>
    <row r="351806" spans="7:7" x14ac:dyDescent="0.3">
      <c r="G351806" t="s">
        <v>1124</v>
      </c>
    </row>
    <row r="351807" spans="7:7" x14ac:dyDescent="0.3">
      <c r="G351807" t="s">
        <v>1125</v>
      </c>
    </row>
    <row r="351808" spans="7:7" x14ac:dyDescent="0.3">
      <c r="G351808" t="s">
        <v>1126</v>
      </c>
    </row>
    <row r="351809" spans="7:7" x14ac:dyDescent="0.3">
      <c r="G351809" t="s">
        <v>1127</v>
      </c>
    </row>
    <row r="351810" spans="7:7" x14ac:dyDescent="0.3">
      <c r="G351810" t="s">
        <v>1128</v>
      </c>
    </row>
    <row r="351811" spans="7:7" x14ac:dyDescent="0.3">
      <c r="G351811" t="s">
        <v>1129</v>
      </c>
    </row>
    <row r="351812" spans="7:7" x14ac:dyDescent="0.3">
      <c r="G351812" t="s">
        <v>1130</v>
      </c>
    </row>
    <row r="351813" spans="7:7" x14ac:dyDescent="0.3">
      <c r="G351813" t="s">
        <v>1131</v>
      </c>
    </row>
    <row r="351814" spans="7:7" x14ac:dyDescent="0.3">
      <c r="G351814" t="s">
        <v>1132</v>
      </c>
    </row>
    <row r="351815" spans="7:7" x14ac:dyDescent="0.3">
      <c r="G351815" t="s">
        <v>1133</v>
      </c>
    </row>
    <row r="351816" spans="7:7" x14ac:dyDescent="0.3">
      <c r="G351816" t="s">
        <v>1134</v>
      </c>
    </row>
    <row r="351817" spans="7:7" x14ac:dyDescent="0.3">
      <c r="G351817" t="s">
        <v>1135</v>
      </c>
    </row>
    <row r="351818" spans="7:7" x14ac:dyDescent="0.3">
      <c r="G351818" t="s">
        <v>1136</v>
      </c>
    </row>
    <row r="351819" spans="7:7" x14ac:dyDescent="0.3">
      <c r="G351819" t="s">
        <v>1137</v>
      </c>
    </row>
    <row r="351820" spans="7:7" x14ac:dyDescent="0.3">
      <c r="G351820" t="s">
        <v>1138</v>
      </c>
    </row>
    <row r="351821" spans="7:7" x14ac:dyDescent="0.3">
      <c r="G351821" t="s">
        <v>1139</v>
      </c>
    </row>
    <row r="351822" spans="7:7" x14ac:dyDescent="0.3">
      <c r="G351822" t="s">
        <v>1140</v>
      </c>
    </row>
    <row r="351823" spans="7:7" x14ac:dyDescent="0.3">
      <c r="G351823" t="s">
        <v>1141</v>
      </c>
    </row>
    <row r="351824" spans="7:7" x14ac:dyDescent="0.3">
      <c r="G351824" t="s">
        <v>1142</v>
      </c>
    </row>
    <row r="351825" spans="7:7" x14ac:dyDescent="0.3">
      <c r="G351825" t="s">
        <v>1143</v>
      </c>
    </row>
    <row r="351826" spans="7:7" x14ac:dyDescent="0.3">
      <c r="G351826" t="s">
        <v>1144</v>
      </c>
    </row>
    <row r="351827" spans="7:7" x14ac:dyDescent="0.3">
      <c r="G351827" t="s">
        <v>1145</v>
      </c>
    </row>
    <row r="351828" spans="7:7" x14ac:dyDescent="0.3">
      <c r="G351828" t="s">
        <v>1146</v>
      </c>
    </row>
    <row r="351829" spans="7:7" x14ac:dyDescent="0.3">
      <c r="G351829" t="s">
        <v>1147</v>
      </c>
    </row>
    <row r="351830" spans="7:7" x14ac:dyDescent="0.3">
      <c r="G351830" t="s">
        <v>1148</v>
      </c>
    </row>
    <row r="351831" spans="7:7" x14ac:dyDescent="0.3">
      <c r="G351831" t="s">
        <v>1149</v>
      </c>
    </row>
    <row r="351832" spans="7:7" x14ac:dyDescent="0.3">
      <c r="G351832" t="s">
        <v>1150</v>
      </c>
    </row>
    <row r="351833" spans="7:7" x14ac:dyDescent="0.3">
      <c r="G351833" t="s">
        <v>1151</v>
      </c>
    </row>
    <row r="351834" spans="7:7" x14ac:dyDescent="0.3">
      <c r="G351834" t="s">
        <v>1152</v>
      </c>
    </row>
    <row r="351835" spans="7:7" x14ac:dyDescent="0.3">
      <c r="G351835" t="s">
        <v>1153</v>
      </c>
    </row>
    <row r="351836" spans="7:7" x14ac:dyDescent="0.3">
      <c r="G351836" t="s">
        <v>1154</v>
      </c>
    </row>
    <row r="351837" spans="7:7" x14ac:dyDescent="0.3">
      <c r="G351837" t="s">
        <v>1155</v>
      </c>
    </row>
    <row r="351838" spans="7:7" x14ac:dyDescent="0.3">
      <c r="G351838" t="s">
        <v>1156</v>
      </c>
    </row>
    <row r="351839" spans="7:7" x14ac:dyDescent="0.3">
      <c r="G351839" t="s">
        <v>1157</v>
      </c>
    </row>
    <row r="351840" spans="7:7" x14ac:dyDescent="0.3">
      <c r="G351840" t="s">
        <v>1158</v>
      </c>
    </row>
    <row r="351841" spans="7:7" x14ac:dyDescent="0.3">
      <c r="G351841" t="s">
        <v>1159</v>
      </c>
    </row>
    <row r="351842" spans="7:7" x14ac:dyDescent="0.3">
      <c r="G351842" t="s">
        <v>1160</v>
      </c>
    </row>
    <row r="351843" spans="7:7" x14ac:dyDescent="0.3">
      <c r="G351843" t="s">
        <v>1161</v>
      </c>
    </row>
    <row r="351844" spans="7:7" x14ac:dyDescent="0.3">
      <c r="G351844" t="s">
        <v>1162</v>
      </c>
    </row>
    <row r="351845" spans="7:7" x14ac:dyDescent="0.3">
      <c r="G351845" t="s">
        <v>1163</v>
      </c>
    </row>
    <row r="351846" spans="7:7" x14ac:dyDescent="0.3">
      <c r="G351846" t="s">
        <v>1164</v>
      </c>
    </row>
    <row r="351847" spans="7:7" x14ac:dyDescent="0.3">
      <c r="G351847" t="s">
        <v>1165</v>
      </c>
    </row>
    <row r="351848" spans="7:7" x14ac:dyDescent="0.3">
      <c r="G351848" t="s">
        <v>1166</v>
      </c>
    </row>
    <row r="351849" spans="7:7" x14ac:dyDescent="0.3">
      <c r="G351849" t="s">
        <v>1167</v>
      </c>
    </row>
    <row r="351850" spans="7:7" x14ac:dyDescent="0.3">
      <c r="G351850" t="s">
        <v>1168</v>
      </c>
    </row>
    <row r="351851" spans="7:7" x14ac:dyDescent="0.3">
      <c r="G351851" t="s">
        <v>1169</v>
      </c>
    </row>
    <row r="351852" spans="7:7" x14ac:dyDescent="0.3">
      <c r="G351852" t="s">
        <v>1170</v>
      </c>
    </row>
    <row r="351853" spans="7:7" x14ac:dyDescent="0.3">
      <c r="G351853" t="s">
        <v>1171</v>
      </c>
    </row>
    <row r="351854" spans="7:7" x14ac:dyDescent="0.3">
      <c r="G351854" t="s">
        <v>1172</v>
      </c>
    </row>
    <row r="351855" spans="7:7" x14ac:dyDescent="0.3">
      <c r="G351855" t="s">
        <v>1173</v>
      </c>
    </row>
    <row r="351856" spans="7:7" x14ac:dyDescent="0.3">
      <c r="G351856" t="s">
        <v>1174</v>
      </c>
    </row>
    <row r="351857" spans="7:7" x14ac:dyDescent="0.3">
      <c r="G351857" t="s">
        <v>1175</v>
      </c>
    </row>
    <row r="351858" spans="7:7" x14ac:dyDescent="0.3">
      <c r="G351858" t="s">
        <v>1176</v>
      </c>
    </row>
    <row r="351859" spans="7:7" x14ac:dyDescent="0.3">
      <c r="G351859" t="s">
        <v>1177</v>
      </c>
    </row>
    <row r="351860" spans="7:7" x14ac:dyDescent="0.3">
      <c r="G351860" t="s">
        <v>1178</v>
      </c>
    </row>
    <row r="351861" spans="7:7" x14ac:dyDescent="0.3">
      <c r="G351861" t="s">
        <v>1179</v>
      </c>
    </row>
    <row r="351862" spans="7:7" x14ac:dyDescent="0.3">
      <c r="G351862" t="s">
        <v>1180</v>
      </c>
    </row>
    <row r="351863" spans="7:7" x14ac:dyDescent="0.3">
      <c r="G351863" t="s">
        <v>1181</v>
      </c>
    </row>
    <row r="351864" spans="7:7" x14ac:dyDescent="0.3">
      <c r="G351864" t="s">
        <v>1182</v>
      </c>
    </row>
    <row r="351865" spans="7:7" x14ac:dyDescent="0.3">
      <c r="G351865" t="s">
        <v>1183</v>
      </c>
    </row>
    <row r="351866" spans="7:7" x14ac:dyDescent="0.3">
      <c r="G351866" t="s">
        <v>1184</v>
      </c>
    </row>
    <row r="351867" spans="7:7" x14ac:dyDescent="0.3">
      <c r="G351867" t="s">
        <v>1185</v>
      </c>
    </row>
    <row r="351868" spans="7:7" x14ac:dyDescent="0.3">
      <c r="G351868" t="s">
        <v>1186</v>
      </c>
    </row>
    <row r="351869" spans="7:7" x14ac:dyDescent="0.3">
      <c r="G351869" t="s">
        <v>1187</v>
      </c>
    </row>
    <row r="351870" spans="7:7" x14ac:dyDescent="0.3">
      <c r="G351870" t="s">
        <v>1188</v>
      </c>
    </row>
    <row r="351871" spans="7:7" x14ac:dyDescent="0.3">
      <c r="G351871" t="s">
        <v>1189</v>
      </c>
    </row>
    <row r="351872" spans="7:7" x14ac:dyDescent="0.3">
      <c r="G351872" t="s">
        <v>1190</v>
      </c>
    </row>
    <row r="351873" spans="7:7" x14ac:dyDescent="0.3">
      <c r="G351873" t="s">
        <v>1191</v>
      </c>
    </row>
    <row r="351874" spans="7:7" x14ac:dyDescent="0.3">
      <c r="G351874" t="s">
        <v>1192</v>
      </c>
    </row>
    <row r="351875" spans="7:7" x14ac:dyDescent="0.3">
      <c r="G351875" t="s">
        <v>1193</v>
      </c>
    </row>
    <row r="351876" spans="7:7" x14ac:dyDescent="0.3">
      <c r="G351876" t="s">
        <v>1194</v>
      </c>
    </row>
    <row r="351877" spans="7:7" x14ac:dyDescent="0.3">
      <c r="G351877" t="s">
        <v>1195</v>
      </c>
    </row>
    <row r="351878" spans="7:7" x14ac:dyDescent="0.3">
      <c r="G351878" t="s">
        <v>1196</v>
      </c>
    </row>
    <row r="351879" spans="7:7" x14ac:dyDescent="0.3">
      <c r="G351879" t="s">
        <v>1197</v>
      </c>
    </row>
    <row r="351880" spans="7:7" x14ac:dyDescent="0.3">
      <c r="G351880" t="s">
        <v>1198</v>
      </c>
    </row>
    <row r="351881" spans="7:7" x14ac:dyDescent="0.3">
      <c r="G351881" t="s">
        <v>1199</v>
      </c>
    </row>
    <row r="351882" spans="7:7" x14ac:dyDescent="0.3">
      <c r="G351882" t="s">
        <v>1200</v>
      </c>
    </row>
    <row r="351883" spans="7:7" x14ac:dyDescent="0.3">
      <c r="G351883" t="s">
        <v>1201</v>
      </c>
    </row>
    <row r="351884" spans="7:7" x14ac:dyDescent="0.3">
      <c r="G351884" t="s">
        <v>1202</v>
      </c>
    </row>
    <row r="351885" spans="7:7" x14ac:dyDescent="0.3">
      <c r="G351885" t="s">
        <v>1203</v>
      </c>
    </row>
    <row r="351886" spans="7:7" x14ac:dyDescent="0.3">
      <c r="G351886" t="s">
        <v>1204</v>
      </c>
    </row>
    <row r="351887" spans="7:7" x14ac:dyDescent="0.3">
      <c r="G351887" t="s">
        <v>1205</v>
      </c>
    </row>
    <row r="351888" spans="7:7" x14ac:dyDescent="0.3">
      <c r="G351888" t="s">
        <v>1206</v>
      </c>
    </row>
    <row r="351889" spans="7:7" x14ac:dyDescent="0.3">
      <c r="G351889" t="s">
        <v>1207</v>
      </c>
    </row>
    <row r="351890" spans="7:7" x14ac:dyDescent="0.3">
      <c r="G351890" t="s">
        <v>1208</v>
      </c>
    </row>
    <row r="351891" spans="7:7" x14ac:dyDescent="0.3">
      <c r="G351891" t="s">
        <v>1209</v>
      </c>
    </row>
    <row r="351892" spans="7:7" x14ac:dyDescent="0.3">
      <c r="G351892" t="s">
        <v>1210</v>
      </c>
    </row>
    <row r="351893" spans="7:7" x14ac:dyDescent="0.3">
      <c r="G351893" t="s">
        <v>1211</v>
      </c>
    </row>
    <row r="351894" spans="7:7" x14ac:dyDescent="0.3">
      <c r="G351894" t="s">
        <v>1212</v>
      </c>
    </row>
    <row r="351895" spans="7:7" x14ac:dyDescent="0.3">
      <c r="G351895" t="s">
        <v>1213</v>
      </c>
    </row>
    <row r="351896" spans="7:7" x14ac:dyDescent="0.3">
      <c r="G351896" t="s">
        <v>1214</v>
      </c>
    </row>
    <row r="351897" spans="7:7" x14ac:dyDescent="0.3">
      <c r="G351897" t="s">
        <v>1215</v>
      </c>
    </row>
    <row r="351898" spans="7:7" x14ac:dyDescent="0.3">
      <c r="G351898" t="s">
        <v>1216</v>
      </c>
    </row>
    <row r="351899" spans="7:7" x14ac:dyDescent="0.3">
      <c r="G351899" t="s">
        <v>1217</v>
      </c>
    </row>
    <row r="351900" spans="7:7" x14ac:dyDescent="0.3">
      <c r="G351900" t="s">
        <v>1218</v>
      </c>
    </row>
    <row r="351901" spans="7:7" x14ac:dyDescent="0.3">
      <c r="G351901" t="s">
        <v>1219</v>
      </c>
    </row>
    <row r="351902" spans="7:7" x14ac:dyDescent="0.3">
      <c r="G351902" t="s">
        <v>1220</v>
      </c>
    </row>
    <row r="351903" spans="7:7" x14ac:dyDescent="0.3">
      <c r="G351903" t="s">
        <v>1221</v>
      </c>
    </row>
    <row r="351904" spans="7:7" x14ac:dyDescent="0.3">
      <c r="G351904" t="s">
        <v>1222</v>
      </c>
    </row>
    <row r="351905" spans="7:7" x14ac:dyDescent="0.3">
      <c r="G351905" t="s">
        <v>1223</v>
      </c>
    </row>
    <row r="351906" spans="7:7" x14ac:dyDescent="0.3">
      <c r="G351906" t="s">
        <v>1224</v>
      </c>
    </row>
    <row r="351907" spans="7:7" x14ac:dyDescent="0.3">
      <c r="G351907" t="s">
        <v>1225</v>
      </c>
    </row>
    <row r="351908" spans="7:7" x14ac:dyDescent="0.3">
      <c r="G351908" t="s">
        <v>1226</v>
      </c>
    </row>
    <row r="351909" spans="7:7" x14ac:dyDescent="0.3">
      <c r="G351909" t="s">
        <v>1227</v>
      </c>
    </row>
    <row r="351910" spans="7:7" x14ac:dyDescent="0.3">
      <c r="G351910" t="s">
        <v>1228</v>
      </c>
    </row>
    <row r="351911" spans="7:7" x14ac:dyDescent="0.3">
      <c r="G351911" t="s">
        <v>1229</v>
      </c>
    </row>
    <row r="351912" spans="7:7" x14ac:dyDescent="0.3">
      <c r="G351912" t="s">
        <v>1230</v>
      </c>
    </row>
    <row r="351913" spans="7:7" x14ac:dyDescent="0.3">
      <c r="G351913" t="s">
        <v>1231</v>
      </c>
    </row>
    <row r="351914" spans="7:7" x14ac:dyDescent="0.3">
      <c r="G351914" t="s">
        <v>1232</v>
      </c>
    </row>
    <row r="351915" spans="7:7" x14ac:dyDescent="0.3">
      <c r="G351915" t="s">
        <v>1233</v>
      </c>
    </row>
    <row r="351916" spans="7:7" x14ac:dyDescent="0.3">
      <c r="G351916" t="s">
        <v>1234</v>
      </c>
    </row>
    <row r="351917" spans="7:7" x14ac:dyDescent="0.3">
      <c r="G351917" t="s">
        <v>1235</v>
      </c>
    </row>
    <row r="351918" spans="7:7" x14ac:dyDescent="0.3">
      <c r="G351918" t="s">
        <v>1236</v>
      </c>
    </row>
    <row r="351919" spans="7:7" x14ac:dyDescent="0.3">
      <c r="G351919" t="s">
        <v>1237</v>
      </c>
    </row>
    <row r="351920" spans="7:7" x14ac:dyDescent="0.3">
      <c r="G351920" t="s">
        <v>1238</v>
      </c>
    </row>
    <row r="351921" spans="7:7" x14ac:dyDescent="0.3">
      <c r="G351921" t="s">
        <v>1239</v>
      </c>
    </row>
    <row r="351922" spans="7:7" x14ac:dyDescent="0.3">
      <c r="G351922" t="s">
        <v>1240</v>
      </c>
    </row>
    <row r="351923" spans="7:7" x14ac:dyDescent="0.3">
      <c r="G351923" t="s">
        <v>1241</v>
      </c>
    </row>
    <row r="351924" spans="7:7" x14ac:dyDescent="0.3">
      <c r="G351924" t="s">
        <v>1242</v>
      </c>
    </row>
    <row r="351925" spans="7:7" x14ac:dyDescent="0.3">
      <c r="G351925" t="s">
        <v>1243</v>
      </c>
    </row>
    <row r="351926" spans="7:7" x14ac:dyDescent="0.3">
      <c r="G351926" t="s">
        <v>1244</v>
      </c>
    </row>
    <row r="351927" spans="7:7" x14ac:dyDescent="0.3">
      <c r="G351927" t="s">
        <v>1245</v>
      </c>
    </row>
    <row r="351928" spans="7:7" x14ac:dyDescent="0.3">
      <c r="G351928" t="s">
        <v>1246</v>
      </c>
    </row>
    <row r="351929" spans="7:7" x14ac:dyDescent="0.3">
      <c r="G351929" t="s">
        <v>1247</v>
      </c>
    </row>
    <row r="351930" spans="7:7" x14ac:dyDescent="0.3">
      <c r="G351930" t="s">
        <v>1248</v>
      </c>
    </row>
    <row r="351931" spans="7:7" x14ac:dyDescent="0.3">
      <c r="G351931" t="s">
        <v>1249</v>
      </c>
    </row>
    <row r="351932" spans="7:7" x14ac:dyDescent="0.3">
      <c r="G351932" t="s">
        <v>1250</v>
      </c>
    </row>
    <row r="351933" spans="7:7" x14ac:dyDescent="0.3">
      <c r="G351933" t="s">
        <v>1251</v>
      </c>
    </row>
    <row r="351934" spans="7:7" x14ac:dyDescent="0.3">
      <c r="G351934" t="s">
        <v>1252</v>
      </c>
    </row>
    <row r="351935" spans="7:7" x14ac:dyDescent="0.3">
      <c r="G351935" t="s">
        <v>1253</v>
      </c>
    </row>
    <row r="351936" spans="7:7" x14ac:dyDescent="0.3">
      <c r="G351936" t="s">
        <v>1254</v>
      </c>
    </row>
    <row r="351937" spans="7:7" x14ac:dyDescent="0.3">
      <c r="G351937" t="s">
        <v>1255</v>
      </c>
    </row>
    <row r="351938" spans="7:7" x14ac:dyDescent="0.3">
      <c r="G351938" t="s">
        <v>1256</v>
      </c>
    </row>
    <row r="351939" spans="7:7" x14ac:dyDescent="0.3">
      <c r="G351939" t="s">
        <v>1257</v>
      </c>
    </row>
    <row r="351940" spans="7:7" x14ac:dyDescent="0.3">
      <c r="G351940" t="s">
        <v>1258</v>
      </c>
    </row>
    <row r="351941" spans="7:7" x14ac:dyDescent="0.3">
      <c r="G351941" t="s">
        <v>1259</v>
      </c>
    </row>
    <row r="351942" spans="7:7" x14ac:dyDescent="0.3">
      <c r="G351942" t="s">
        <v>1260</v>
      </c>
    </row>
    <row r="351943" spans="7:7" x14ac:dyDescent="0.3">
      <c r="G351943" t="s">
        <v>1261</v>
      </c>
    </row>
    <row r="351944" spans="7:7" x14ac:dyDescent="0.3">
      <c r="G351944" t="s">
        <v>1262</v>
      </c>
    </row>
    <row r="351945" spans="7:7" x14ac:dyDescent="0.3">
      <c r="G351945" t="s">
        <v>1263</v>
      </c>
    </row>
    <row r="351946" spans="7:7" x14ac:dyDescent="0.3">
      <c r="G351946" t="s">
        <v>1264</v>
      </c>
    </row>
    <row r="351947" spans="7:7" x14ac:dyDescent="0.3">
      <c r="G351947" t="s">
        <v>1265</v>
      </c>
    </row>
    <row r="351948" spans="7:7" x14ac:dyDescent="0.3">
      <c r="G351948" t="s">
        <v>1266</v>
      </c>
    </row>
    <row r="351949" spans="7:7" x14ac:dyDescent="0.3">
      <c r="G351949" t="s">
        <v>1267</v>
      </c>
    </row>
    <row r="351950" spans="7:7" x14ac:dyDescent="0.3">
      <c r="G351950" t="s">
        <v>1268</v>
      </c>
    </row>
    <row r="351951" spans="7:7" x14ac:dyDescent="0.3">
      <c r="G351951" t="s">
        <v>1269</v>
      </c>
    </row>
    <row r="351952" spans="7:7" x14ac:dyDescent="0.3">
      <c r="G351952" t="s">
        <v>1270</v>
      </c>
    </row>
    <row r="351953" spans="7:7" x14ac:dyDescent="0.3">
      <c r="G351953" t="s">
        <v>1271</v>
      </c>
    </row>
    <row r="351954" spans="7:7" x14ac:dyDescent="0.3">
      <c r="G351954" t="s">
        <v>1272</v>
      </c>
    </row>
    <row r="351955" spans="7:7" x14ac:dyDescent="0.3">
      <c r="G351955" t="s">
        <v>1273</v>
      </c>
    </row>
    <row r="351956" spans="7:7" x14ac:dyDescent="0.3">
      <c r="G351956" t="s">
        <v>1274</v>
      </c>
    </row>
    <row r="351957" spans="7:7" x14ac:dyDescent="0.3">
      <c r="G351957" t="s">
        <v>1275</v>
      </c>
    </row>
    <row r="351958" spans="7:7" x14ac:dyDescent="0.3">
      <c r="G351958" t="s">
        <v>1276</v>
      </c>
    </row>
    <row r="351959" spans="7:7" x14ac:dyDescent="0.3">
      <c r="G351959" t="s">
        <v>1277</v>
      </c>
    </row>
    <row r="351960" spans="7:7" x14ac:dyDescent="0.3">
      <c r="G351960" t="s">
        <v>1278</v>
      </c>
    </row>
    <row r="351961" spans="7:7" x14ac:dyDescent="0.3">
      <c r="G351961" t="s">
        <v>1279</v>
      </c>
    </row>
    <row r="351962" spans="7:7" x14ac:dyDescent="0.3">
      <c r="G351962" t="s">
        <v>1280</v>
      </c>
    </row>
    <row r="351963" spans="7:7" x14ac:dyDescent="0.3">
      <c r="G351963" t="s">
        <v>1281</v>
      </c>
    </row>
    <row r="351964" spans="7:7" x14ac:dyDescent="0.3">
      <c r="G351964" t="s">
        <v>1282</v>
      </c>
    </row>
    <row r="351965" spans="7:7" x14ac:dyDescent="0.3">
      <c r="G351965" t="s">
        <v>1283</v>
      </c>
    </row>
    <row r="351966" spans="7:7" x14ac:dyDescent="0.3">
      <c r="G351966" t="s">
        <v>1284</v>
      </c>
    </row>
    <row r="351967" spans="7:7" x14ac:dyDescent="0.3">
      <c r="G351967" t="s">
        <v>1285</v>
      </c>
    </row>
    <row r="351968" spans="7:7" x14ac:dyDescent="0.3">
      <c r="G351968" t="s">
        <v>1286</v>
      </c>
    </row>
    <row r="351969" spans="7:7" x14ac:dyDescent="0.3">
      <c r="G351969" t="s">
        <v>1287</v>
      </c>
    </row>
    <row r="351970" spans="7:7" x14ac:dyDescent="0.3">
      <c r="G351970" t="s">
        <v>1288</v>
      </c>
    </row>
    <row r="351971" spans="7:7" x14ac:dyDescent="0.3">
      <c r="G351971" t="s">
        <v>1289</v>
      </c>
    </row>
    <row r="351972" spans="7:7" x14ac:dyDescent="0.3">
      <c r="G351972" t="s">
        <v>1290</v>
      </c>
    </row>
    <row r="351973" spans="7:7" x14ac:dyDescent="0.3">
      <c r="G351973" t="s">
        <v>1291</v>
      </c>
    </row>
    <row r="351974" spans="7:7" x14ac:dyDescent="0.3">
      <c r="G351974" t="s">
        <v>1292</v>
      </c>
    </row>
    <row r="351975" spans="7:7" x14ac:dyDescent="0.3">
      <c r="G351975" t="s">
        <v>1293</v>
      </c>
    </row>
    <row r="351976" spans="7:7" x14ac:dyDescent="0.3">
      <c r="G351976" t="s">
        <v>1294</v>
      </c>
    </row>
    <row r="351977" spans="7:7" x14ac:dyDescent="0.3">
      <c r="G351977" t="s">
        <v>1295</v>
      </c>
    </row>
    <row r="351978" spans="7:7" x14ac:dyDescent="0.3">
      <c r="G351978" t="s">
        <v>1296</v>
      </c>
    </row>
    <row r="351979" spans="7:7" x14ac:dyDescent="0.3">
      <c r="G351979" t="s">
        <v>1297</v>
      </c>
    </row>
    <row r="351980" spans="7:7" x14ac:dyDescent="0.3">
      <c r="G351980" t="s">
        <v>1298</v>
      </c>
    </row>
    <row r="351981" spans="7:7" x14ac:dyDescent="0.3">
      <c r="G351981" t="s">
        <v>1299</v>
      </c>
    </row>
    <row r="351982" spans="7:7" x14ac:dyDescent="0.3">
      <c r="G351982" t="s">
        <v>1300</v>
      </c>
    </row>
    <row r="351983" spans="7:7" x14ac:dyDescent="0.3">
      <c r="G351983" t="s">
        <v>1301</v>
      </c>
    </row>
    <row r="351984" spans="7:7" x14ac:dyDescent="0.3">
      <c r="G351984" t="s">
        <v>1302</v>
      </c>
    </row>
    <row r="351985" spans="7:7" x14ac:dyDescent="0.3">
      <c r="G351985" t="s">
        <v>1303</v>
      </c>
    </row>
    <row r="351986" spans="7:7" x14ac:dyDescent="0.3">
      <c r="G351986" t="s">
        <v>1304</v>
      </c>
    </row>
    <row r="351987" spans="7:7" x14ac:dyDescent="0.3">
      <c r="G351987" t="s">
        <v>1305</v>
      </c>
    </row>
    <row r="351988" spans="7:7" x14ac:dyDescent="0.3">
      <c r="G351988" t="s">
        <v>1306</v>
      </c>
    </row>
    <row r="351989" spans="7:7" x14ac:dyDescent="0.3">
      <c r="G351989" t="s">
        <v>1307</v>
      </c>
    </row>
    <row r="351990" spans="7:7" x14ac:dyDescent="0.3">
      <c r="G351990" t="s">
        <v>1308</v>
      </c>
    </row>
    <row r="351991" spans="7:7" x14ac:dyDescent="0.3">
      <c r="G351991" t="s">
        <v>1309</v>
      </c>
    </row>
    <row r="351992" spans="7:7" x14ac:dyDescent="0.3">
      <c r="G351992" t="s">
        <v>1310</v>
      </c>
    </row>
    <row r="351993" spans="7:7" x14ac:dyDescent="0.3">
      <c r="G351993" t="s">
        <v>1311</v>
      </c>
    </row>
    <row r="351994" spans="7:7" x14ac:dyDescent="0.3">
      <c r="G351994" t="s">
        <v>1312</v>
      </c>
    </row>
    <row r="351995" spans="7:7" x14ac:dyDescent="0.3">
      <c r="G351995" t="s">
        <v>1313</v>
      </c>
    </row>
    <row r="351996" spans="7:7" x14ac:dyDescent="0.3">
      <c r="G351996" t="s">
        <v>1314</v>
      </c>
    </row>
    <row r="351997" spans="7:7" x14ac:dyDescent="0.3">
      <c r="G351997" t="s">
        <v>1315</v>
      </c>
    </row>
    <row r="351998" spans="7:7" x14ac:dyDescent="0.3">
      <c r="G351998" t="s">
        <v>1316</v>
      </c>
    </row>
    <row r="351999" spans="7:7" x14ac:dyDescent="0.3">
      <c r="G351999" t="s">
        <v>1317</v>
      </c>
    </row>
    <row r="352000" spans="7:7" x14ac:dyDescent="0.3">
      <c r="G352000" t="s">
        <v>1318</v>
      </c>
    </row>
    <row r="352001" spans="7:7" x14ac:dyDescent="0.3">
      <c r="G352001" t="s">
        <v>1319</v>
      </c>
    </row>
    <row r="352002" spans="7:7" x14ac:dyDescent="0.3">
      <c r="G352002" t="s">
        <v>1320</v>
      </c>
    </row>
    <row r="352003" spans="7:7" x14ac:dyDescent="0.3">
      <c r="G352003" t="s">
        <v>1321</v>
      </c>
    </row>
    <row r="352004" spans="7:7" x14ac:dyDescent="0.3">
      <c r="G352004" t="s">
        <v>1322</v>
      </c>
    </row>
    <row r="352005" spans="7:7" x14ac:dyDescent="0.3">
      <c r="G352005" t="s">
        <v>1323</v>
      </c>
    </row>
    <row r="352006" spans="7:7" x14ac:dyDescent="0.3">
      <c r="G352006" t="s">
        <v>1324</v>
      </c>
    </row>
    <row r="352007" spans="7:7" x14ac:dyDescent="0.3">
      <c r="G352007" t="s">
        <v>1325</v>
      </c>
    </row>
    <row r="352008" spans="7:7" x14ac:dyDescent="0.3">
      <c r="G352008" t="s">
        <v>1326</v>
      </c>
    </row>
    <row r="352009" spans="7:7" x14ac:dyDescent="0.3">
      <c r="G352009" t="s">
        <v>1327</v>
      </c>
    </row>
    <row r="352010" spans="7:7" x14ac:dyDescent="0.3">
      <c r="G352010" t="s">
        <v>1328</v>
      </c>
    </row>
    <row r="352011" spans="7:7" x14ac:dyDescent="0.3">
      <c r="G352011" t="s">
        <v>1329</v>
      </c>
    </row>
    <row r="352012" spans="7:7" x14ac:dyDescent="0.3">
      <c r="G352012" t="s">
        <v>1330</v>
      </c>
    </row>
    <row r="352013" spans="7:7" x14ac:dyDescent="0.3">
      <c r="G352013" t="s">
        <v>1331</v>
      </c>
    </row>
    <row r="352014" spans="7:7" x14ac:dyDescent="0.3">
      <c r="G352014" t="s">
        <v>1332</v>
      </c>
    </row>
    <row r="352015" spans="7:7" x14ac:dyDescent="0.3">
      <c r="G352015" t="s">
        <v>1333</v>
      </c>
    </row>
    <row r="352016" spans="7:7" x14ac:dyDescent="0.3">
      <c r="G352016" t="s">
        <v>1334</v>
      </c>
    </row>
    <row r="352017" spans="7:7" x14ac:dyDescent="0.3">
      <c r="G352017" t="s">
        <v>1335</v>
      </c>
    </row>
    <row r="352018" spans="7:7" x14ac:dyDescent="0.3">
      <c r="G352018" t="s">
        <v>1336</v>
      </c>
    </row>
    <row r="352019" spans="7:7" x14ac:dyDescent="0.3">
      <c r="G352019" t="s">
        <v>1337</v>
      </c>
    </row>
    <row r="352020" spans="7:7" x14ac:dyDescent="0.3">
      <c r="G352020" t="s">
        <v>1338</v>
      </c>
    </row>
    <row r="352021" spans="7:7" x14ac:dyDescent="0.3">
      <c r="G352021" t="s">
        <v>1339</v>
      </c>
    </row>
    <row r="352022" spans="7:7" x14ac:dyDescent="0.3">
      <c r="G352022" t="s">
        <v>1340</v>
      </c>
    </row>
    <row r="352023" spans="7:7" x14ac:dyDescent="0.3">
      <c r="G352023" t="s">
        <v>1341</v>
      </c>
    </row>
    <row r="352024" spans="7:7" x14ac:dyDescent="0.3">
      <c r="G352024" t="s">
        <v>1342</v>
      </c>
    </row>
    <row r="352025" spans="7:7" x14ac:dyDescent="0.3">
      <c r="G352025" t="s">
        <v>1343</v>
      </c>
    </row>
    <row r="352026" spans="7:7" x14ac:dyDescent="0.3">
      <c r="G352026" t="s">
        <v>1344</v>
      </c>
    </row>
    <row r="352027" spans="7:7" x14ac:dyDescent="0.3">
      <c r="G352027" t="s">
        <v>1345</v>
      </c>
    </row>
    <row r="352028" spans="7:7" x14ac:dyDescent="0.3">
      <c r="G352028" t="s">
        <v>1346</v>
      </c>
    </row>
    <row r="352029" spans="7:7" x14ac:dyDescent="0.3">
      <c r="G352029" t="s">
        <v>1347</v>
      </c>
    </row>
    <row r="352030" spans="7:7" x14ac:dyDescent="0.3">
      <c r="G352030" t="s">
        <v>1348</v>
      </c>
    </row>
    <row r="352031" spans="7:7" x14ac:dyDescent="0.3">
      <c r="G352031" t="s">
        <v>1349</v>
      </c>
    </row>
    <row r="352032" spans="7:7" x14ac:dyDescent="0.3">
      <c r="G352032" t="s">
        <v>1350</v>
      </c>
    </row>
    <row r="352033" spans="7:7" x14ac:dyDescent="0.3">
      <c r="G352033" t="s">
        <v>1351</v>
      </c>
    </row>
    <row r="352034" spans="7:7" x14ac:dyDescent="0.3">
      <c r="G352034" t="s">
        <v>1352</v>
      </c>
    </row>
    <row r="352035" spans="7:7" x14ac:dyDescent="0.3">
      <c r="G352035" t="s">
        <v>1353</v>
      </c>
    </row>
    <row r="352036" spans="7:7" x14ac:dyDescent="0.3">
      <c r="G352036" t="s">
        <v>1354</v>
      </c>
    </row>
    <row r="352037" spans="7:7" x14ac:dyDescent="0.3">
      <c r="G352037" t="s">
        <v>1355</v>
      </c>
    </row>
    <row r="352038" spans="7:7" x14ac:dyDescent="0.3">
      <c r="G352038" t="s">
        <v>1356</v>
      </c>
    </row>
    <row r="352039" spans="7:7" x14ac:dyDescent="0.3">
      <c r="G352039" t="s">
        <v>1357</v>
      </c>
    </row>
    <row r="352040" spans="7:7" x14ac:dyDescent="0.3">
      <c r="G352040" t="s">
        <v>1358</v>
      </c>
    </row>
    <row r="352041" spans="7:7" x14ac:dyDescent="0.3">
      <c r="G352041" t="s">
        <v>1359</v>
      </c>
    </row>
    <row r="352042" spans="7:7" x14ac:dyDescent="0.3">
      <c r="G352042" t="s">
        <v>1360</v>
      </c>
    </row>
    <row r="352043" spans="7:7" x14ac:dyDescent="0.3">
      <c r="G352043" t="s">
        <v>1361</v>
      </c>
    </row>
    <row r="352044" spans="7:7" x14ac:dyDescent="0.3">
      <c r="G352044" t="s">
        <v>1362</v>
      </c>
    </row>
    <row r="352045" spans="7:7" x14ac:dyDescent="0.3">
      <c r="G352045" t="s">
        <v>1363</v>
      </c>
    </row>
    <row r="352046" spans="7:7" x14ac:dyDescent="0.3">
      <c r="G352046" t="s">
        <v>1364</v>
      </c>
    </row>
    <row r="352047" spans="7:7" x14ac:dyDescent="0.3">
      <c r="G352047" t="s">
        <v>1365</v>
      </c>
    </row>
    <row r="352048" spans="7:7" x14ac:dyDescent="0.3">
      <c r="G352048" t="s">
        <v>1366</v>
      </c>
    </row>
    <row r="352049" spans="7:7" x14ac:dyDescent="0.3">
      <c r="G352049" t="s">
        <v>1367</v>
      </c>
    </row>
    <row r="352050" spans="7:7" x14ac:dyDescent="0.3">
      <c r="G352050" t="s">
        <v>1368</v>
      </c>
    </row>
    <row r="352051" spans="7:7" x14ac:dyDescent="0.3">
      <c r="G352051" t="s">
        <v>1369</v>
      </c>
    </row>
    <row r="352052" spans="7:7" x14ac:dyDescent="0.3">
      <c r="G352052" t="s">
        <v>1370</v>
      </c>
    </row>
    <row r="352053" spans="7:7" x14ac:dyDescent="0.3">
      <c r="G352053" t="s">
        <v>1371</v>
      </c>
    </row>
    <row r="352054" spans="7:7" x14ac:dyDescent="0.3">
      <c r="G352054" t="s">
        <v>1372</v>
      </c>
    </row>
    <row r="352055" spans="7:7" x14ac:dyDescent="0.3">
      <c r="G352055" t="s">
        <v>1373</v>
      </c>
    </row>
    <row r="352056" spans="7:7" x14ac:dyDescent="0.3">
      <c r="G352056" t="s">
        <v>1374</v>
      </c>
    </row>
    <row r="352057" spans="7:7" x14ac:dyDescent="0.3">
      <c r="G352057" t="s">
        <v>1375</v>
      </c>
    </row>
    <row r="352058" spans="7:7" x14ac:dyDescent="0.3">
      <c r="G352058" t="s">
        <v>1376</v>
      </c>
    </row>
    <row r="352059" spans="7:7" x14ac:dyDescent="0.3">
      <c r="G352059" t="s">
        <v>1377</v>
      </c>
    </row>
    <row r="352060" spans="7:7" x14ac:dyDescent="0.3">
      <c r="G352060" t="s">
        <v>1378</v>
      </c>
    </row>
    <row r="352061" spans="7:7" x14ac:dyDescent="0.3">
      <c r="G352061" t="s">
        <v>1379</v>
      </c>
    </row>
    <row r="352062" spans="7:7" x14ac:dyDescent="0.3">
      <c r="G352062" t="s">
        <v>1380</v>
      </c>
    </row>
    <row r="352063" spans="7:7" x14ac:dyDescent="0.3">
      <c r="G352063" t="s">
        <v>1381</v>
      </c>
    </row>
    <row r="352064" spans="7:7" x14ac:dyDescent="0.3">
      <c r="G352064" t="s">
        <v>1382</v>
      </c>
    </row>
    <row r="352065" spans="7:7" x14ac:dyDescent="0.3">
      <c r="G352065" t="s">
        <v>1383</v>
      </c>
    </row>
    <row r="352066" spans="7:7" x14ac:dyDescent="0.3">
      <c r="G352066" t="s">
        <v>1384</v>
      </c>
    </row>
    <row r="352067" spans="7:7" x14ac:dyDescent="0.3">
      <c r="G352067" t="s">
        <v>1385</v>
      </c>
    </row>
    <row r="352068" spans="7:7" x14ac:dyDescent="0.3">
      <c r="G352068" t="s">
        <v>1386</v>
      </c>
    </row>
    <row r="352069" spans="7:7" x14ac:dyDescent="0.3">
      <c r="G352069" t="s">
        <v>1387</v>
      </c>
    </row>
    <row r="352070" spans="7:7" x14ac:dyDescent="0.3">
      <c r="G352070" t="s">
        <v>1388</v>
      </c>
    </row>
    <row r="352071" spans="7:7" x14ac:dyDescent="0.3">
      <c r="G352071" t="s">
        <v>1389</v>
      </c>
    </row>
    <row r="352072" spans="7:7" x14ac:dyDescent="0.3">
      <c r="G352072" t="s">
        <v>1390</v>
      </c>
    </row>
    <row r="352073" spans="7:7" x14ac:dyDescent="0.3">
      <c r="G352073" t="s">
        <v>1391</v>
      </c>
    </row>
    <row r="352074" spans="7:7" x14ac:dyDescent="0.3">
      <c r="G352074" t="s">
        <v>1392</v>
      </c>
    </row>
    <row r="352075" spans="7:7" x14ac:dyDescent="0.3">
      <c r="G352075" t="s">
        <v>1393</v>
      </c>
    </row>
    <row r="352076" spans="7:7" x14ac:dyDescent="0.3">
      <c r="G352076" t="s">
        <v>1394</v>
      </c>
    </row>
    <row r="352077" spans="7:7" x14ac:dyDescent="0.3">
      <c r="G352077" t="s">
        <v>1395</v>
      </c>
    </row>
    <row r="352078" spans="7:7" x14ac:dyDescent="0.3">
      <c r="G352078" t="s">
        <v>1396</v>
      </c>
    </row>
    <row r="352079" spans="7:7" x14ac:dyDescent="0.3">
      <c r="G352079" t="s">
        <v>1397</v>
      </c>
    </row>
    <row r="352080" spans="7:7" x14ac:dyDescent="0.3">
      <c r="G352080" t="s">
        <v>1398</v>
      </c>
    </row>
    <row r="352081" spans="7:7" x14ac:dyDescent="0.3">
      <c r="G352081" t="s">
        <v>1399</v>
      </c>
    </row>
    <row r="352082" spans="7:7" x14ac:dyDescent="0.3">
      <c r="G352082" t="s">
        <v>1400</v>
      </c>
    </row>
    <row r="352083" spans="7:7" x14ac:dyDescent="0.3">
      <c r="G352083" t="s">
        <v>1401</v>
      </c>
    </row>
    <row r="352084" spans="7:7" x14ac:dyDescent="0.3">
      <c r="G352084" t="s">
        <v>1402</v>
      </c>
    </row>
    <row r="352085" spans="7:7" x14ac:dyDescent="0.3">
      <c r="G352085" t="s">
        <v>1403</v>
      </c>
    </row>
    <row r="352086" spans="7:7" x14ac:dyDescent="0.3">
      <c r="G352086" t="s">
        <v>1404</v>
      </c>
    </row>
    <row r="352087" spans="7:7" x14ac:dyDescent="0.3">
      <c r="G352087" t="s">
        <v>1405</v>
      </c>
    </row>
    <row r="352088" spans="7:7" x14ac:dyDescent="0.3">
      <c r="G352088" t="s">
        <v>1406</v>
      </c>
    </row>
    <row r="352089" spans="7:7" x14ac:dyDescent="0.3">
      <c r="G352089" t="s">
        <v>1407</v>
      </c>
    </row>
    <row r="352090" spans="7:7" x14ac:dyDescent="0.3">
      <c r="G352090" t="s">
        <v>1408</v>
      </c>
    </row>
    <row r="352091" spans="7:7" x14ac:dyDescent="0.3">
      <c r="G352091" t="s">
        <v>1409</v>
      </c>
    </row>
    <row r="352092" spans="7:7" x14ac:dyDescent="0.3">
      <c r="G352092" t="s">
        <v>1410</v>
      </c>
    </row>
    <row r="352093" spans="7:7" x14ac:dyDescent="0.3">
      <c r="G352093" t="s">
        <v>1411</v>
      </c>
    </row>
    <row r="352094" spans="7:7" x14ac:dyDescent="0.3">
      <c r="G352094" t="s">
        <v>1412</v>
      </c>
    </row>
    <row r="352095" spans="7:7" x14ac:dyDescent="0.3">
      <c r="G352095" t="s">
        <v>1413</v>
      </c>
    </row>
    <row r="352096" spans="7:7" x14ac:dyDescent="0.3">
      <c r="G352096" t="s">
        <v>1414</v>
      </c>
    </row>
    <row r="352097" spans="7:7" x14ac:dyDescent="0.3">
      <c r="G352097" t="s">
        <v>1415</v>
      </c>
    </row>
    <row r="352098" spans="7:7" x14ac:dyDescent="0.3">
      <c r="G352098" t="s">
        <v>1416</v>
      </c>
    </row>
    <row r="352099" spans="7:7" x14ac:dyDescent="0.3">
      <c r="G352099" t="s">
        <v>1417</v>
      </c>
    </row>
    <row r="352100" spans="7:7" x14ac:dyDescent="0.3">
      <c r="G352100" t="s">
        <v>1418</v>
      </c>
    </row>
    <row r="352101" spans="7:7" x14ac:dyDescent="0.3">
      <c r="G352101" t="s">
        <v>1419</v>
      </c>
    </row>
    <row r="352102" spans="7:7" x14ac:dyDescent="0.3">
      <c r="G352102" t="s">
        <v>1420</v>
      </c>
    </row>
    <row r="352103" spans="7:7" x14ac:dyDescent="0.3">
      <c r="G352103" t="s">
        <v>1421</v>
      </c>
    </row>
    <row r="352104" spans="7:7" x14ac:dyDescent="0.3">
      <c r="G352104" t="s">
        <v>1422</v>
      </c>
    </row>
    <row r="352105" spans="7:7" x14ac:dyDescent="0.3">
      <c r="G352105" t="s">
        <v>1423</v>
      </c>
    </row>
    <row r="352106" spans="7:7" x14ac:dyDescent="0.3">
      <c r="G352106" t="s">
        <v>1424</v>
      </c>
    </row>
    <row r="352107" spans="7:7" x14ac:dyDescent="0.3">
      <c r="G352107" t="s">
        <v>1425</v>
      </c>
    </row>
    <row r="352108" spans="7:7" x14ac:dyDescent="0.3">
      <c r="G352108" t="s">
        <v>1426</v>
      </c>
    </row>
    <row r="352109" spans="7:7" x14ac:dyDescent="0.3">
      <c r="G352109" t="s">
        <v>1427</v>
      </c>
    </row>
    <row r="352110" spans="7:7" x14ac:dyDescent="0.3">
      <c r="G352110" t="s">
        <v>1428</v>
      </c>
    </row>
    <row r="352111" spans="7:7" x14ac:dyDescent="0.3">
      <c r="G352111" t="s">
        <v>1429</v>
      </c>
    </row>
    <row r="352112" spans="7:7" x14ac:dyDescent="0.3">
      <c r="G352112" t="s">
        <v>1430</v>
      </c>
    </row>
    <row r="352113" spans="7:7" x14ac:dyDescent="0.3">
      <c r="G352113" t="s">
        <v>1431</v>
      </c>
    </row>
    <row r="352114" spans="7:7" x14ac:dyDescent="0.3">
      <c r="G352114" t="s">
        <v>1432</v>
      </c>
    </row>
    <row r="352115" spans="7:7" x14ac:dyDescent="0.3">
      <c r="G352115" t="s">
        <v>1433</v>
      </c>
    </row>
    <row r="352116" spans="7:7" x14ac:dyDescent="0.3">
      <c r="G352116" t="s">
        <v>1434</v>
      </c>
    </row>
    <row r="352117" spans="7:7" x14ac:dyDescent="0.3">
      <c r="G352117" t="s">
        <v>1435</v>
      </c>
    </row>
    <row r="352118" spans="7:7" x14ac:dyDescent="0.3">
      <c r="G352118" t="s">
        <v>1436</v>
      </c>
    </row>
    <row r="352119" spans="7:7" x14ac:dyDescent="0.3">
      <c r="G352119" t="s">
        <v>1437</v>
      </c>
    </row>
    <row r="352120" spans="7:7" x14ac:dyDescent="0.3">
      <c r="G352120" t="s">
        <v>1438</v>
      </c>
    </row>
    <row r="352121" spans="7:7" x14ac:dyDescent="0.3">
      <c r="G352121" t="s">
        <v>1439</v>
      </c>
    </row>
    <row r="352122" spans="7:7" x14ac:dyDescent="0.3">
      <c r="G352122" t="s">
        <v>1440</v>
      </c>
    </row>
    <row r="352123" spans="7:7" x14ac:dyDescent="0.3">
      <c r="G352123" t="s">
        <v>1441</v>
      </c>
    </row>
    <row r="352124" spans="7:7" x14ac:dyDescent="0.3">
      <c r="G352124" t="s">
        <v>1442</v>
      </c>
    </row>
    <row r="352125" spans="7:7" x14ac:dyDescent="0.3">
      <c r="G352125" t="s">
        <v>1443</v>
      </c>
    </row>
    <row r="352126" spans="7:7" x14ac:dyDescent="0.3">
      <c r="G352126" t="s">
        <v>1444</v>
      </c>
    </row>
    <row r="352127" spans="7:7" x14ac:dyDescent="0.3">
      <c r="G352127" t="s">
        <v>1445</v>
      </c>
    </row>
    <row r="352128" spans="7:7" x14ac:dyDescent="0.3">
      <c r="G352128" t="s">
        <v>1446</v>
      </c>
    </row>
    <row r="352129" spans="7:7" x14ac:dyDescent="0.3">
      <c r="G352129" t="s">
        <v>1447</v>
      </c>
    </row>
    <row r="352130" spans="7:7" x14ac:dyDescent="0.3">
      <c r="G352130" t="s">
        <v>1448</v>
      </c>
    </row>
    <row r="352131" spans="7:7" x14ac:dyDescent="0.3">
      <c r="G352131" t="s">
        <v>1449</v>
      </c>
    </row>
    <row r="352132" spans="7:7" x14ac:dyDescent="0.3">
      <c r="G352132" t="s">
        <v>1450</v>
      </c>
    </row>
    <row r="352133" spans="7:7" x14ac:dyDescent="0.3">
      <c r="G352133" t="s">
        <v>1451</v>
      </c>
    </row>
    <row r="352134" spans="7:7" x14ac:dyDescent="0.3">
      <c r="G352134" t="s">
        <v>1452</v>
      </c>
    </row>
    <row r="352135" spans="7:7" x14ac:dyDescent="0.3">
      <c r="G352135" t="s">
        <v>1453</v>
      </c>
    </row>
    <row r="352136" spans="7:7" x14ac:dyDescent="0.3">
      <c r="G352136" t="s">
        <v>1454</v>
      </c>
    </row>
    <row r="352137" spans="7:7" x14ac:dyDescent="0.3">
      <c r="G352137" t="s">
        <v>1455</v>
      </c>
    </row>
    <row r="352138" spans="7:7" x14ac:dyDescent="0.3">
      <c r="G352138" t="s">
        <v>1456</v>
      </c>
    </row>
    <row r="352139" spans="7:7" x14ac:dyDescent="0.3">
      <c r="G352139" t="s">
        <v>1457</v>
      </c>
    </row>
    <row r="352140" spans="7:7" x14ac:dyDescent="0.3">
      <c r="G352140" t="s">
        <v>1458</v>
      </c>
    </row>
    <row r="352141" spans="7:7" x14ac:dyDescent="0.3">
      <c r="G352141" t="s">
        <v>1459</v>
      </c>
    </row>
    <row r="352142" spans="7:7" x14ac:dyDescent="0.3">
      <c r="G352142" t="s">
        <v>1460</v>
      </c>
    </row>
    <row r="352143" spans="7:7" x14ac:dyDescent="0.3">
      <c r="G352143" t="s">
        <v>1461</v>
      </c>
    </row>
    <row r="352144" spans="7:7" x14ac:dyDescent="0.3">
      <c r="G352144" t="s">
        <v>1462</v>
      </c>
    </row>
    <row r="352145" spans="7:7" x14ac:dyDescent="0.3">
      <c r="G352145" t="s">
        <v>1463</v>
      </c>
    </row>
    <row r="352146" spans="7:7" x14ac:dyDescent="0.3">
      <c r="G352146" t="s">
        <v>1464</v>
      </c>
    </row>
    <row r="352147" spans="7:7" x14ac:dyDescent="0.3">
      <c r="G352147" t="s">
        <v>1465</v>
      </c>
    </row>
    <row r="352148" spans="7:7" x14ac:dyDescent="0.3">
      <c r="G352148" t="s">
        <v>1466</v>
      </c>
    </row>
    <row r="352149" spans="7:7" x14ac:dyDescent="0.3">
      <c r="G352149" t="s">
        <v>1467</v>
      </c>
    </row>
    <row r="352150" spans="7:7" x14ac:dyDescent="0.3">
      <c r="G352150" t="s">
        <v>1468</v>
      </c>
    </row>
    <row r="352151" spans="7:7" x14ac:dyDescent="0.3">
      <c r="G352151" t="s">
        <v>1469</v>
      </c>
    </row>
    <row r="352152" spans="7:7" x14ac:dyDescent="0.3">
      <c r="G352152" t="s">
        <v>1470</v>
      </c>
    </row>
    <row r="352153" spans="7:7" x14ac:dyDescent="0.3">
      <c r="G352153" t="s">
        <v>1471</v>
      </c>
    </row>
    <row r="352154" spans="7:7" x14ac:dyDescent="0.3">
      <c r="G352154" t="s">
        <v>1472</v>
      </c>
    </row>
    <row r="352155" spans="7:7" x14ac:dyDescent="0.3">
      <c r="G352155" t="s">
        <v>1473</v>
      </c>
    </row>
    <row r="352156" spans="7:7" x14ac:dyDescent="0.3">
      <c r="G352156" t="s">
        <v>1474</v>
      </c>
    </row>
    <row r="352157" spans="7:7" x14ac:dyDescent="0.3">
      <c r="G352157" t="s">
        <v>1475</v>
      </c>
    </row>
    <row r="352158" spans="7:7" x14ac:dyDescent="0.3">
      <c r="G352158" t="s">
        <v>1476</v>
      </c>
    </row>
    <row r="352159" spans="7:7" x14ac:dyDescent="0.3">
      <c r="G352159" t="s">
        <v>1477</v>
      </c>
    </row>
    <row r="352160" spans="7:7" x14ac:dyDescent="0.3">
      <c r="G352160" t="s">
        <v>1478</v>
      </c>
    </row>
    <row r="352161" spans="7:7" x14ac:dyDescent="0.3">
      <c r="G352161" t="s">
        <v>1479</v>
      </c>
    </row>
    <row r="352162" spans="7:7" x14ac:dyDescent="0.3">
      <c r="G352162" t="s">
        <v>1480</v>
      </c>
    </row>
    <row r="352163" spans="7:7" x14ac:dyDescent="0.3">
      <c r="G352163" t="s">
        <v>1481</v>
      </c>
    </row>
    <row r="352164" spans="7:7" x14ac:dyDescent="0.3">
      <c r="G352164" t="s">
        <v>1482</v>
      </c>
    </row>
    <row r="352165" spans="7:7" x14ac:dyDescent="0.3">
      <c r="G352165" t="s">
        <v>1483</v>
      </c>
    </row>
    <row r="352166" spans="7:7" x14ac:dyDescent="0.3">
      <c r="G352166" t="s">
        <v>1484</v>
      </c>
    </row>
    <row r="352167" spans="7:7" x14ac:dyDescent="0.3">
      <c r="G352167" t="s">
        <v>1485</v>
      </c>
    </row>
    <row r="352168" spans="7:7" x14ac:dyDescent="0.3">
      <c r="G352168" t="s">
        <v>1486</v>
      </c>
    </row>
    <row r="352169" spans="7:7" x14ac:dyDescent="0.3">
      <c r="G352169" t="s">
        <v>1487</v>
      </c>
    </row>
    <row r="352170" spans="7:7" x14ac:dyDescent="0.3">
      <c r="G352170" t="s">
        <v>1488</v>
      </c>
    </row>
    <row r="352171" spans="7:7" x14ac:dyDescent="0.3">
      <c r="G352171" t="s">
        <v>1489</v>
      </c>
    </row>
    <row r="352172" spans="7:7" x14ac:dyDescent="0.3">
      <c r="G352172" t="s">
        <v>1490</v>
      </c>
    </row>
    <row r="352173" spans="7:7" x14ac:dyDescent="0.3">
      <c r="G352173" t="s">
        <v>1491</v>
      </c>
    </row>
  </sheetData>
  <mergeCells count="1">
    <mergeCell ref="B8:Y8"/>
  </mergeCells>
  <dataValidations count="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 xr:uid="{3EB3F963-10EF-4B6D-B19C-9BD90C837772}">
      <formula1>$A$351006:$A$351008</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 xr:uid="{76DF4E07-4941-43AA-91D3-CE8964A493B3}">
      <formula1>0</formula1>
      <formula2>390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 xr:uid="{5145F6A1-F6BB-461D-8241-46BAEBF17C1D}">
      <formula1>$G$351002:$G$352169</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1B836F-9601-4EFB-8B79-1CFC876476AE}"/>
</file>

<file path=customXml/itemProps2.xml><?xml version="1.0" encoding="utf-8"?>
<ds:datastoreItem xmlns:ds="http://schemas.openxmlformats.org/officeDocument/2006/customXml" ds:itemID="{69686C3B-C154-4A30-8F85-4922DA8E78C7}"/>
</file>

<file path=customXml/itemProps3.xml><?xml version="1.0" encoding="utf-8"?>
<ds:datastoreItem xmlns:ds="http://schemas.openxmlformats.org/officeDocument/2006/customXml" ds:itemID="{6D1824D3-75B3-4028-B16A-73AD45DCD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vt:lpstr>
      <vt:lpstr>F1.1  INGRESOS DE ORIGEN DI...</vt:lpstr>
      <vt:lpstr>F2  PLAN ANUAL DE COMPRAS A...</vt:lpstr>
      <vt:lpstr>F4  PLANES DE ACCIÓN Y EJEC...</vt:lpstr>
      <vt:lpstr>F6  INDICADORES DE GESTIÓN</vt:lpstr>
      <vt:lpstr>F7.1  RELACIÓN PROYECTOS FI...</vt:lpstr>
      <vt:lpstr>F7.2  RELACIÓN PROYECTOS DE...</vt:lpstr>
      <vt:lpstr>F8.1  COMPROMISOS PRESUPUES...</vt:lpstr>
      <vt:lpstr>F9  RELACIÓN DE PROCESOS JU...</vt:lpstr>
      <vt:lpstr>F11  PLAN DE INVERSIÓN Y EJ...</vt:lpstr>
      <vt:lpstr>F25.1  COMPOSICIÓN PATRIMON...</vt:lpstr>
      <vt:lpstr>F25.2  TRANSFERENCIAS PRESU...</vt:lpstr>
      <vt:lpstr>F25.3  AUTORIZACIÓN DE NOTI...</vt:lpstr>
      <vt:lpstr>F39.1.1  ACTIVIDADES DE LA ...</vt:lpstr>
      <vt:lpstr>F39.1.2  ACTIVIDADES Y RESU...</vt:lpstr>
      <vt:lpstr>F39.1.3  RESULTADOS DE LA 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Lina Alejandra Morales Sarmiento</cp:lastModifiedBy>
  <dcterms:created xsi:type="dcterms:W3CDTF">2020-02-19T15:23:46Z</dcterms:created>
  <dcterms:modified xsi:type="dcterms:W3CDTF">2020-02-26T15:41:48Z</dcterms:modified>
</cp:coreProperties>
</file>